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profile\kawasaki\Desktop\file_2026-10-01_14-33-02\"/>
    </mc:Choice>
  </mc:AlternateContent>
  <xr:revisionPtr revIDLastSave="0" documentId="13_ncr:1_{62A55D78-BBAC-4CC2-93B4-D019555FF796}" xr6:coauthVersionLast="47" xr6:coauthVersionMax="47" xr10:uidLastSave="{00000000-0000-0000-0000-000000000000}"/>
  <bookViews>
    <workbookView xWindow="-120" yWindow="-120" windowWidth="38640" windowHeight="212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O37" i="10"/>
  <c r="BE37" i="10"/>
  <c r="AM37" i="10"/>
  <c r="U37" i="10"/>
  <c r="CO36" i="10"/>
  <c r="BE36" i="10"/>
  <c r="AM36" i="10"/>
  <c r="CO35"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C38" i="10" s="1"/>
  <c r="U34" i="10" l="1"/>
  <c r="U35" i="10" l="1"/>
  <c r="U36" i="10" l="1"/>
  <c r="AM34" i="10" s="1"/>
  <c r="AM35" i="10" s="1"/>
  <c r="CO34" i="10"/>
  <c r="BW34" i="10"/>
  <c r="BW35" i="10" s="1"/>
  <c r="BW36" i="10" s="1"/>
  <c r="BW37" i="10" s="1"/>
  <c r="BW38" i="10" s="1"/>
  <c r="BW39" i="10" s="1"/>
  <c r="BW40" i="10" s="1"/>
</calcChain>
</file>

<file path=xl/sharedStrings.xml><?xml version="1.0" encoding="utf-8"?>
<sst xmlns="http://schemas.openxmlformats.org/spreadsheetml/2006/main" count="1078" uniqueCount="571">
  <si>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</si>
  <si>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</si>
  <si>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</si>
  <si>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</si>
  <si>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</si>
  <si>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</si>
  <si>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</si>
  <si>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</si>
  <si>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</si>
  <si>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</si>
  <si>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</si>
  <si>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</si>
  <si>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</si>
  <si>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</si>
  <si>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</si>
  <si>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</si>
  <si>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</si>
  <si>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</si>
  <si>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</si>
  <si>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</si>
  <si>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</si>
  <si>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</si>
  <si>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</si>
  <si>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</si>
  <si>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</si>
  <si>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</si>
  <si>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</si>
  <si>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</si>
  <si>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</si>
  <si>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</si>
  <si>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</si>
  <si>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</si>
  <si>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</si>
  <si>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</si>
  <si>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</si>
  <si>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</si>
  <si>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</si>
  <si>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</si>
  <si>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</si>
  <si>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</si>
  <si>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</si>
  <si>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</si>
  <si>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</si>
  <si>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</si>
  <si>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</si>
  <si>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</si>
  <si>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</si>
  <si>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</si>
  <si>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</si>
  <si>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</si>
  <si>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</si>
  <si>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</si>
  <si>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</si>
  <si>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</si>
  <si>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</si>
  <si>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</si>
  <si>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</si>
  <si>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</si>
  <si>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</si>
  <si>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</si>
  <si>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</si>
  <si>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</si>
  <si>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</si>
  <si>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</si>
  <si>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</si>
  <si>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</si>
  <si>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</si>
  <si>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</si>
  <si>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</si>
  <si>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</si>
  <si>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</si>
  <si>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</si>
  <si>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</si>
  <si>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</si>
  <si>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</si>
  <si>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</si>
  <si>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</si>
  <si>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</si>
  <si>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</si>
  <si>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</si>
  <si>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</si>
  <si>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</si>
  <si>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</si>
  <si>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</si>
  <si>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</si>
  <si>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</si>
  <si>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</si>
  <si>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</si>
  <si>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</si>
  <si>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</si>
  <si>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</si>
  <si>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</si>
  <si>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</si>
  <si>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</si>
  <si>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錦町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</si>
  <si>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</si>
  <si>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</si>
  <si>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</si>
  <si>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</si>
  <si>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</si>
  <si>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</si>
  <si>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</si>
  <si>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</si>
  <si>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</si>
  <si>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</si>
  <si>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</si>
  <si>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</si>
  <si>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</si>
  <si>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</si>
  <si>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</si>
  <si>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</si>
  <si>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</si>
  <si>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</si>
  <si>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</si>
  <si>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</si>
  <si>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</si>
  <si>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</si>
  <si>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</si>
  <si>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</si>
  <si>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</si>
  <si>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</si>
  <si>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</si>
  <si>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</si>
  <si>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</si>
  <si>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</si>
  <si>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</si>
  <si>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</si>
  <si>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</si>
  <si>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</si>
  <si>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</si>
  <si>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</si>
  <si>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</si>
  <si>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</si>
  <si>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</si>
  <si>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</si>
  <si>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</si>
  <si>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</si>
  <si>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</si>
  <si>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</si>
  <si>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</si>
  <si>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</si>
  <si>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</si>
  <si>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</si>
  <si>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</si>
  <si>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</si>
  <si>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</si>
  <si>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</si>
  <si>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</si>
  <si>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</si>
  <si>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</si>
  <si>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</si>
  <si>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</si>
  <si>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</si>
  <si>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</si>
  <si>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</si>
  <si>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</si>
  <si>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</si>
  <si>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</si>
  <si>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</si>
  <si>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</si>
  <si>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</si>
  <si>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</si>
  <si>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</si>
  <si>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</si>
  <si>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</si>
  <si>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</si>
  <si>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</si>
  <si>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</si>
  <si>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</si>
  <si>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</si>
  <si>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</si>
  <si>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</si>
  <si>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</si>
  <si>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</si>
  <si>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</si>
  <si>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</si>
  <si>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</si>
  <si>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</si>
  <si>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</si>
  <si>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</si>
  <si>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</si>
  <si>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</si>
  <si>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</si>
  <si>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</si>
  <si>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</si>
  <si>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</si>
  <si>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</si>
  <si>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</si>
  <si>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</si>
  <si>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</si>
  <si>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</si>
  <si>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</si>
  <si>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</si>
  <si>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</si>
  <si>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</si>
  <si>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</si>
  <si>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</si>
  <si>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</si>
  <si>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</si>
  <si>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</si>
  <si>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</si>
  <si>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</si>
  <si>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</si>
  <si>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</si>
  <si>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</si>
  <si>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</si>
  <si>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</si>
  <si>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</si>
  <si>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</si>
  <si>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</si>
  <si>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</si>
  <si>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</si>
  <si>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</si>
  <si>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</si>
  <si>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</si>
  <si>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</si>
  <si>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</si>
  <si>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</si>
  <si>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</si>
  <si>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</si>
  <si>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</si>
  <si>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</si>
  <si>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</si>
  <si>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</si>
  <si>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</si>
  <si>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</si>
  <si>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</si>
  <si>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</si>
  <si>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</si>
  <si>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</si>
  <si>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</si>
  <si>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</si>
  <si>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</si>
  <si>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</si>
  <si>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</si>
  <si>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</si>
  <si>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</si>
  <si>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</si>
  <si>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</si>
  <si>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</si>
  <si>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</si>
  <si>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</si>
  <si>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</si>
  <si>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</si>
  <si>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</si>
  <si>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</si>
  <si>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</si>
  <si>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</si>
  <si>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</si>
  <si>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</si>
  <si>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</si>
  <si>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</si>
  <si>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</si>
  <si>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</si>
  <si>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</si>
  <si>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</si>
  <si>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</si>
  <si>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</si>
  <si>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</si>
  <si>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</si>
  <si>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</si>
  <si>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</si>
  <si>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</si>
  <si>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</si>
  <si>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</si>
  <si>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</si>
  <si>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</si>
  <si>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</si>
  <si>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</si>
  <si>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</si>
  <si>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</si>
  <si>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</si>
  <si>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</si>
  <si>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</si>
  <si>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</si>
  <si>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</si>
  <si>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</si>
  <si>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</si>
  <si>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</si>
  <si>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</si>
  <si>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</si>
  <si>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</si>
  <si>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</si>
  <si>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</si>
  <si>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</si>
  <si>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</si>
  <si>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</si>
  <si>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</si>
  <si>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</si>
  <si>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</si>
  <si>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</si>
  <si>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</si>
  <si>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</si>
  <si>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</si>
  <si>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</si>
  <si>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</si>
  <si>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</si>
  <si>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</si>
  <si>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</si>
  <si>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</si>
  <si>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</si>
  <si>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</si>
  <si>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</si>
  <si>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</si>
  <si>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</si>
  <si>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</si>
  <si>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</si>
  <si>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</si>
  <si>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</si>
  <si>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</si>
  <si>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</si>
  <si>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</si>
  <si>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</si>
  <si>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</si>
  <si>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</si>
  <si>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</si>
  <si>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</si>
  <si>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</si>
  <si>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</si>
  <si>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</si>
  <si>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</si>
  <si>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</si>
  <si>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</si>
  <si>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</si>
  <si>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</si>
  <si>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</si>
  <si>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</si>
  <si>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</si>
  <si>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</si>
  <si>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</si>
  <si>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</si>
  <si>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</si>
  <si>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</si>
  <si>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</si>
  <si>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</si>
  <si>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</si>
  <si>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</si>
  <si>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</si>
  <si>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</si>
  <si>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</si>
  <si>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</si>
  <si>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</si>
  <si>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</si>
  <si>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</si>
  <si>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</si>
  <si>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</si>
  <si>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</si>
  <si>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</si>
  <si>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</si>
  <si>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</si>
  <si>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</si>
  <si>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</si>
  <si>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</si>
  <si>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</si>
  <si>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</si>
  <si>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</si>
  <si>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</si>
  <si>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</si>
  <si>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</si>
  <si>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</si>
  <si>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</si>
  <si>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</si>
  <si>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</si>
  <si>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</si>
  <si>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</si>
  <si>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</si>
  <si>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</si>
  <si>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</si>
  <si>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</si>
  <si>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</si>
  <si>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</si>
  <si>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</si>
  <si>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</si>
  <si>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</si>
  <si>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</si>
  <si>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</si>
  <si>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</si>
  <si>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</si>
  <si>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</si>
  <si>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</si>
  <si>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</si>
  <si>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</si>
  <si>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</si>
  <si>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</si>
  <si>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</si>
  <si>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</si>
  <si>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</si>
  <si>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錦町国民健康保険特別会計</t>
    <phoneticPr fontId="5"/>
  </si>
  <si>
    <t>錦町介護保険特別会計</t>
    <phoneticPr fontId="5"/>
  </si>
  <si>
    <t>錦町後期高齢者医療特別会計</t>
    <phoneticPr fontId="5"/>
  </si>
  <si>
    <t>錦町水道事業会計</t>
    <phoneticPr fontId="5"/>
  </si>
  <si>
    <t>法適用企業</t>
    <phoneticPr fontId="5"/>
  </si>
  <si>
    <t>錦町下水道事業会計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</si>
  <si>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</si>
  <si>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</si>
  <si>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</si>
  <si>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</si>
  <si>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</si>
  <si>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</si>
  <si>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</si>
  <si>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</si>
  <si>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</si>
  <si>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</si>
  <si>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</si>
  <si>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</si>
  <si>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</si>
  <si>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</si>
  <si>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</si>
  <si>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</si>
  <si>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</si>
  <si>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</si>
  <si>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</si>
  <si>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</si>
  <si>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</si>
  <si>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</si>
  <si>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</si>
  <si>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</si>
  <si>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</si>
  <si>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</si>
  <si>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</si>
  <si>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</si>
  <si>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</si>
  <si>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</si>
  <si>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</si>
  <si>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</si>
  <si>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</si>
  <si>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</si>
  <si>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</si>
  <si>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</si>
  <si>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</si>
  <si>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</si>
  <si>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</si>
  <si>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</si>
  <si>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</si>
  <si>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</si>
  <si>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</si>
  <si>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</si>
  <si>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</si>
  <si>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</si>
  <si>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</si>
  <si>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</si>
  <si>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</si>
  <si>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</si>
  <si>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</si>
  <si>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</si>
  <si>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</si>
  <si>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</si>
  <si>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</si>
  <si>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</si>
  <si>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</si>
  <si>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</si>
  <si>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</si>
  <si>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</si>
  <si>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</si>
  <si>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</si>
  <si>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</si>
  <si>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</si>
  <si>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</si>
  <si>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</si>
  <si>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</si>
  <si>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</si>
  <si>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</si>
  <si>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</si>
  <si>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</si>
  <si>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</si>
  <si>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</si>
  <si>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</si>
  <si>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</si>
  <si>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</si>
  <si>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</si>
  <si>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</si>
  <si>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</si>
  <si>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</si>
  <si>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</si>
  <si>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</si>
  <si>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</si>
  <si>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</si>
  <si>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</si>
  <si>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</si>
  <si>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</si>
  <si>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</si>
  <si>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</si>
  <si>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</si>
  <si>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</si>
  <si>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</si>
  <si>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</si>
  <si>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</si>
  <si>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</si>
  <si>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</si>
  <si>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</si>
  <si>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</si>
  <si>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</si>
  <si>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</si>
  <si>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</si>
  <si>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</si>
  <si>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</si>
  <si>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</si>
  <si>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</si>
  <si>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</si>
  <si>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</si>
  <si>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</si>
  <si>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</si>
  <si>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</si>
  <si>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</si>
  <si>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</si>
  <si>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</si>
  <si>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</si>
  <si>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</si>
  <si>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</si>
  <si>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</si>
  <si>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</si>
  <si>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</si>
  <si>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</si>
  <si>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</si>
  <si>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</si>
  <si>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</si>
  <si>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</si>
  <si>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</si>
  <si>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</si>
  <si>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</si>
  <si>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</si>
  <si>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</si>
  <si>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</si>
  <si>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</si>
  <si>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</si>
  <si>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</si>
  <si>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</si>
  <si>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</si>
  <si>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1.44</t>
  </si>
  <si>
    <t>▲ 3.90</t>
  </si>
  <si>
    <t>一般会計</t>
  </si>
  <si>
    <t>錦町介護保険特別会計</t>
  </si>
  <si>
    <t>錦町国民健康保険特別会計</t>
  </si>
  <si>
    <t>錦町下水道事業会計</t>
  </si>
  <si>
    <t>錦町水道事業会計</t>
  </si>
  <si>
    <t>錦町後期高齢者医療特別会計</t>
  </si>
  <si>
    <t>その他会計（赤字）</t>
  </si>
  <si>
    <t>その他会計（黒字）</t>
  </si>
  <si>
    <t>R02</t>
    <phoneticPr fontId="5"/>
  </si>
  <si>
    <t>R03</t>
    <phoneticPr fontId="5"/>
  </si>
  <si>
    <t>R04</t>
    <phoneticPr fontId="5"/>
  </si>
  <si>
    <t>R05</t>
    <phoneticPr fontId="5"/>
  </si>
  <si>
    <t>R06</t>
    <phoneticPr fontId="5"/>
  </si>
  <si>
    <t>くま川鉄道株式会社</t>
  </si>
  <si>
    <t>熊本県市町村総合事務組合</t>
  </si>
  <si>
    <t>人吉下球磨消防組合</t>
  </si>
  <si>
    <t>人吉球磨広域行政組合
（一般会計）</t>
  </si>
  <si>
    <t>人吉球磨広域行政組合
（人吉球磨ふるさと市町村圏特別会計）</t>
  </si>
  <si>
    <t>人吉球磨広域行政組合
（特別養護老人ホーム特別会計）</t>
  </si>
  <si>
    <t>熊本県後期高齢者医療広域連合
（一般会計）</t>
  </si>
  <si>
    <t>熊本県後期高齢者医療広域連合
（後期高齢者医療特別会計）</t>
  </si>
  <si>
    <t>公共施設整備基金</t>
  </si>
  <si>
    <t>ふるさと錦ゆかり基金</t>
  </si>
  <si>
    <t>農業安心基金</t>
    <phoneticPr fontId="2"/>
  </si>
  <si>
    <t>社会福祉振興基金</t>
    <phoneticPr fontId="2"/>
  </si>
  <si>
    <t>情報通信施設整備基金</t>
    <phoneticPr fontId="2"/>
  </si>
  <si>
    <t>特別会計（交通災害共済事業）分を含む</t>
    <phoneticPr fontId="2"/>
  </si>
  <si>
    <t>令和2年度末会計廃止</t>
    <phoneticPr fontId="2"/>
  </si>
  <si>
    <t>令和元年度末会計廃止</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</si>
  <si>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</si>
  <si>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</si>
  <si>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</si>
  <si>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</si>
  <si>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</si>
  <si>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</si>
  <si>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実質公債費比率が増加に転じた要因については、元利償還金の額が24,712千円増加した事と一部事務組合等負担金のうち公債費に対する負担金が2,075千円増加した事等によるもの。将来負担比率及び実質公債費比率については、人件費、材料費の高騰による公共事業等の工事額の高騰や、金利の上昇による元利償還金の増加及び、消防署の建替え、ゴミ焼却施設の建替え等により一部事務組合等負担金が今後増加することから、比率は上昇するものと見込んでいる。公債費管理については、返還金のピークを意識して返済期間や据置期間を設定することで返還額の年度間の増減をコントロールすると共に必要な世代間負担調整を行う事としている。</t>
    <rPh sb="81" eb="82">
      <t>トウ</t>
    </rPh>
    <rPh sb="88" eb="90">
      <t>ショウライ</t>
    </rPh>
    <rPh sb="90" eb="92">
      <t>フタン</t>
    </rPh>
    <rPh sb="92" eb="94">
      <t>ヒリツ</t>
    </rPh>
    <rPh sb="94" eb="95">
      <t>オヨ</t>
    </rPh>
    <rPh sb="96" eb="98">
      <t>ジッシツ</t>
    </rPh>
    <rPh sb="98" eb="100">
      <t>コウサイ</t>
    </rPh>
    <rPh sb="100" eb="101">
      <t>ヒ</t>
    </rPh>
    <rPh sb="101" eb="103">
      <t>ヒリツ</t>
    </rPh>
    <rPh sb="109" eb="112">
      <t>ジンケンヒ</t>
    </rPh>
    <rPh sb="113" eb="116">
      <t>ザイリョウヒ</t>
    </rPh>
    <rPh sb="117" eb="119">
      <t>コウトウ</t>
    </rPh>
    <rPh sb="122" eb="124">
      <t>コウキョウ</t>
    </rPh>
    <rPh sb="124" eb="126">
      <t>ジギョウ</t>
    </rPh>
    <rPh sb="126" eb="127">
      <t>トウ</t>
    </rPh>
    <rPh sb="128" eb="130">
      <t>コウジ</t>
    </rPh>
    <rPh sb="130" eb="131">
      <t>ガク</t>
    </rPh>
    <rPh sb="132" eb="134">
      <t>コウトウ</t>
    </rPh>
    <rPh sb="144" eb="146">
      <t>ガンリ</t>
    </rPh>
    <rPh sb="146" eb="149">
      <t>ショウカンキン</t>
    </rPh>
    <rPh sb="150" eb="152">
      <t>ゾウカ</t>
    </rPh>
    <rPh sb="152" eb="153">
      <t>オヨ</t>
    </rPh>
    <rPh sb="155" eb="158">
      <t>ショウボウショ</t>
    </rPh>
    <rPh sb="159" eb="161">
      <t>タテカ</t>
    </rPh>
    <rPh sb="165" eb="167">
      <t>ショウキャク</t>
    </rPh>
    <rPh sb="167" eb="169">
      <t>シセツ</t>
    </rPh>
    <rPh sb="170" eb="172">
      <t>タテカ</t>
    </rPh>
    <rPh sb="173" eb="174">
      <t>トウ</t>
    </rPh>
    <rPh sb="177" eb="179">
      <t>イチブ</t>
    </rPh>
    <rPh sb="179" eb="181">
      <t>ジム</t>
    </rPh>
    <rPh sb="181" eb="183">
      <t>クミアイ</t>
    </rPh>
    <rPh sb="183" eb="184">
      <t>トウ</t>
    </rPh>
    <rPh sb="184" eb="187">
      <t>フタンキン</t>
    </rPh>
    <rPh sb="188" eb="190">
      <t>コンゴ</t>
    </rPh>
    <rPh sb="190" eb="192">
      <t>ゾウカ</t>
    </rPh>
    <rPh sb="227" eb="229">
      <t>ヘンカン</t>
    </rPh>
    <rPh sb="229" eb="230">
      <t>キン</t>
    </rPh>
    <rPh sb="235" eb="237">
      <t>イシキ</t>
    </rPh>
    <rPh sb="239" eb="241">
      <t>ヘンサイ</t>
    </rPh>
    <rPh sb="241" eb="243">
      <t>キカン</t>
    </rPh>
    <rPh sb="244" eb="246">
      <t>スエオキ</t>
    </rPh>
    <rPh sb="246" eb="248">
      <t>キカン</t>
    </rPh>
    <rPh sb="249" eb="251">
      <t>セッテイ</t>
    </rPh>
    <rPh sb="256" eb="258">
      <t>ヘンカン</t>
    </rPh>
    <rPh sb="258" eb="259">
      <t>ガク</t>
    </rPh>
    <rPh sb="260" eb="262">
      <t>ネンド</t>
    </rPh>
    <rPh sb="262" eb="263">
      <t>カン</t>
    </rPh>
    <rPh sb="264" eb="266">
      <t>ゾウゲン</t>
    </rPh>
    <rPh sb="276" eb="277">
      <t>トモ</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</si>
  <si>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</si>
  <si>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</si>
  <si>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</si>
  <si>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</si>
  <si>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令和5年度比で将来負担比率は2.2％増加した一方、有形固定資産減価償却率は1.4％減少した。将来負担比率の増加については、将来負担額が前年度から232,822千円の減額となったものの、それ以上に将来負担額から控除される充当可能財源が減額となったことによるもの。内訳は、地方債の償還額等に充当可能な基金が128,770千円、充当可能特定財源が23,669千円、及び基準財政需要額算入見込額が157,538千円となり、充当可能財源全体で309,977千円の減額となった。有形固定資産減価償却率については、類似団体比率を下回っている。有形固定資産原価償却率の減少の要因としては、令和6年度から新たに大王原住宅が資産計上されたことで公営住宅の有形固定資産（償却資産額）が前年度より338,596千円増加したことや、橋梁長寿命化事業等により橋梁の有形固定資産（償却資産）額が前年度より844,139千円増加したこと等である。全体的の数値は減少した一方で、施設等を個別に見ていくと図書館（有形固定資産減価償却率98.7％）や体育館・プール（有形固定資産減価償却率99.1％）等の施設については、非常に高い水準となっているため、立替や施設の長寿命化・集約化等を図りながら、比率をコントロールしていく必要がある。</t>
    <rPh sb="19" eb="21">
      <t>ゾウカ</t>
    </rPh>
    <rPh sb="42" eb="44">
      <t>ゲンショウ</t>
    </rPh>
    <rPh sb="54" eb="56">
      <t>ゾウカ</t>
    </rPh>
    <rPh sb="62" eb="64">
      <t>ショウライ</t>
    </rPh>
    <rPh sb="64" eb="66">
      <t>フタン</t>
    </rPh>
    <rPh sb="66" eb="67">
      <t>ガク</t>
    </rPh>
    <rPh sb="68" eb="71">
      <t>ゼンネンド</t>
    </rPh>
    <rPh sb="80" eb="82">
      <t>センエン</t>
    </rPh>
    <rPh sb="83" eb="85">
      <t>ゲンガク</t>
    </rPh>
    <rPh sb="95" eb="97">
      <t>イジョウ</t>
    </rPh>
    <rPh sb="98" eb="100">
      <t>ショウライ</t>
    </rPh>
    <rPh sb="100" eb="102">
      <t>フタン</t>
    </rPh>
    <rPh sb="102" eb="103">
      <t>ガク</t>
    </rPh>
    <rPh sb="105" eb="107">
      <t>コウジョ</t>
    </rPh>
    <rPh sb="110" eb="112">
      <t>ジュウトウ</t>
    </rPh>
    <rPh sb="112" eb="114">
      <t>カノウ</t>
    </rPh>
    <rPh sb="114" eb="116">
      <t>ザイゲン</t>
    </rPh>
    <rPh sb="117" eb="119">
      <t>ゲンガク</t>
    </rPh>
    <rPh sb="131" eb="133">
      <t>ウチワケ</t>
    </rPh>
    <rPh sb="162" eb="164">
      <t>ジュウトウ</t>
    </rPh>
    <rPh sb="164" eb="166">
      <t>カノウ</t>
    </rPh>
    <rPh sb="166" eb="168">
      <t>トクテイ</t>
    </rPh>
    <rPh sb="168" eb="170">
      <t>ザイゲン</t>
    </rPh>
    <rPh sb="177" eb="179">
      <t>センエン</t>
    </rPh>
    <rPh sb="180" eb="181">
      <t>オヨ</t>
    </rPh>
    <rPh sb="182" eb="184">
      <t>キジュン</t>
    </rPh>
    <rPh sb="184" eb="186">
      <t>ザイセイ</t>
    </rPh>
    <rPh sb="186" eb="188">
      <t>ジュヨウ</t>
    </rPh>
    <rPh sb="188" eb="189">
      <t>ガク</t>
    </rPh>
    <rPh sb="208" eb="210">
      <t>ジュウトウ</t>
    </rPh>
    <rPh sb="210" eb="212">
      <t>カノウ</t>
    </rPh>
    <rPh sb="212" eb="214">
      <t>ザイゲン</t>
    </rPh>
    <rPh sb="214" eb="216">
      <t>ゼンタイ</t>
    </rPh>
    <rPh sb="224" eb="226">
      <t>センエン</t>
    </rPh>
    <rPh sb="227" eb="229">
      <t>ゲンガク</t>
    </rPh>
    <rPh sb="255" eb="257">
      <t>ヒリツ</t>
    </rPh>
    <rPh sb="258" eb="260">
      <t>シタマワ</t>
    </rPh>
    <rPh sb="265" eb="267">
      <t>ユウケイ</t>
    </rPh>
    <rPh sb="267" eb="269">
      <t>コテイ</t>
    </rPh>
    <rPh sb="269" eb="271">
      <t>シサン</t>
    </rPh>
    <rPh sb="271" eb="273">
      <t>ゲンカ</t>
    </rPh>
    <rPh sb="273" eb="275">
      <t>ショウキャク</t>
    </rPh>
    <rPh sb="275" eb="276">
      <t>リツ</t>
    </rPh>
    <rPh sb="277" eb="279">
      <t>ゲンショウ</t>
    </rPh>
    <rPh sb="280" eb="282">
      <t>ヨウイン</t>
    </rPh>
    <rPh sb="287" eb="289">
      <t>レイワ</t>
    </rPh>
    <rPh sb="290" eb="292">
      <t>ネンド</t>
    </rPh>
    <rPh sb="294" eb="295">
      <t>アラ</t>
    </rPh>
    <rPh sb="297" eb="299">
      <t>ダイオウ</t>
    </rPh>
    <rPh sb="299" eb="300">
      <t>ハラ</t>
    </rPh>
    <rPh sb="300" eb="302">
      <t>ジュウタク</t>
    </rPh>
    <rPh sb="303" eb="305">
      <t>シサン</t>
    </rPh>
    <rPh sb="305" eb="307">
      <t>ケイジョウ</t>
    </rPh>
    <rPh sb="313" eb="315">
      <t>コウエイ</t>
    </rPh>
    <rPh sb="315" eb="317">
      <t>ジュウタク</t>
    </rPh>
    <rPh sb="318" eb="320">
      <t>ユウケイ</t>
    </rPh>
    <rPh sb="320" eb="322">
      <t>コテイ</t>
    </rPh>
    <rPh sb="322" eb="324">
      <t>シサン</t>
    </rPh>
    <rPh sb="325" eb="327">
      <t>ショウキャク</t>
    </rPh>
    <rPh sb="327" eb="329">
      <t>シサン</t>
    </rPh>
    <rPh sb="329" eb="330">
      <t>ガク</t>
    </rPh>
    <rPh sb="332" eb="335">
      <t>ゼンネンド</t>
    </rPh>
    <rPh sb="344" eb="346">
      <t>センエン</t>
    </rPh>
    <rPh sb="346" eb="348">
      <t>ゾウカ</t>
    </rPh>
    <rPh sb="354" eb="356">
      <t>キョウリョウ</t>
    </rPh>
    <rPh sb="356" eb="360">
      <t>チョウジュミョウカ</t>
    </rPh>
    <rPh sb="360" eb="362">
      <t>ジギョウ</t>
    </rPh>
    <rPh sb="362" eb="363">
      <t>トウ</t>
    </rPh>
    <rPh sb="366" eb="368">
      <t>キョウリョウ</t>
    </rPh>
    <rPh sb="369" eb="371">
      <t>ユウケイ</t>
    </rPh>
    <rPh sb="371" eb="373">
      <t>コテイ</t>
    </rPh>
    <rPh sb="373" eb="375">
      <t>シサン</t>
    </rPh>
    <rPh sb="376" eb="378">
      <t>ショウキャク</t>
    </rPh>
    <rPh sb="378" eb="380">
      <t>シサン</t>
    </rPh>
    <rPh sb="381" eb="382">
      <t>ガク</t>
    </rPh>
    <rPh sb="383" eb="386">
      <t>ゼンネンド</t>
    </rPh>
    <rPh sb="395" eb="397">
      <t>センエン</t>
    </rPh>
    <rPh sb="397" eb="399">
      <t>ゾウカ</t>
    </rPh>
    <rPh sb="403" eb="404">
      <t>ナド</t>
    </rPh>
    <rPh sb="408" eb="411">
      <t>ゼンタイテキ</t>
    </rPh>
    <rPh sb="412" eb="414">
      <t>スウチ</t>
    </rPh>
    <rPh sb="415" eb="417">
      <t>ゲンショウ</t>
    </rPh>
    <rPh sb="419" eb="421">
      <t>イッポウ</t>
    </rPh>
    <rPh sb="423" eb="425">
      <t>シセツ</t>
    </rPh>
    <rPh sb="425" eb="426">
      <t>トウ</t>
    </rPh>
    <rPh sb="427" eb="429">
      <t>コベツ</t>
    </rPh>
    <rPh sb="430" eb="431">
      <t>ミ</t>
    </rPh>
    <rPh sb="435" eb="438">
      <t>トショカン</t>
    </rPh>
    <rPh sb="439" eb="441">
      <t>ユウケイ</t>
    </rPh>
    <rPh sb="441" eb="443">
      <t>コテイ</t>
    </rPh>
    <rPh sb="443" eb="445">
      <t>シサン</t>
    </rPh>
    <rPh sb="445" eb="447">
      <t>ゲンカ</t>
    </rPh>
    <rPh sb="447" eb="449">
      <t>ショウキャク</t>
    </rPh>
    <rPh sb="449" eb="450">
      <t>リツ</t>
    </rPh>
    <rPh sb="457" eb="460">
      <t>タイイクカン</t>
    </rPh>
    <rPh sb="465" eb="467">
      <t>ユウケイ</t>
    </rPh>
    <rPh sb="467" eb="469">
      <t>コテイ</t>
    </rPh>
    <rPh sb="469" eb="471">
      <t>シサン</t>
    </rPh>
    <rPh sb="471" eb="473">
      <t>ゲンカ</t>
    </rPh>
    <rPh sb="473" eb="475">
      <t>ショウキャク</t>
    </rPh>
    <rPh sb="475" eb="476">
      <t>リツ</t>
    </rPh>
    <rPh sb="482" eb="483">
      <t>トウ</t>
    </rPh>
    <rPh sb="484" eb="486">
      <t>シセツ</t>
    </rPh>
    <rPh sb="492" eb="494">
      <t>ヒジョウ</t>
    </rPh>
    <rPh sb="495" eb="496">
      <t>タカ</t>
    </rPh>
    <rPh sb="497" eb="499">
      <t>スイジュン</t>
    </rPh>
    <rPh sb="508" eb="510">
      <t>タテカエ</t>
    </rPh>
    <rPh sb="519" eb="522">
      <t>シュウヤクカ</t>
    </rPh>
    <rPh sb="522" eb="523">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</si>
</sst>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8"/>
      <color indexed="8"/>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AC52DB5-5C1D-4AB0-ACE2-367334F70AD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FEC6-43F1-AEC6-C7184CB370B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107383</c:v>
                </c:pt>
                <c:pt idx="1">
                  <c:v>143993</c:v>
                </c:pt>
                <c:pt idx="2">
                  <c:v>146010</c:v>
                </c:pt>
                <c:pt idx="3">
                  <c:v>119340</c:v>
                </c:pt>
                <c:pt idx="4">
                  <c:v>109733</c:v>
                </c:pt>
              </c:numCache>
            </c:numRef>
          </c:val>
          <c:smooth val="0"/>
          <c:extLst>
            <c:ext xmlns:c16="http://schemas.microsoft.com/office/drawing/2014/chart" uri="{C3380CC4-5D6E-409C-BE32-E72D297353CC}">
              <c16:uniqueId val="{00000001-FEC6-43F1-AEC6-C7184CB370B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5.58</c:v>
                </c:pt>
                <c:pt idx="1">
                  <c:v>5.49</c:v>
                </c:pt>
                <c:pt idx="2">
                  <c:v>6.9</c:v>
                </c:pt>
                <c:pt idx="3">
                  <c:v>3.16</c:v>
                </c:pt>
                <c:pt idx="4">
                  <c:v>3.88</c:v>
                </c:pt>
              </c:numCache>
            </c:numRef>
          </c:val>
          <c:extLst>
            <c:ext xmlns:c16="http://schemas.microsoft.com/office/drawing/2014/chart" uri="{C3380CC4-5D6E-409C-BE32-E72D297353CC}">
              <c16:uniqueId val="{00000000-BF3D-4660-86F9-B454313627F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41.08</c:v>
                </c:pt>
                <c:pt idx="1">
                  <c:v>44.1</c:v>
                </c:pt>
                <c:pt idx="2">
                  <c:v>42</c:v>
                </c:pt>
                <c:pt idx="3">
                  <c:v>40.79</c:v>
                </c:pt>
                <c:pt idx="4">
                  <c:v>39.72</c:v>
                </c:pt>
              </c:numCache>
            </c:numRef>
          </c:val>
          <c:extLst>
            <c:ext xmlns:c16="http://schemas.microsoft.com/office/drawing/2014/chart" uri="{C3380CC4-5D6E-409C-BE32-E72D297353CC}">
              <c16:uniqueId val="{00000001-BF3D-4660-86F9-B454313627F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1.05</c:v>
                </c:pt>
                <c:pt idx="1">
                  <c:v>6.1</c:v>
                </c:pt>
                <c:pt idx="2">
                  <c:v>-1.44</c:v>
                </c:pt>
                <c:pt idx="3">
                  <c:v>-3.9</c:v>
                </c:pt>
                <c:pt idx="4">
                  <c:v>0.81</c:v>
                </c:pt>
              </c:numCache>
            </c:numRef>
          </c:val>
          <c:smooth val="0"/>
          <c:extLst>
            <c:ext xmlns:c16="http://schemas.microsoft.com/office/drawing/2014/chart" uri="{C3380CC4-5D6E-409C-BE32-E72D297353CC}">
              <c16:uniqueId val="{00000002-BF3D-4660-86F9-B454313627F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0.13</c:v>
                </c:pt>
                <c:pt idx="4">
                  <c:v>#N/A</c:v>
                </c:pt>
                <c:pt idx="5">
                  <c:v>0.1</c:v>
                </c:pt>
                <c:pt idx="6">
                  <c:v>#N/A</c:v>
                </c:pt>
                <c:pt idx="7">
                  <c:v>0.09</c:v>
                </c:pt>
                <c:pt idx="8">
                  <c:v>0</c:v>
                </c:pt>
                <c:pt idx="9">
                  <c:v>0</c:v>
                </c:pt>
              </c:numCache>
            </c:numRef>
          </c:val>
          <c:extLst>
            <c:ext xmlns:c16="http://schemas.microsoft.com/office/drawing/2014/chart" uri="{C3380CC4-5D6E-409C-BE32-E72D297353CC}">
              <c16:uniqueId val="{00000000-1DAE-4F77-BDD4-B83326D7E14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AE-4F77-BDD4-B83326D7E14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DAE-4F77-BDD4-B83326D7E14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DAE-4F77-BDD4-B83326D7E14E}"/>
            </c:ext>
          </c:extLst>
        </c:ser>
        <c:ser>
          <c:idx val="4"/>
          <c:order val="4"/>
          <c:tx>
            <c:strRef>
              <c:f>データシート!$A$31</c:f>
              <c:strCache>
                <c:ptCount val="1"/>
                <c:pt idx="0">
                  <c:v>錦町後期高齢者医療特別会計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0.01</c:v>
                </c:pt>
                <c:pt idx="6">
                  <c:v>#N/A</c:v>
                </c:pt>
                <c:pt idx="7">
                  <c:v>0.02</c:v>
                </c:pt>
                <c:pt idx="8">
                  <c:v>#N/A</c:v>
                </c:pt>
                <c:pt idx="9">
                  <c:v>0.04</c:v>
                </c:pt>
              </c:numCache>
            </c:numRef>
          </c:val>
          <c:extLst>
            <c:ext xmlns:c16="http://schemas.microsoft.com/office/drawing/2014/chart" uri="{C3380CC4-5D6E-409C-BE32-E72D297353CC}">
              <c16:uniqueId val="{00000004-1DAE-4F77-BDD4-B83326D7E14E}"/>
            </c:ext>
          </c:extLst>
        </c:ser>
        <c:ser>
          <c:idx val="5"/>
          <c:order val="5"/>
          <c:tx>
            <c:strRef>
              <c:f>データシート!$A$32</c:f>
              <c:strCache>
                <c:ptCount val="1"/>
                <c:pt idx="0">
                  <c:v>錦町水道事業会計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0.51</c:v>
                </c:pt>
                <c:pt idx="4">
                  <c:v>#N/A</c:v>
                </c:pt>
                <c:pt idx="5">
                  <c:v>0.48</c:v>
                </c:pt>
                <c:pt idx="6">
                  <c:v>#N/A</c:v>
                </c:pt>
                <c:pt idx="7">
                  <c:v>0.4</c:v>
                </c:pt>
                <c:pt idx="8">
                  <c:v>#N/A</c:v>
                </c:pt>
                <c:pt idx="9">
                  <c:v>0.2</c:v>
                </c:pt>
              </c:numCache>
            </c:numRef>
          </c:val>
          <c:extLst>
            <c:ext xmlns:c16="http://schemas.microsoft.com/office/drawing/2014/chart" uri="{C3380CC4-5D6E-409C-BE32-E72D297353CC}">
              <c16:uniqueId val="{00000005-1DAE-4F77-BDD4-B83326D7E14E}"/>
            </c:ext>
          </c:extLst>
        </c:ser>
        <c:ser>
          <c:idx val="6"/>
          <c:order val="6"/>
          <c:tx>
            <c:strRef>
              <c:f>データシート!$A$33</c:f>
              <c:strCache>
                <c:ptCount val="1"/>
                <c:pt idx="0">
                  <c:v>錦町下水道事業会計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0.38</c:v>
                </c:pt>
              </c:numCache>
            </c:numRef>
          </c:val>
          <c:extLst>
            <c:ext xmlns:c16="http://schemas.microsoft.com/office/drawing/2014/chart" uri="{C3380CC4-5D6E-409C-BE32-E72D297353CC}">
              <c16:uniqueId val="{00000006-1DAE-4F77-BDD4-B83326D7E14E}"/>
            </c:ext>
          </c:extLst>
        </c:ser>
        <c:ser>
          <c:idx val="7"/>
          <c:order val="7"/>
          <c:tx>
            <c:strRef>
              <c:f>データシート!$A$34</c:f>
              <c:strCache>
                <c:ptCount val="1"/>
                <c:pt idx="0">
                  <c:v>錦町国民健康保険特別会計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2.1800000000000002</c:v>
                </c:pt>
                <c:pt idx="2">
                  <c:v>#N/A</c:v>
                </c:pt>
                <c:pt idx="3">
                  <c:v>1.8</c:v>
                </c:pt>
                <c:pt idx="4">
                  <c:v>#N/A</c:v>
                </c:pt>
                <c:pt idx="5">
                  <c:v>1.81</c:v>
                </c:pt>
                <c:pt idx="6">
                  <c:v>#N/A</c:v>
                </c:pt>
                <c:pt idx="7">
                  <c:v>1.37</c:v>
                </c:pt>
                <c:pt idx="8">
                  <c:v>#N/A</c:v>
                </c:pt>
                <c:pt idx="9">
                  <c:v>1.04</c:v>
                </c:pt>
              </c:numCache>
            </c:numRef>
          </c:val>
          <c:extLst>
            <c:ext xmlns:c16="http://schemas.microsoft.com/office/drawing/2014/chart" uri="{C3380CC4-5D6E-409C-BE32-E72D297353CC}">
              <c16:uniqueId val="{00000007-1DAE-4F77-BDD4-B83326D7E14E}"/>
            </c:ext>
          </c:extLst>
        </c:ser>
        <c:ser>
          <c:idx val="8"/>
          <c:order val="8"/>
          <c:tx>
            <c:strRef>
              <c:f>データシート!$A$35</c:f>
              <c:strCache>
                <c:ptCount val="1"/>
                <c:pt idx="0">
                  <c:v>錦町介護保険特別会計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0.95</c:v>
                </c:pt>
                <c:pt idx="2">
                  <c:v>#N/A</c:v>
                </c:pt>
                <c:pt idx="3">
                  <c:v>1.05</c:v>
                </c:pt>
                <c:pt idx="4">
                  <c:v>#N/A</c:v>
                </c:pt>
                <c:pt idx="5">
                  <c:v>2.13</c:v>
                </c:pt>
                <c:pt idx="6">
                  <c:v>#N/A</c:v>
                </c:pt>
                <c:pt idx="7">
                  <c:v>1.69</c:v>
                </c:pt>
                <c:pt idx="8">
                  <c:v>#N/A</c:v>
                </c:pt>
                <c:pt idx="9">
                  <c:v>2.34</c:v>
                </c:pt>
              </c:numCache>
            </c:numRef>
          </c:val>
          <c:extLst>
            <c:ext xmlns:c16="http://schemas.microsoft.com/office/drawing/2014/chart" uri="{C3380CC4-5D6E-409C-BE32-E72D297353CC}">
              <c16:uniqueId val="{00000008-1DAE-4F77-BDD4-B83326D7E14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5.57</c:v>
                </c:pt>
                <c:pt idx="2">
                  <c:v>#N/A</c:v>
                </c:pt>
                <c:pt idx="3">
                  <c:v>5.49</c:v>
                </c:pt>
                <c:pt idx="4">
                  <c:v>#N/A</c:v>
                </c:pt>
                <c:pt idx="5">
                  <c:v>6.91</c:v>
                </c:pt>
                <c:pt idx="6">
                  <c:v>#N/A</c:v>
                </c:pt>
                <c:pt idx="7">
                  <c:v>3.19</c:v>
                </c:pt>
                <c:pt idx="8">
                  <c:v>#N/A</c:v>
                </c:pt>
                <c:pt idx="9">
                  <c:v>3.91</c:v>
                </c:pt>
              </c:numCache>
            </c:numRef>
          </c:val>
          <c:extLst>
            <c:ext xmlns:c16="http://schemas.microsoft.com/office/drawing/2014/chart" uri="{C3380CC4-5D6E-409C-BE32-E72D297353CC}">
              <c16:uniqueId val="{00000009-1DAE-4F77-BDD4-B83326D7E14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408</c:v>
                </c:pt>
                <c:pt idx="5">
                  <c:v>388</c:v>
                </c:pt>
                <c:pt idx="8">
                  <c:v>393</c:v>
                </c:pt>
                <c:pt idx="11">
                  <c:v>391</c:v>
                </c:pt>
                <c:pt idx="14">
                  <c:v>387</c:v>
                </c:pt>
              </c:numCache>
            </c:numRef>
          </c:val>
          <c:extLst>
            <c:ext xmlns:c16="http://schemas.microsoft.com/office/drawing/2014/chart" uri="{C3380CC4-5D6E-409C-BE32-E72D297353CC}">
              <c16:uniqueId val="{00000000-2E5B-4269-ABA0-8CA9037E8A3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E5B-4269-ABA0-8CA9037E8A3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10</c:v>
                </c:pt>
                <c:pt idx="3">
                  <c:v>9</c:v>
                </c:pt>
                <c:pt idx="6">
                  <c:v>10</c:v>
                </c:pt>
                <c:pt idx="9">
                  <c:v>9</c:v>
                </c:pt>
                <c:pt idx="12">
                  <c:v>7</c:v>
                </c:pt>
              </c:numCache>
            </c:numRef>
          </c:val>
          <c:extLst>
            <c:ext xmlns:c16="http://schemas.microsoft.com/office/drawing/2014/chart" uri="{C3380CC4-5D6E-409C-BE32-E72D297353CC}">
              <c16:uniqueId val="{00000002-2E5B-4269-ABA0-8CA9037E8A3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35</c:v>
                </c:pt>
                <c:pt idx="3">
                  <c:v>43</c:v>
                </c:pt>
                <c:pt idx="6">
                  <c:v>9</c:v>
                </c:pt>
                <c:pt idx="9">
                  <c:v>16</c:v>
                </c:pt>
                <c:pt idx="12">
                  <c:v>18</c:v>
                </c:pt>
              </c:numCache>
            </c:numRef>
          </c:val>
          <c:extLst>
            <c:ext xmlns:c16="http://schemas.microsoft.com/office/drawing/2014/chart" uri="{C3380CC4-5D6E-409C-BE32-E72D297353CC}">
              <c16:uniqueId val="{00000003-2E5B-4269-ABA0-8CA9037E8A3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189</c:v>
                </c:pt>
                <c:pt idx="3">
                  <c:v>188</c:v>
                </c:pt>
                <c:pt idx="6">
                  <c:v>188</c:v>
                </c:pt>
                <c:pt idx="9">
                  <c:v>185</c:v>
                </c:pt>
                <c:pt idx="12">
                  <c:v>168</c:v>
                </c:pt>
              </c:numCache>
            </c:numRef>
          </c:val>
          <c:extLst>
            <c:ext xmlns:c16="http://schemas.microsoft.com/office/drawing/2014/chart" uri="{C3380CC4-5D6E-409C-BE32-E72D297353CC}">
              <c16:uniqueId val="{00000004-2E5B-4269-ABA0-8CA9037E8A3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5B-4269-ABA0-8CA9037E8A3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E5B-4269-ABA0-8CA9037E8A3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417</c:v>
                </c:pt>
                <c:pt idx="3">
                  <c:v>426</c:v>
                </c:pt>
                <c:pt idx="6">
                  <c:v>458</c:v>
                </c:pt>
                <c:pt idx="9">
                  <c:v>503</c:v>
                </c:pt>
                <c:pt idx="12">
                  <c:v>528</c:v>
                </c:pt>
              </c:numCache>
            </c:numRef>
          </c:val>
          <c:extLst>
            <c:ext xmlns:c16="http://schemas.microsoft.com/office/drawing/2014/chart" uri="{C3380CC4-5D6E-409C-BE32-E72D297353CC}">
              <c16:uniqueId val="{00000007-2E5B-4269-ABA0-8CA9037E8A3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243</c:v>
                </c:pt>
                <c:pt idx="2">
                  <c:v>#N/A</c:v>
                </c:pt>
                <c:pt idx="3">
                  <c:v>#N/A</c:v>
                </c:pt>
                <c:pt idx="4">
                  <c:v>278</c:v>
                </c:pt>
                <c:pt idx="5">
                  <c:v>#N/A</c:v>
                </c:pt>
                <c:pt idx="6">
                  <c:v>#N/A</c:v>
                </c:pt>
                <c:pt idx="7">
                  <c:v>272</c:v>
                </c:pt>
                <c:pt idx="8">
                  <c:v>#N/A</c:v>
                </c:pt>
                <c:pt idx="9">
                  <c:v>#N/A</c:v>
                </c:pt>
                <c:pt idx="10">
                  <c:v>322</c:v>
                </c:pt>
                <c:pt idx="11">
                  <c:v>#N/A</c:v>
                </c:pt>
                <c:pt idx="12">
                  <c:v>#N/A</c:v>
                </c:pt>
                <c:pt idx="13">
                  <c:v>334</c:v>
                </c:pt>
                <c:pt idx="14">
                  <c:v>#N/A</c:v>
                </c:pt>
              </c:numCache>
            </c:numRef>
          </c:val>
          <c:smooth val="0"/>
          <c:extLst>
            <c:ext xmlns:c16="http://schemas.microsoft.com/office/drawing/2014/chart" uri="{C3380CC4-5D6E-409C-BE32-E72D297353CC}">
              <c16:uniqueId val="{00000008-2E5B-4269-ABA0-8CA9037E8A3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4325</c:v>
                </c:pt>
                <c:pt idx="5">
                  <c:v>4416</c:v>
                </c:pt>
                <c:pt idx="8">
                  <c:v>4361</c:v>
                </c:pt>
                <c:pt idx="11">
                  <c:v>4274</c:v>
                </c:pt>
                <c:pt idx="14">
                  <c:v>4116</c:v>
                </c:pt>
              </c:numCache>
            </c:numRef>
          </c:val>
          <c:extLst>
            <c:ext xmlns:c16="http://schemas.microsoft.com/office/drawing/2014/chart" uri="{C3380CC4-5D6E-409C-BE32-E72D297353CC}">
              <c16:uniqueId val="{00000000-BA99-4FB5-AE3D-213D594E6E1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157</c:v>
                </c:pt>
                <c:pt idx="5">
                  <c:v>192</c:v>
                </c:pt>
                <c:pt idx="8">
                  <c:v>197</c:v>
                </c:pt>
                <c:pt idx="11">
                  <c:v>181</c:v>
                </c:pt>
                <c:pt idx="14">
                  <c:v>158</c:v>
                </c:pt>
              </c:numCache>
            </c:numRef>
          </c:val>
          <c:extLst>
            <c:ext xmlns:c16="http://schemas.microsoft.com/office/drawing/2014/chart" uri="{C3380CC4-5D6E-409C-BE32-E72D297353CC}">
              <c16:uniqueId val="{00000001-BA99-4FB5-AE3D-213D594E6E1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2774</c:v>
                </c:pt>
                <c:pt idx="5">
                  <c:v>3812</c:v>
                </c:pt>
                <c:pt idx="8">
                  <c:v>4099</c:v>
                </c:pt>
                <c:pt idx="11">
                  <c:v>4316</c:v>
                </c:pt>
                <c:pt idx="14">
                  <c:v>4188</c:v>
                </c:pt>
              </c:numCache>
            </c:numRef>
          </c:val>
          <c:extLst>
            <c:ext xmlns:c16="http://schemas.microsoft.com/office/drawing/2014/chart" uri="{C3380CC4-5D6E-409C-BE32-E72D297353CC}">
              <c16:uniqueId val="{00000002-BA99-4FB5-AE3D-213D594E6E1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A99-4FB5-AE3D-213D594E6E1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A99-4FB5-AE3D-213D594E6E1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99-4FB5-AE3D-213D594E6E1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944</c:v>
                </c:pt>
                <c:pt idx="3">
                  <c:v>849</c:v>
                </c:pt>
                <c:pt idx="6">
                  <c:v>819</c:v>
                </c:pt>
                <c:pt idx="9">
                  <c:v>857</c:v>
                </c:pt>
                <c:pt idx="12">
                  <c:v>848</c:v>
                </c:pt>
              </c:numCache>
            </c:numRef>
          </c:val>
          <c:extLst>
            <c:ext xmlns:c16="http://schemas.microsoft.com/office/drawing/2014/chart" uri="{C3380CC4-5D6E-409C-BE32-E72D297353CC}">
              <c16:uniqueId val="{00000006-BA99-4FB5-AE3D-213D594E6E1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77</c:v>
                </c:pt>
                <c:pt idx="3">
                  <c:v>59</c:v>
                </c:pt>
                <c:pt idx="6">
                  <c:v>97</c:v>
                </c:pt>
                <c:pt idx="9">
                  <c:v>136</c:v>
                </c:pt>
                <c:pt idx="12">
                  <c:v>166</c:v>
                </c:pt>
              </c:numCache>
            </c:numRef>
          </c:val>
          <c:extLst>
            <c:ext xmlns:c16="http://schemas.microsoft.com/office/drawing/2014/chart" uri="{C3380CC4-5D6E-409C-BE32-E72D297353CC}">
              <c16:uniqueId val="{00000007-BA99-4FB5-AE3D-213D594E6E1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2804</c:v>
                </c:pt>
                <c:pt idx="3">
                  <c:v>2674</c:v>
                </c:pt>
                <c:pt idx="6">
                  <c:v>2502</c:v>
                </c:pt>
                <c:pt idx="9">
                  <c:v>2339</c:v>
                </c:pt>
                <c:pt idx="12">
                  <c:v>2232</c:v>
                </c:pt>
              </c:numCache>
            </c:numRef>
          </c:val>
          <c:extLst>
            <c:ext xmlns:c16="http://schemas.microsoft.com/office/drawing/2014/chart" uri="{C3380CC4-5D6E-409C-BE32-E72D297353CC}">
              <c16:uniqueId val="{00000008-BA99-4FB5-AE3D-213D594E6E1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84</c:v>
                </c:pt>
                <c:pt idx="3">
                  <c:v>76</c:v>
                </c:pt>
                <c:pt idx="6">
                  <c:v>65</c:v>
                </c:pt>
                <c:pt idx="9">
                  <c:v>57</c:v>
                </c:pt>
                <c:pt idx="12">
                  <c:v>50</c:v>
                </c:pt>
              </c:numCache>
            </c:numRef>
          </c:val>
          <c:extLst>
            <c:ext xmlns:c16="http://schemas.microsoft.com/office/drawing/2014/chart" uri="{C3380CC4-5D6E-409C-BE32-E72D297353CC}">
              <c16:uniqueId val="{00000009-BA99-4FB5-AE3D-213D594E6E1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5248</c:v>
                </c:pt>
                <c:pt idx="3">
                  <c:v>5518</c:v>
                </c:pt>
                <c:pt idx="6">
                  <c:v>5565</c:v>
                </c:pt>
                <c:pt idx="9">
                  <c:v>5468</c:v>
                </c:pt>
                <c:pt idx="12">
                  <c:v>5327</c:v>
                </c:pt>
              </c:numCache>
            </c:numRef>
          </c:val>
          <c:extLst>
            <c:ext xmlns:c16="http://schemas.microsoft.com/office/drawing/2014/chart" uri="{C3380CC4-5D6E-409C-BE32-E72D297353CC}">
              <c16:uniqueId val="{0000000A-BA99-4FB5-AE3D-213D594E6E1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1900</c:v>
                </c:pt>
                <c:pt idx="2">
                  <c:v>#N/A</c:v>
                </c:pt>
                <c:pt idx="3">
                  <c:v>#N/A</c:v>
                </c:pt>
                <c:pt idx="4">
                  <c:v>755</c:v>
                </c:pt>
                <c:pt idx="5">
                  <c:v>#N/A</c:v>
                </c:pt>
                <c:pt idx="6">
                  <c:v>#N/A</c:v>
                </c:pt>
                <c:pt idx="7">
                  <c:v>392</c:v>
                </c:pt>
                <c:pt idx="8">
                  <c:v>#N/A</c:v>
                </c:pt>
                <c:pt idx="9">
                  <c:v>#N/A</c:v>
                </c:pt>
                <c:pt idx="10">
                  <c:v>85</c:v>
                </c:pt>
                <c:pt idx="11">
                  <c:v>#N/A</c:v>
                </c:pt>
                <c:pt idx="12">
                  <c:v>#N/A</c:v>
                </c:pt>
                <c:pt idx="13">
                  <c:v>162</c:v>
                </c:pt>
                <c:pt idx="14">
                  <c:v>#N/A</c:v>
                </c:pt>
              </c:numCache>
            </c:numRef>
          </c:val>
          <c:smooth val="0"/>
          <c:extLst>
            <c:ext xmlns:c16="http://schemas.microsoft.com/office/drawing/2014/chart" uri="{C3380CC4-5D6E-409C-BE32-E72D297353CC}">
              <c16:uniqueId val="{0000000B-BA99-4FB5-AE3D-213D594E6E1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1502</c:v>
                </c:pt>
                <c:pt idx="1">
                  <c:v>1491</c:v>
                </c:pt>
                <c:pt idx="2">
                  <c:v>1491</c:v>
                </c:pt>
              </c:numCache>
            </c:numRef>
          </c:val>
          <c:extLst>
            <c:ext xmlns:c16="http://schemas.microsoft.com/office/drawing/2014/chart" uri="{C3380CC4-5D6E-409C-BE32-E72D297353CC}">
              <c16:uniqueId val="{00000000-D87A-4E76-A2B9-250C222FE8A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521</c:v>
                </c:pt>
                <c:pt idx="1">
                  <c:v>881</c:v>
                </c:pt>
                <c:pt idx="2">
                  <c:v>921</c:v>
                </c:pt>
              </c:numCache>
            </c:numRef>
          </c:val>
          <c:extLst>
            <c:ext xmlns:c16="http://schemas.microsoft.com/office/drawing/2014/chart" uri="{C3380CC4-5D6E-409C-BE32-E72D297353CC}">
              <c16:uniqueId val="{00000001-D87A-4E76-A2B9-250C222FE8A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1692</c:v>
                </c:pt>
                <c:pt idx="1">
                  <c:v>1528</c:v>
                </c:pt>
                <c:pt idx="2">
                  <c:v>1401</c:v>
                </c:pt>
              </c:numCache>
            </c:numRef>
          </c:val>
          <c:extLst>
            <c:ext xmlns:c16="http://schemas.microsoft.com/office/drawing/2014/chart" uri="{C3380CC4-5D6E-409C-BE32-E72D297353CC}">
              <c16:uniqueId val="{00000002-D87A-4E76-A2B9-250C222FE8A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{8A89DA56-D034-45D0-90CE-61B6CE4BEA3F}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241-42F9-840D-4A48C7048E9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{28A8D65C-306C-4097-B28F-4C7A99E2E9A1}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41-42F9-840D-4A48C7048E9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{A58C0484-E708-4519-BFD7-AA302BD7E57A}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41-42F9-840D-4A48C7048E9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{3DE4840F-B9F2-4D8D-A5DA-21FB1E02A798}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41-42F9-840D-4A48C7048E9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{F1C44C15-7864-46C1-AAF2-AD18C0DE1142}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41-42F9-840D-4A48C7048E9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{7EF16C0B-6E54-4A5A-8BE5-0192F1D5DD0E}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241-42F9-840D-4A48C7048E97}"/>
                </c:ext>
              </c:extLst>
            </c:dLbl>
            <c:dLbl>
              <c:idx val="16"/>
              <c:layout>
                <c:manualLayout>
                  <c:x val="-3.69610540972106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{BF6295A3-E478-46A2-8CEE-D27D5F848387}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241-42F9-840D-4A48C7048E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{88367C65-A5F3-4C8E-8FA7-DAC40D902022}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241-42F9-840D-4A48C7048E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{B8AF65DB-7AA6-4CC5-8A4F-9B892AB43FA8}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241-42F9-840D-4A48C7048E9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61.6</c:v>
                </c:pt>
                <c:pt idx="16">
                  <c:v>61.7</c:v>
                </c:pt>
                <c:pt idx="24">
                  <c:v>62.3</c:v>
                </c:pt>
                <c:pt idx="32">
                  <c:v>60.9</c:v>
                </c:pt>
              </c:numCache>
            </c:numRef>
          </c:xVal>
          <c:yVal>
            <c:numRef>
              <c:f>公会計指標分析・財政指標組合せ分析表!$BP$51:$DC$51</c:f>
              <c:numCache>
                <c:formatCode>#,##0.0;"▲ "#,##0.0</c:formatCode>
                <c:ptCount val="40"/>
                <c:pt idx="0">
                  <c:v>63.2</c:v>
                </c:pt>
                <c:pt idx="8">
                  <c:v>23.1</c:v>
                </c:pt>
                <c:pt idx="16">
                  <c:v>12.2</c:v>
                </c:pt>
                <c:pt idx="24">
                  <c:v>2.5</c:v>
                </c:pt>
                <c:pt idx="32">
                  <c:v>4.7</c:v>
                </c:pt>
              </c:numCache>
            </c:numRef>
          </c:yVal>
          <c:smooth val="0"/>
          <c:extLst>
            <c:ext xmlns:c16="http://schemas.microsoft.com/office/drawing/2014/chart" uri="{C3380CC4-5D6E-409C-BE32-E72D297353CC}">
              <c16:uniqueId val="{00000009-6241-42F9-840D-4A48C7048E9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{DAE958BB-DFF0-48D1-A21C-626D77BAA913}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241-42F9-840D-4A48C7048E9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{A3DECEE8-B109-4ED4-9FD5-4C3A51E9D4D0}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41-42F9-840D-4A48C7048E9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{D53ED43E-7EEC-49F5-87FE-45912640A575}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41-42F9-840D-4A48C7048E9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{C5FA7FB7-BBC5-4A7B-8753-0A482FE0FCE2}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41-42F9-840D-4A48C7048E9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{3D92EC39-F408-4D3C-BB62-25C21C64FA33}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41-42F9-840D-4A48C7048E97}"/>
                </c:ext>
              </c:extLst>
            </c:dLbl>
            <c:dLbl>
              <c:idx val="8"/>
              <c:layout>
                <c:manualLayout>
                  <c:x val="-2.707044720325790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{2170874B-F7DC-44BB-BD51-BE2EE18890FF}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241-42F9-840D-4A48C7048E9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{F69AD81B-2936-4D45-AA1E-FE51DF959BFC}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241-42F9-840D-4A48C7048E9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{DF6CBC0C-2FB0-46BD-BDC2-5FBBB741605B}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241-42F9-840D-4A48C7048E9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{04389F59-07CB-4A48-B3EB-BB63965096F2}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241-42F9-840D-4A48C7048E9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6241-42F9-840D-4A48C7048E97}"/>
            </c:ext>
          </c:extLst>
        </c:ser>
        <c:dLbls>
          <c:showLegendKey val="0"/>
          <c:showVal val="1"/>
          <c:showCatName val="0"/>
          <c:showSerName val="0"/>
          <c:showPercent val="0"/>
          <c:showBubbleSize val="0"/>
        </c:dLbls>
        <c:axId val="46179840"/>
        <c:axId val="46181760"/>
      </c:scatterChart>
      <c:valAx>
        <c:axId val="46179840"/>
        <c:scaling>
          <c:orientation val="maxMin"/>
          <c:max val="65"/>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{9BBB633B-5B8B-443A-AFFA-3AC9AC0EEBAB}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F0F-4F87-A760-2ABACFCA1B1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{20A68F79-125F-4F8D-9E14-5A196DA22C0D}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F0F-4F87-A760-2ABACFCA1B1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{D593EE9D-16DA-4114-8FB9-0516F47D5FBF}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F0F-4F87-A760-2ABACFCA1B1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{9AD7EFFC-46B2-4390-9524-4F88F4DF6F37}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F0F-4F87-A760-2ABACFCA1B1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{06E30B44-C85A-491A-A622-87C581AAB3C1}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F0F-4F87-A760-2ABACFCA1B1B}"/>
                </c:ext>
              </c:extLst>
            </c:dLbl>
            <c:dLbl>
              <c:idx val="8"/>
              <c:layout>
                <c:manualLayout>
                  <c:x val="-4.4905057365901176E-2"/>
                  <c:y val="-7.977905441921989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{5AF26855-73CF-4D11-8223-B4E971A2905E}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F0F-4F87-A760-2ABACFCA1B1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{802B2246-1788-4489-8A6C-25EB04A90771}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F0F-4F87-A760-2ABACFCA1B1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{6DBE5A2F-EB4A-4A85-BAD1-A60C8DD4D526}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F0F-4F87-A760-2ABACFCA1B1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{995EDEEA-AF5E-4174-96AC-B4BF959A18D6}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F0F-4F87-A760-2ABACFCA1B1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8.9</c:v>
                </c:pt>
                <c:pt idx="8">
                  <c:v>8.6</c:v>
                </c:pt>
                <c:pt idx="16">
                  <c:v>8.3000000000000007</c:v>
                </c:pt>
                <c:pt idx="24">
                  <c:v>8.9</c:v>
                </c:pt>
                <c:pt idx="32">
                  <c:v>9.3000000000000007</c:v>
                </c:pt>
              </c:numCache>
            </c:numRef>
          </c:xVal>
          <c:yVal>
            <c:numRef>
              <c:f>公会計指標分析・財政指標組合せ分析表!$BP$73:$DC$73</c:f>
              <c:numCache>
                <c:formatCode>#,##0.0;"▲ "#,##0.0</c:formatCode>
                <c:ptCount val="40"/>
                <c:pt idx="0">
                  <c:v>63.2</c:v>
                </c:pt>
                <c:pt idx="8">
                  <c:v>23.1</c:v>
                </c:pt>
                <c:pt idx="16">
                  <c:v>12.2</c:v>
                </c:pt>
                <c:pt idx="24">
                  <c:v>2.5</c:v>
                </c:pt>
                <c:pt idx="32">
                  <c:v>4.7</c:v>
                </c:pt>
              </c:numCache>
            </c:numRef>
          </c:yVal>
          <c:smooth val="0"/>
          <c:extLst>
            <c:ext xmlns:c16="http://schemas.microsoft.com/office/drawing/2014/chart" uri="{C3380CC4-5D6E-409C-BE32-E72D297353CC}">
              <c16:uniqueId val="{00000009-5F0F-4F87-A760-2ABACFCA1B1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1.8235628084250128E-2"/>
                  <c:y val="-4.505423975636804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{5D41A6B7-BA4E-41DF-89F5-CA2EE627021B}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F0F-4F87-A760-2ABACFCA1B1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{03AB477E-1803-4069-87D8-FABDAA5F0336}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F0F-4F87-A760-2ABACFCA1B1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{5FBE3165-F650-4F6E-845A-A178BA93409B}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F0F-4F87-A760-2ABACFCA1B1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{085BCC86-9539-436E-8B7D-145D2B4B3D2F}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F0F-4F87-A760-2ABACFCA1B1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{91A672DD-29E4-44A2-8F97-D2BB83D3110E}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F0F-4F87-A760-2ABACFCA1B1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{1BCB4443-0A84-4482-9BA1-F3BD251C5619}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F0F-4F87-A760-2ABACFCA1B1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{3666D453-CA9B-42ED-A84A-BEE953912804}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F0F-4F87-A760-2ABACFCA1B1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{D8BFD595-9032-40A2-8C8B-A3A6197FF29F}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F0F-4F87-A760-2ABACFCA1B1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{54C34B34-246C-454C-AD4C-5209D7D59977}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F0F-4F87-A760-2ABACFCA1B1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5F0F-4F87-A760-2ABACFCA1B1B}"/>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ea"/>
              <a:ea typeface="+mn-ea"/>
              <a:cs typeface="+mn-cs"/>
            </a:rPr>
            <a:t>　</a:t>
          </a:r>
          <a:r>
            <a:rPr kumimoji="1" lang="ja-JP" altLang="ja-JP" sz="1100">
              <a:solidFill>
                <a:sysClr val="windowText" lastClr="000000"/>
              </a:solidFill>
              <a:effectLst/>
              <a:latin typeface="+mn-ea"/>
              <a:ea typeface="+mn-ea"/>
              <a:cs typeface="+mn-cs"/>
            </a:rPr>
            <a:t>財政力指数は、</a:t>
          </a:r>
          <a:r>
            <a:rPr kumimoji="1" lang="en-US" altLang="ja-JP" sz="1100">
              <a:solidFill>
                <a:sysClr val="windowText" lastClr="000000"/>
              </a:solidFill>
              <a:effectLst/>
              <a:latin typeface="+mn-ea"/>
              <a:ea typeface="+mn-ea"/>
              <a:cs typeface="+mn-cs"/>
            </a:rPr>
            <a:t>3</a:t>
          </a:r>
          <a:r>
            <a:rPr kumimoji="1" lang="ja-JP" altLang="ja-JP" sz="1100">
              <a:solidFill>
                <a:sysClr val="windowText" lastClr="000000"/>
              </a:solidFill>
              <a:effectLst/>
              <a:latin typeface="+mn-ea"/>
              <a:ea typeface="+mn-ea"/>
              <a:cs typeface="+mn-cs"/>
            </a:rPr>
            <a:t>年（令和</a:t>
          </a:r>
          <a:r>
            <a:rPr kumimoji="1" lang="en-US" altLang="ja-JP" sz="1100">
              <a:solidFill>
                <a:sysClr val="windowText" lastClr="000000"/>
              </a:solidFill>
              <a:effectLst/>
              <a:latin typeface="+mn-ea"/>
              <a:ea typeface="+mn-ea"/>
              <a:cs typeface="+mn-cs"/>
            </a:rPr>
            <a:t>4</a:t>
          </a:r>
          <a:r>
            <a:rPr kumimoji="1" lang="ja-JP" altLang="ja-JP" sz="1100">
              <a:solidFill>
                <a:sysClr val="windowText" lastClr="000000"/>
              </a:solidFill>
              <a:effectLst/>
              <a:latin typeface="+mn-ea"/>
              <a:ea typeface="+mn-ea"/>
              <a:cs typeface="+mn-cs"/>
            </a:rPr>
            <a:t>～</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年）の平均値と定められている。</a:t>
          </a:r>
          <a:r>
            <a:rPr kumimoji="1" lang="ja-JP" altLang="en-US" sz="1100">
              <a:solidFill>
                <a:sysClr val="windowText" lastClr="000000"/>
              </a:solidFill>
              <a:effectLst/>
              <a:latin typeface="+mn-ea"/>
              <a:ea typeface="+mn-ea"/>
              <a:cs typeface="+mn-cs"/>
            </a:rPr>
            <a:t>令和</a:t>
          </a:r>
          <a:r>
            <a:rPr kumimoji="1" lang="ja-JP" altLang="ja-JP" sz="1100">
              <a:solidFill>
                <a:sysClr val="windowText" lastClr="000000"/>
              </a:solidFill>
              <a:effectLst/>
              <a:latin typeface="+mn-ea"/>
              <a:ea typeface="+mn-ea"/>
              <a:cs typeface="+mn-cs"/>
            </a:rPr>
            <a:t>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年度（単年）の財政力指数は、基準財政需要額の増</a:t>
          </a:r>
          <a:r>
            <a:rPr kumimoji="1" lang="en-US" altLang="ja-JP" sz="1100">
              <a:solidFill>
                <a:sysClr val="windowText" lastClr="000000"/>
              </a:solidFill>
              <a:effectLst/>
              <a:latin typeface="+mn-ea"/>
              <a:ea typeface="+mn-ea"/>
              <a:cs typeface="+mn-cs"/>
            </a:rPr>
            <a:t>86,819</a:t>
          </a:r>
          <a:r>
            <a:rPr kumimoji="1" lang="ja-JP" altLang="ja-JP" sz="1100">
              <a:solidFill>
                <a:sysClr val="windowText" lastClr="000000"/>
              </a:solidFill>
              <a:effectLst/>
              <a:latin typeface="+mn-ea"/>
              <a:ea typeface="+mn-ea"/>
              <a:cs typeface="+mn-cs"/>
            </a:rPr>
            <a:t>千円に対し、基準財政収入額の増</a:t>
          </a:r>
          <a:r>
            <a:rPr kumimoji="1" lang="en-US" altLang="ja-JP" sz="1100">
              <a:solidFill>
                <a:sysClr val="windowText" lastClr="000000"/>
              </a:solidFill>
              <a:effectLst/>
              <a:latin typeface="+mn-ea"/>
              <a:ea typeface="+mn-ea"/>
              <a:cs typeface="+mn-cs"/>
            </a:rPr>
            <a:t>112,502</a:t>
          </a:r>
          <a:r>
            <a:rPr kumimoji="1" lang="ja-JP" altLang="ja-JP" sz="1100">
              <a:solidFill>
                <a:sysClr val="windowText" lastClr="000000"/>
              </a:solidFill>
              <a:effectLst/>
              <a:latin typeface="+mn-ea"/>
              <a:ea typeface="+mn-ea"/>
              <a:cs typeface="+mn-cs"/>
            </a:rPr>
            <a:t>千円であったため、財政力指数は増となっている。</a:t>
          </a:r>
          <a:r>
            <a:rPr kumimoji="1" lang="ja-JP" altLang="en-US" sz="1100">
              <a:solidFill>
                <a:sysClr val="windowText" lastClr="000000"/>
              </a:solidFill>
              <a:effectLst/>
              <a:latin typeface="+mn-ea"/>
              <a:ea typeface="+mn-ea"/>
              <a:cs typeface="+mn-cs"/>
            </a:rPr>
            <a:t>平成</a:t>
          </a:r>
          <a:r>
            <a:rPr kumimoji="1" lang="en-US" altLang="ja-JP" sz="1100">
              <a:solidFill>
                <a:sysClr val="windowText" lastClr="000000"/>
              </a:solidFill>
              <a:effectLst/>
              <a:latin typeface="+mn-ea"/>
              <a:ea typeface="+mn-ea"/>
              <a:cs typeface="+mn-cs"/>
            </a:rPr>
            <a:t>31</a:t>
          </a:r>
          <a:r>
            <a:rPr kumimoji="1" lang="ja-JP" altLang="en-US" sz="1100">
              <a:solidFill>
                <a:sysClr val="windowText" lastClr="000000"/>
              </a:solidFill>
              <a:effectLst/>
              <a:latin typeface="+mn-ea"/>
              <a:ea typeface="+mn-ea"/>
              <a:cs typeface="+mn-cs"/>
            </a:rPr>
            <a:t>年度に</a:t>
          </a:r>
          <a:r>
            <a:rPr kumimoji="1" lang="en-US" altLang="ja-JP" sz="1100">
              <a:solidFill>
                <a:sysClr val="windowText" lastClr="000000"/>
              </a:solidFill>
              <a:effectLst/>
              <a:latin typeface="+mn-ea"/>
              <a:ea typeface="+mn-ea"/>
              <a:cs typeface="+mn-cs"/>
            </a:rPr>
            <a:t>0.40</a:t>
          </a:r>
          <a:r>
            <a:rPr kumimoji="1" lang="ja-JP" altLang="en-US" sz="1100">
              <a:solidFill>
                <a:sysClr val="windowText" lastClr="000000"/>
              </a:solidFill>
              <a:effectLst/>
              <a:latin typeface="+mn-ea"/>
              <a:ea typeface="+mn-ea"/>
              <a:cs typeface="+mn-cs"/>
            </a:rPr>
            <a:t>に到達以降、ほぼ横ばいで推移している。熊本県平均</a:t>
          </a:r>
          <a:r>
            <a:rPr kumimoji="1" lang="en-US" altLang="ja-JP" sz="1100">
              <a:solidFill>
                <a:sysClr val="windowText" lastClr="000000"/>
              </a:solidFill>
              <a:effectLst/>
              <a:latin typeface="+mn-ea"/>
              <a:ea typeface="+mn-ea"/>
              <a:cs typeface="+mn-cs"/>
            </a:rPr>
            <a:t>0.36</a:t>
          </a:r>
          <a:r>
            <a:rPr kumimoji="1" lang="ja-JP" altLang="en-US" sz="1100">
              <a:solidFill>
                <a:sysClr val="windowText" lastClr="000000"/>
              </a:solidFill>
              <a:effectLst/>
              <a:latin typeface="+mn-ea"/>
              <a:ea typeface="+mn-ea"/>
              <a:cs typeface="+mn-cs"/>
            </a:rPr>
            <a:t>とほぼ同じである。</a:t>
          </a:r>
          <a:endParaRPr kumimoji="1" lang="en-US" altLang="ja-JP" sz="1100">
            <a:solidFill>
              <a:sysClr val="windowText" lastClr="000000"/>
            </a:solidFill>
            <a:effectLst/>
            <a:latin typeface="+mn-ea"/>
            <a:ea typeface="+mn-ea"/>
            <a:cs typeface="+mn-cs"/>
          </a:endParaRPr>
        </a:p>
        <a:p>
          <a:endParaRPr lang="ja-JP" altLang="ja-JP" sz="1400">
            <a:solidFill>
              <a:srgbClr val="FF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103294</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67600"/>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103294</xdr:rowOff>
    </xdr:from>
    <xdr:to>
      <xdr:col>19</xdr:col>
      <xdr:colOff>133350</xdr:colOff>
      <xdr:row>43</xdr:row>
      <xdr:rowOff>111337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4756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103294</xdr:rowOff>
    </xdr:from>
    <xdr:to>
      <xdr:col>15</xdr:col>
      <xdr:colOff>82550</xdr:colOff>
      <xdr:row>43</xdr:row>
      <xdr:rowOff>111337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756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103294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52494</xdr:rowOff>
    </xdr:from>
    <xdr:to>
      <xdr:col>19</xdr:col>
      <xdr:colOff>184150</xdr:colOff>
      <xdr:row>43</xdr:row>
      <xdr:rowOff>154094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138871</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11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60537</xdr:rowOff>
    </xdr:from>
    <xdr:to>
      <xdr:col>15</xdr:col>
      <xdr:colOff>133350</xdr:colOff>
      <xdr:row>43</xdr:row>
      <xdr:rowOff>162137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146914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52494</xdr:rowOff>
    </xdr:from>
    <xdr:to>
      <xdr:col>11</xdr:col>
      <xdr:colOff>82550</xdr:colOff>
      <xdr:row>43</xdr:row>
      <xdr:rowOff>154094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138871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en-US" sz="1100">
              <a:solidFill>
                <a:sysClr val="windowText" lastClr="000000"/>
              </a:solidFill>
              <a:effectLst/>
              <a:latin typeface="+mn-ea"/>
              <a:ea typeface="+mn-ea"/>
              <a:cs typeface="+mn-cs"/>
            </a:rPr>
            <a:t>人件費（前年比約</a:t>
          </a:r>
          <a:r>
            <a:rPr kumimoji="1" lang="en-US" altLang="ja-JP" sz="1100">
              <a:solidFill>
                <a:sysClr val="windowText" lastClr="000000"/>
              </a:solidFill>
              <a:effectLst/>
              <a:latin typeface="+mn-ea"/>
              <a:ea typeface="+mn-ea"/>
              <a:cs typeface="+mn-cs"/>
            </a:rPr>
            <a:t>1.3</a:t>
          </a:r>
          <a:r>
            <a:rPr kumimoji="1" lang="ja-JP" altLang="en-US" sz="1100">
              <a:solidFill>
                <a:sysClr val="windowText" lastClr="000000"/>
              </a:solidFill>
              <a:effectLst/>
              <a:latin typeface="+mn-ea"/>
              <a:ea typeface="+mn-ea"/>
              <a:cs typeface="+mn-cs"/>
            </a:rPr>
            <a:t>億円増）、扶助費（前年比約</a:t>
          </a:r>
          <a:r>
            <a:rPr kumimoji="1" lang="en-US" altLang="ja-JP" sz="1100">
              <a:solidFill>
                <a:sysClr val="windowText" lastClr="000000"/>
              </a:solidFill>
              <a:effectLst/>
              <a:latin typeface="+mn-ea"/>
              <a:ea typeface="+mn-ea"/>
              <a:cs typeface="+mn-cs"/>
            </a:rPr>
            <a:t>1,800</a:t>
          </a:r>
          <a:r>
            <a:rPr kumimoji="1" lang="ja-JP" altLang="en-US" sz="1100">
              <a:solidFill>
                <a:sysClr val="windowText" lastClr="000000"/>
              </a:solidFill>
              <a:effectLst/>
              <a:latin typeface="+mn-ea"/>
              <a:ea typeface="+mn-ea"/>
              <a:cs typeface="+mn-cs"/>
            </a:rPr>
            <a:t>万円増）、</a:t>
          </a:r>
          <a:r>
            <a:rPr kumimoji="1" lang="ja-JP" altLang="ja-JP" sz="1100">
              <a:solidFill>
                <a:sysClr val="windowText" lastClr="000000"/>
              </a:solidFill>
              <a:effectLst/>
              <a:latin typeface="+mn-ea"/>
              <a:ea typeface="+mn-ea"/>
              <a:cs typeface="+mn-cs"/>
            </a:rPr>
            <a:t>公債費</a:t>
          </a:r>
          <a:r>
            <a:rPr kumimoji="1" lang="ja-JP" altLang="en-US" sz="1100">
              <a:solidFill>
                <a:sysClr val="windowText" lastClr="000000"/>
              </a:solidFill>
              <a:effectLst/>
              <a:latin typeface="+mn-ea"/>
              <a:ea typeface="+mn-ea"/>
              <a:cs typeface="+mn-cs"/>
            </a:rPr>
            <a:t>（約</a:t>
          </a:r>
          <a:r>
            <a:rPr kumimoji="1" lang="en-US" altLang="ja-JP" sz="1100">
              <a:solidFill>
                <a:sysClr val="windowText" lastClr="000000"/>
              </a:solidFill>
              <a:effectLst/>
              <a:latin typeface="+mn-ea"/>
              <a:ea typeface="+mn-ea"/>
              <a:cs typeface="+mn-cs"/>
            </a:rPr>
            <a:t>2,700</a:t>
          </a:r>
          <a:r>
            <a:rPr kumimoji="1" lang="ja-JP" altLang="en-US" sz="1100">
              <a:solidFill>
                <a:sysClr val="windowText" lastClr="000000"/>
              </a:solidFill>
              <a:effectLst/>
              <a:latin typeface="+mn-ea"/>
              <a:ea typeface="+mn-ea"/>
              <a:cs typeface="+mn-cs"/>
            </a:rPr>
            <a:t>万円増）が経常収支比率の上昇の要因である。さらに、物価高騰の影響もあり、今後も</a:t>
          </a:r>
          <a:r>
            <a:rPr kumimoji="1" lang="ja-JP" altLang="ja-JP" sz="1100">
              <a:solidFill>
                <a:sysClr val="windowText" lastClr="000000"/>
              </a:solidFill>
              <a:effectLst/>
              <a:latin typeface="+mn-ea"/>
              <a:ea typeface="+mn-ea"/>
              <a:cs typeface="+mn-cs"/>
            </a:rPr>
            <a:t>経常収支比率は上昇</a:t>
          </a:r>
          <a:r>
            <a:rPr kumimoji="1" lang="ja-JP" altLang="en-US" sz="1100">
              <a:solidFill>
                <a:sysClr val="windowText" lastClr="000000"/>
              </a:solidFill>
              <a:effectLst/>
              <a:latin typeface="+mn-ea"/>
              <a:ea typeface="+mn-ea"/>
              <a:cs typeface="+mn-cs"/>
            </a:rPr>
            <a:t>すると考えられる。</a:t>
          </a:r>
          <a:endParaRPr kumimoji="1" lang="en-US" altLang="ja-JP" sz="1100">
            <a:solidFill>
              <a:sysClr val="windowText" lastClr="000000"/>
            </a:solidFill>
            <a:effectLst/>
            <a:latin typeface="+mn-ea"/>
            <a:ea typeface="+mn-ea"/>
            <a:cs typeface="+mn-cs"/>
          </a:endParaRPr>
        </a:p>
        <a:p>
          <a:r>
            <a:rPr kumimoji="1" lang="ja-JP" altLang="en-US" sz="1100">
              <a:solidFill>
                <a:sysClr val="windowText" lastClr="000000"/>
              </a:solidFill>
              <a:effectLst/>
              <a:latin typeface="+mn-ea"/>
              <a:ea typeface="+mn-ea"/>
              <a:cs typeface="+mn-cs"/>
            </a:rPr>
            <a:t>　経常収支比率を抑制するためには、税・使用料等の徴収率の向上や、公共施設等の廃止・統合による効率化を図る必要がある。</a:t>
          </a:r>
          <a:endParaRPr kumimoji="1" lang="en-US" altLang="ja-JP" sz="1100">
            <a:solidFill>
              <a:sysClr val="windowText" lastClr="000000"/>
            </a:solidFill>
            <a:effectLst/>
            <a:latin typeface="+mn-ea"/>
            <a:ea typeface="+mn-ea"/>
            <a:cs typeface="+mn-cs"/>
          </a:endParaRPr>
        </a:p>
        <a:p>
          <a:endParaRPr lang="ja-JP" altLang="ja-JP" sz="1400">
            <a:solidFill>
              <a:srgbClr val="FF0000"/>
            </a:solidFill>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73787</xdr:rowOff>
    </xdr:from>
    <xdr:to>
      <xdr:col>23</xdr:col>
      <xdr:colOff>133350</xdr:colOff>
      <xdr:row>60</xdr:row>
      <xdr:rowOff>18161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89337"/>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112522</xdr:rowOff>
    </xdr:from>
    <xdr:to>
      <xdr:col>19</xdr:col>
      <xdr:colOff>133350</xdr:colOff>
      <xdr:row>59</xdr:row>
      <xdr:rowOff>73787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056622"/>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112522</xdr:rowOff>
    </xdr:from>
    <xdr:to>
      <xdr:col>15</xdr:col>
      <xdr:colOff>82550</xdr:colOff>
      <xdr:row>58</xdr:row>
      <xdr:rowOff>155956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05662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155956</xdr:rowOff>
    </xdr:from>
    <xdr:to>
      <xdr:col>11</xdr:col>
      <xdr:colOff>31750</xdr:colOff>
      <xdr:row>59</xdr:row>
      <xdr:rowOff>146177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00056"/>
          <a:ext cx="889000" cy="16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138811</xdr:rowOff>
    </xdr:from>
    <xdr:to>
      <xdr:col>23</xdr:col>
      <xdr:colOff>184150</xdr:colOff>
      <xdr:row>60</xdr:row>
      <xdr:rowOff>68961</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110888</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26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22987</xdr:rowOff>
    </xdr:from>
    <xdr:to>
      <xdr:col>19</xdr:col>
      <xdr:colOff>184150</xdr:colOff>
      <xdr:row>59</xdr:row>
      <xdr:rowOff>124587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13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134764</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907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61722</xdr:rowOff>
    </xdr:from>
    <xdr:to>
      <xdr:col>15</xdr:col>
      <xdr:colOff>133350</xdr:colOff>
      <xdr:row>58</xdr:row>
      <xdr:rowOff>163322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0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2049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774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105156</xdr:rowOff>
    </xdr:from>
    <xdr:to>
      <xdr:col>11</xdr:col>
      <xdr:colOff>82550</xdr:colOff>
      <xdr:row>59</xdr:row>
      <xdr:rowOff>35306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4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45483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1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95377</xdr:rowOff>
    </xdr:from>
    <xdr:to>
      <xdr:col>7</xdr:col>
      <xdr:colOff>31750</xdr:colOff>
      <xdr:row>60</xdr:row>
      <xdr:rowOff>25527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1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10304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29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[172,861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ea"/>
              <a:ea typeface="+mn-ea"/>
              <a:cs typeface="+mn-cs"/>
            </a:rPr>
            <a:t>人件費は、新規採用の抑制を行い職員数の削減を行ってきたこと、給与水準（ラスパイレス指数）が低いこと</a:t>
          </a:r>
          <a:r>
            <a:rPr kumimoji="1" lang="ja-JP" altLang="en-US" sz="1100">
              <a:solidFill>
                <a:sysClr val="windowText" lastClr="000000"/>
              </a:solidFill>
              <a:effectLst/>
              <a:latin typeface="+mn-ea"/>
              <a:ea typeface="+mn-ea"/>
              <a:cs typeface="+mn-cs"/>
            </a:rPr>
            <a:t>から、</a:t>
          </a:r>
          <a:r>
            <a:rPr kumimoji="1" lang="ja-JP" altLang="ja-JP" sz="1100">
              <a:solidFill>
                <a:sysClr val="windowText" lastClr="000000"/>
              </a:solidFill>
              <a:effectLst/>
              <a:latin typeface="+mn-ea"/>
              <a:ea typeface="+mn-ea"/>
              <a:cs typeface="+mn-cs"/>
            </a:rPr>
            <a:t>全国平均・県平均・類似団体を下回っている。　</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物件費等は、錦ネット加入者増による宅内機器購入や保守委託が増加</a:t>
          </a:r>
          <a:r>
            <a:rPr kumimoji="1" lang="ja-JP" altLang="en-US" sz="1100">
              <a:solidFill>
                <a:sysClr val="windowText" lastClr="000000"/>
              </a:solidFill>
              <a:effectLst/>
              <a:latin typeface="+mn-ea"/>
              <a:ea typeface="+mn-ea"/>
              <a:cs typeface="+mn-cs"/>
            </a:rPr>
            <a:t>傾向にあるが、令和</a:t>
          </a:r>
          <a:r>
            <a:rPr kumimoji="1" lang="en-US" altLang="ja-JP" sz="1100">
              <a:solidFill>
                <a:sysClr val="windowText" lastClr="000000"/>
              </a:solidFill>
              <a:effectLst/>
              <a:latin typeface="+mn-ea"/>
              <a:ea typeface="+mn-ea"/>
              <a:cs typeface="+mn-cs"/>
            </a:rPr>
            <a:t>6</a:t>
          </a:r>
          <a:r>
            <a:rPr kumimoji="1" lang="ja-JP" altLang="en-US" sz="1100">
              <a:solidFill>
                <a:sysClr val="windowText" lastClr="000000"/>
              </a:solidFill>
              <a:effectLst/>
              <a:latin typeface="+mn-ea"/>
              <a:ea typeface="+mn-ea"/>
              <a:cs typeface="+mn-cs"/>
            </a:rPr>
            <a:t>年度の</a:t>
          </a:r>
          <a:r>
            <a:rPr kumimoji="1" lang="ja-JP" altLang="ja-JP" sz="1100">
              <a:solidFill>
                <a:sysClr val="windowText" lastClr="000000"/>
              </a:solidFill>
              <a:effectLst/>
              <a:latin typeface="+mn-ea"/>
              <a:ea typeface="+mn-ea"/>
              <a:cs typeface="+mn-cs"/>
            </a:rPr>
            <a:t>ふるさと納税</a:t>
          </a:r>
          <a:r>
            <a:rPr kumimoji="1" lang="ja-JP" altLang="en-US" sz="1100">
              <a:solidFill>
                <a:sysClr val="windowText" lastClr="000000"/>
              </a:solidFill>
              <a:effectLst/>
              <a:latin typeface="+mn-ea"/>
              <a:ea typeface="+mn-ea"/>
              <a:cs typeface="+mn-cs"/>
            </a:rPr>
            <a:t>寄附額が減少したため、</a:t>
          </a:r>
          <a:r>
            <a:rPr kumimoji="1" lang="ja-JP" altLang="ja-JP" sz="1100">
              <a:solidFill>
                <a:sysClr val="windowText" lastClr="000000"/>
              </a:solidFill>
              <a:effectLst/>
              <a:latin typeface="+mn-ea"/>
              <a:ea typeface="+mn-ea"/>
              <a:cs typeface="+mn-cs"/>
            </a:rPr>
            <a:t>返礼品等の</a:t>
          </a:r>
          <a:r>
            <a:rPr kumimoji="1" lang="ja-JP" altLang="en-US" sz="1100">
              <a:solidFill>
                <a:sysClr val="windowText" lastClr="000000"/>
              </a:solidFill>
              <a:effectLst/>
              <a:latin typeface="+mn-ea"/>
              <a:ea typeface="+mn-ea"/>
              <a:cs typeface="+mn-cs"/>
            </a:rPr>
            <a:t>費用（委託料）が減少した。</a:t>
          </a:r>
          <a:endParaRPr lang="ja-JP" altLang="ja-JP" sz="1400">
            <a:solidFill>
              <a:sysClr val="windowText" lastClr="000000"/>
            </a:solidFill>
            <a:effectLst/>
            <a:latin typeface="+mn-ea"/>
            <a:ea typeface="+mn-ea"/>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32441</xdr:rowOff>
    </xdr:from>
    <xdr:to>
      <xdr:col>23</xdr:col>
      <xdr:colOff>133350</xdr:colOff>
      <xdr:row>81</xdr:row>
      <xdr:rowOff>81739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114800" y="13919891"/>
          <a:ext cx="838200" cy="4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81739</xdr:rowOff>
    </xdr:from>
    <xdr:to>
      <xdr:col>19</xdr:col>
      <xdr:colOff>133350</xdr:colOff>
      <xdr:row>81</xdr:row>
      <xdr:rowOff>131752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3969189"/>
          <a:ext cx="889000" cy="5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131752</xdr:rowOff>
    </xdr:from>
    <xdr:to>
      <xdr:col>15</xdr:col>
      <xdr:colOff>82550</xdr:colOff>
      <xdr:row>81</xdr:row>
      <xdr:rowOff>138508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2336800" y="14019202"/>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78449</xdr:rowOff>
    </xdr:from>
    <xdr:to>
      <xdr:col>11</xdr:col>
      <xdr:colOff>31750</xdr:colOff>
      <xdr:row>81</xdr:row>
      <xdr:rowOff>138508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65899"/>
          <a:ext cx="889000" cy="6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153091</xdr:rowOff>
    </xdr:from>
    <xdr:to>
      <xdr:col>23</xdr:col>
      <xdr:colOff>184150</xdr:colOff>
      <xdr:row>81</xdr:row>
      <xdr:rowOff>83241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6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74368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9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30939</xdr:rowOff>
    </xdr:from>
    <xdr:to>
      <xdr:col>19</xdr:col>
      <xdr:colOff>184150</xdr:colOff>
      <xdr:row>81</xdr:row>
      <xdr:rowOff>132539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1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142716</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87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80952</xdr:rowOff>
    </xdr:from>
    <xdr:to>
      <xdr:col>15</xdr:col>
      <xdr:colOff>133350</xdr:colOff>
      <xdr:row>82</xdr:row>
      <xdr:rowOff>11102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6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21279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37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87708</xdr:rowOff>
    </xdr:from>
    <xdr:to>
      <xdr:col>11</xdr:col>
      <xdr:colOff>82550</xdr:colOff>
      <xdr:row>82</xdr:row>
      <xdr:rowOff>17858</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7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2635</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61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27649</xdr:rowOff>
    </xdr:from>
    <xdr:to>
      <xdr:col>7</xdr:col>
      <xdr:colOff>31750</xdr:colOff>
      <xdr:row>81</xdr:row>
      <xdr:rowOff>129249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1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139426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83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ea"/>
              <a:ea typeface="+mn-ea"/>
              <a:cs typeface="+mn-cs"/>
            </a:rPr>
            <a:t>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94.3</a:t>
          </a:r>
          <a:r>
            <a:rPr kumimoji="1" lang="ja-JP" altLang="ja-JP" sz="1100">
              <a:solidFill>
                <a:sysClr val="windowText" lastClr="000000"/>
              </a:solidFill>
              <a:effectLst/>
              <a:latin typeface="+mn-ea"/>
              <a:ea typeface="+mn-ea"/>
              <a:cs typeface="+mn-cs"/>
            </a:rPr>
            <a:t>全国町村平均</a:t>
          </a:r>
          <a:r>
            <a:rPr kumimoji="1" lang="en-US" altLang="ja-JP" sz="1100">
              <a:solidFill>
                <a:sysClr val="windowText" lastClr="000000"/>
              </a:solidFill>
              <a:effectLst/>
              <a:latin typeface="+mn-ea"/>
              <a:ea typeface="+mn-ea"/>
              <a:cs typeface="+mn-cs"/>
            </a:rPr>
            <a:t>96.9</a:t>
          </a:r>
          <a:r>
            <a:rPr kumimoji="1" lang="ja-JP" altLang="ja-JP" sz="1100">
              <a:solidFill>
                <a:sysClr val="windowText" lastClr="000000"/>
              </a:solidFill>
              <a:effectLst/>
              <a:latin typeface="+mn-ea"/>
              <a:ea typeface="+mn-ea"/>
              <a:cs typeface="+mn-cs"/>
            </a:rPr>
            <a:t>を</a:t>
          </a:r>
          <a:r>
            <a:rPr kumimoji="1" lang="en-US" altLang="ja-JP" sz="1100">
              <a:solidFill>
                <a:sysClr val="windowText" lastClr="000000"/>
              </a:solidFill>
              <a:effectLst/>
              <a:latin typeface="+mn-ea"/>
              <a:ea typeface="+mn-ea"/>
              <a:cs typeface="+mn-cs"/>
            </a:rPr>
            <a:t>2.6</a:t>
          </a:r>
          <a:r>
            <a:rPr kumimoji="1" lang="ja-JP" altLang="ja-JP" sz="1100">
              <a:solidFill>
                <a:sysClr val="windowText" lastClr="000000"/>
              </a:solidFill>
              <a:effectLst/>
              <a:latin typeface="+mn-ea"/>
              <a:ea typeface="+mn-ea"/>
              <a:cs typeface="+mn-cs"/>
            </a:rPr>
            <a:t>下回り、給与水準は抑制されている状況である。今後も人事院勧告等を注視し、住民の理解を得られる給与制度の維持に努める。</a:t>
          </a:r>
          <a:endParaRPr kumimoji="1" lang="ja-JP" altLang="en-US" sz="1300">
            <a:solidFill>
              <a:sysClr val="windowText" lastClr="000000"/>
            </a:solidFill>
            <a:latin typeface="+mn-ea"/>
            <a:ea typeface="+mn-ea"/>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93134</xdr:rowOff>
    </xdr:from>
    <xdr:to>
      <xdr:col>81</xdr:col>
      <xdr:colOff>44450</xdr:colOff>
      <xdr:row>83</xdr:row>
      <xdr:rowOff>146755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323484"/>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93134</xdr:rowOff>
    </xdr:from>
    <xdr:to>
      <xdr:col>77</xdr:col>
      <xdr:colOff>44450</xdr:colOff>
      <xdr:row>83</xdr:row>
      <xdr:rowOff>133350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3234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52916</xdr:rowOff>
    </xdr:from>
    <xdr:to>
      <xdr:col>72</xdr:col>
      <xdr:colOff>203200</xdr:colOff>
      <xdr:row>83</xdr:row>
      <xdr:rowOff>133350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283266"/>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39511</xdr:rowOff>
    </xdr:from>
    <xdr:to>
      <xdr:col>68</xdr:col>
      <xdr:colOff>152400</xdr:colOff>
      <xdr:row>83</xdr:row>
      <xdr:rowOff>52916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2698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95955</xdr:rowOff>
    </xdr:from>
    <xdr:to>
      <xdr:col>81</xdr:col>
      <xdr:colOff>95250</xdr:colOff>
      <xdr:row>84</xdr:row>
      <xdr:rowOff>26105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112482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17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42334</xdr:rowOff>
    </xdr:from>
    <xdr:to>
      <xdr:col>77</xdr:col>
      <xdr:colOff>95250</xdr:colOff>
      <xdr:row>83</xdr:row>
      <xdr:rowOff>143934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154111</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04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2116</xdr:rowOff>
    </xdr:from>
    <xdr:to>
      <xdr:col>68</xdr:col>
      <xdr:colOff>203200</xdr:colOff>
      <xdr:row>83</xdr:row>
      <xdr:rowOff>103716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23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113893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00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160161</xdr:rowOff>
    </xdr:from>
    <xdr:to>
      <xdr:col>64</xdr:col>
      <xdr:colOff>152400</xdr:colOff>
      <xdr:row>83</xdr:row>
      <xdr:rowOff>90311</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21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100488</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398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ea"/>
              <a:ea typeface="+mn-ea"/>
              <a:cs typeface="+mn-cs"/>
            </a:rPr>
            <a:t>　</a:t>
          </a:r>
          <a:r>
            <a:rPr kumimoji="1" lang="ja-JP" altLang="ja-JP" sz="1100">
              <a:solidFill>
                <a:sysClr val="windowText" lastClr="000000"/>
              </a:solidFill>
              <a:effectLst/>
              <a:latin typeface="+mn-ea"/>
              <a:ea typeface="+mn-ea"/>
              <a:cs typeface="+mn-cs"/>
            </a:rPr>
            <a:t>近年、類似団体平均よりも</a:t>
          </a:r>
          <a:r>
            <a:rPr kumimoji="1" lang="en-US" altLang="ja-JP" sz="1100">
              <a:solidFill>
                <a:sysClr val="windowText" lastClr="000000"/>
              </a:solidFill>
              <a:effectLst/>
              <a:latin typeface="+mn-ea"/>
              <a:ea typeface="+mn-ea"/>
              <a:cs typeface="+mn-cs"/>
            </a:rPr>
            <a:t>2</a:t>
          </a:r>
          <a:r>
            <a:rPr kumimoji="1" lang="ja-JP" altLang="ja-JP" sz="1100">
              <a:solidFill>
                <a:sysClr val="windowText" lastClr="000000"/>
              </a:solidFill>
              <a:effectLst/>
              <a:latin typeface="+mn-ea"/>
              <a:ea typeface="+mn-ea"/>
              <a:cs typeface="+mn-cs"/>
            </a:rPr>
            <a:t>人程度少ない状況が続いている。</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定員管理計画に基づき、現在の職員数程度を確保しつつ、職員のスキルアップや組織体制の見直し、再任用職員の活用により、限られた職員数での効率化に取り組む必要がある。</a:t>
          </a:r>
          <a:endParaRPr lang="ja-JP" altLang="ja-JP" sz="1400">
            <a:solidFill>
              <a:sysClr val="windowText" lastClr="000000"/>
            </a:solidFill>
            <a:effectLst/>
            <a:latin typeface="+mn-ea"/>
            <a:ea typeface="+mn-ea"/>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124460</xdr:rowOff>
    </xdr:from>
    <xdr:to>
      <xdr:col>81</xdr:col>
      <xdr:colOff>44450</xdr:colOff>
      <xdr:row>59</xdr:row>
      <xdr:rowOff>129056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240010"/>
          <a:ext cx="8382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111820</xdr:rowOff>
    </xdr:from>
    <xdr:to>
      <xdr:col>77</xdr:col>
      <xdr:colOff>44450</xdr:colOff>
      <xdr:row>59</xdr:row>
      <xdr:rowOff>129056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22737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79647</xdr:rowOff>
    </xdr:from>
    <xdr:to>
      <xdr:col>72</xdr:col>
      <xdr:colOff>203200</xdr:colOff>
      <xdr:row>59</xdr:row>
      <xdr:rowOff>111820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19519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64709</xdr:rowOff>
    </xdr:from>
    <xdr:to>
      <xdr:col>68</xdr:col>
      <xdr:colOff>152400</xdr:colOff>
      <xdr:row>59</xdr:row>
      <xdr:rowOff>79647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180259"/>
          <a:ext cx="8890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73660</xdr:rowOff>
    </xdr:from>
    <xdr:to>
      <xdr:col>81</xdr:col>
      <xdr:colOff>95250</xdr:colOff>
      <xdr:row>60</xdr:row>
      <xdr:rowOff>3810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90187</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78256</xdr:rowOff>
    </xdr:from>
    <xdr:to>
      <xdr:col>77</xdr:col>
      <xdr:colOff>95250</xdr:colOff>
      <xdr:row>60</xdr:row>
      <xdr:rowOff>8406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1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18583</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96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61020</xdr:rowOff>
    </xdr:from>
    <xdr:to>
      <xdr:col>73</xdr:col>
      <xdr:colOff>44450</xdr:colOff>
      <xdr:row>59</xdr:row>
      <xdr:rowOff>162620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1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1347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945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28847</xdr:rowOff>
    </xdr:from>
    <xdr:to>
      <xdr:col>68</xdr:col>
      <xdr:colOff>203200</xdr:colOff>
      <xdr:row>59</xdr:row>
      <xdr:rowOff>130447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14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140624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913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13909</xdr:rowOff>
    </xdr:from>
    <xdr:to>
      <xdr:col>64</xdr:col>
      <xdr:colOff>152400</xdr:colOff>
      <xdr:row>59</xdr:row>
      <xdr:rowOff>115509</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12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125686</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898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分子</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一般会計の元利償還金が</a:t>
          </a:r>
          <a:r>
            <a:rPr kumimoji="1" lang="en-US" altLang="ja-JP" sz="900">
              <a:solidFill>
                <a:sysClr val="windowText" lastClr="000000"/>
              </a:solidFill>
              <a:latin typeface="+mn-ea"/>
              <a:ea typeface="+mn-ea"/>
            </a:rPr>
            <a:t>24,712</a:t>
          </a:r>
          <a:r>
            <a:rPr kumimoji="1" lang="ja-JP" altLang="en-US" sz="900">
              <a:solidFill>
                <a:sysClr val="windowText" lastClr="000000"/>
              </a:solidFill>
              <a:latin typeface="+mn-ea"/>
              <a:ea typeface="+mn-ea"/>
            </a:rPr>
            <a:t>千円、公営企業に要する経費の財源とする地方債償還の財源に充てたと認められる繰入金が△</a:t>
          </a:r>
          <a:r>
            <a:rPr kumimoji="1" lang="en-US" altLang="ja-JP" sz="900">
              <a:solidFill>
                <a:sysClr val="windowText" lastClr="000000"/>
              </a:solidFill>
              <a:latin typeface="+mn-ea"/>
              <a:ea typeface="+mn-ea"/>
            </a:rPr>
            <a:t>16,711</a:t>
          </a:r>
          <a:r>
            <a:rPr kumimoji="1" lang="ja-JP" altLang="en-US" sz="900">
              <a:solidFill>
                <a:sysClr val="windowText" lastClr="000000"/>
              </a:solidFill>
              <a:latin typeface="+mn-ea"/>
              <a:ea typeface="+mn-ea"/>
            </a:rPr>
            <a:t>千円（上水道事業会計△</a:t>
          </a:r>
          <a:r>
            <a:rPr kumimoji="1" lang="en-US" altLang="ja-JP" sz="900">
              <a:solidFill>
                <a:sysClr val="windowText" lastClr="000000"/>
              </a:solidFill>
              <a:latin typeface="+mn-ea"/>
              <a:ea typeface="+mn-ea"/>
            </a:rPr>
            <a:t>1,165</a:t>
          </a:r>
          <a:r>
            <a:rPr kumimoji="1" lang="ja-JP" altLang="en-US" sz="900">
              <a:solidFill>
                <a:sysClr val="windowText" lastClr="000000"/>
              </a:solidFill>
              <a:latin typeface="+mn-ea"/>
              <a:ea typeface="+mn-ea"/>
            </a:rPr>
            <a:t>千円、下水道事業会計△</a:t>
          </a:r>
          <a:r>
            <a:rPr kumimoji="1" lang="en-US" altLang="ja-JP" sz="900">
              <a:solidFill>
                <a:sysClr val="windowText" lastClr="000000"/>
              </a:solidFill>
              <a:latin typeface="+mn-ea"/>
              <a:ea typeface="+mn-ea"/>
            </a:rPr>
            <a:t>15,546</a:t>
          </a:r>
          <a:r>
            <a:rPr kumimoji="1" lang="ja-JP" altLang="en-US" sz="900">
              <a:solidFill>
                <a:sysClr val="windowText" lastClr="000000"/>
              </a:solidFill>
              <a:latin typeface="+mn-ea"/>
              <a:ea typeface="+mn-ea"/>
            </a:rPr>
            <a:t>千円）、災害復旧等に係る基準財政需要額は△</a:t>
          </a:r>
          <a:r>
            <a:rPr kumimoji="1" lang="en-US" altLang="ja-JP" sz="900">
              <a:solidFill>
                <a:sysClr val="windowText" lastClr="000000"/>
              </a:solidFill>
              <a:latin typeface="+mn-ea"/>
              <a:ea typeface="+mn-ea"/>
            </a:rPr>
            <a:t>9,562</a:t>
          </a:r>
          <a:r>
            <a:rPr kumimoji="1" lang="ja-JP" altLang="en-US" sz="900">
              <a:solidFill>
                <a:sysClr val="windowText" lastClr="000000"/>
              </a:solidFill>
              <a:latin typeface="+mn-ea"/>
              <a:ea typeface="+mn-ea"/>
            </a:rPr>
            <a:t>千円となっており、分子全体で</a:t>
          </a:r>
          <a:r>
            <a:rPr kumimoji="1" lang="en-US" altLang="ja-JP" sz="900">
              <a:solidFill>
                <a:sysClr val="windowText" lastClr="000000"/>
              </a:solidFill>
              <a:latin typeface="+mn-ea"/>
              <a:ea typeface="+mn-ea"/>
            </a:rPr>
            <a:t>13,256</a:t>
          </a:r>
          <a:r>
            <a:rPr kumimoji="1" lang="ja-JP" altLang="en-US" sz="900">
              <a:solidFill>
                <a:sysClr val="windowText" lastClr="000000"/>
              </a:solidFill>
              <a:latin typeface="+mn-ea"/>
              <a:ea typeface="+mn-ea"/>
            </a:rPr>
            <a:t>千円増加した。</a:t>
          </a:r>
        </a:p>
        <a:p>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分母</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標準税収額等</a:t>
          </a:r>
          <a:r>
            <a:rPr kumimoji="1" lang="en-US" altLang="ja-JP" sz="900">
              <a:solidFill>
                <a:sysClr val="windowText" lastClr="000000"/>
              </a:solidFill>
              <a:latin typeface="+mn-ea"/>
              <a:ea typeface="+mn-ea"/>
            </a:rPr>
            <a:t>31,601</a:t>
          </a:r>
          <a:r>
            <a:rPr kumimoji="1" lang="ja-JP" altLang="en-US" sz="900">
              <a:solidFill>
                <a:sysClr val="windowText" lastClr="000000"/>
              </a:solidFill>
              <a:latin typeface="+mn-ea"/>
              <a:ea typeface="+mn-ea"/>
            </a:rPr>
            <a:t>千円、普通交付税</a:t>
          </a:r>
          <a:r>
            <a:rPr kumimoji="1" lang="en-US" altLang="ja-JP" sz="900">
              <a:solidFill>
                <a:sysClr val="windowText" lastClr="000000"/>
              </a:solidFill>
              <a:latin typeface="+mn-ea"/>
              <a:ea typeface="+mn-ea"/>
            </a:rPr>
            <a:t>78,466</a:t>
          </a:r>
          <a:r>
            <a:rPr kumimoji="1" lang="ja-JP" altLang="en-US" sz="900">
              <a:solidFill>
                <a:sysClr val="windowText" lastClr="000000"/>
              </a:solidFill>
              <a:latin typeface="+mn-ea"/>
              <a:ea typeface="+mn-ea"/>
            </a:rPr>
            <a:t>千円、臨時財政対策債発行可能額△</a:t>
          </a:r>
          <a:r>
            <a:rPr kumimoji="1" lang="en-US" altLang="ja-JP" sz="900">
              <a:solidFill>
                <a:sysClr val="windowText" lastClr="000000"/>
              </a:solidFill>
              <a:latin typeface="+mn-ea"/>
              <a:ea typeface="+mn-ea"/>
            </a:rPr>
            <a:t>10,715</a:t>
          </a:r>
          <a:r>
            <a:rPr kumimoji="1" lang="ja-JP" altLang="en-US" sz="900">
              <a:solidFill>
                <a:sysClr val="windowText" lastClr="000000"/>
              </a:solidFill>
              <a:latin typeface="+mn-ea"/>
              <a:ea typeface="+mn-ea"/>
            </a:rPr>
            <a:t>千円などの要因で</a:t>
          </a:r>
          <a:r>
            <a:rPr kumimoji="1" lang="en-US" altLang="ja-JP" sz="900">
              <a:solidFill>
                <a:sysClr val="windowText" lastClr="000000"/>
              </a:solidFill>
              <a:latin typeface="+mn-ea"/>
              <a:ea typeface="+mn-ea"/>
            </a:rPr>
            <a:t>111,960</a:t>
          </a:r>
          <a:r>
            <a:rPr kumimoji="1" lang="ja-JP" altLang="en-US" sz="900">
              <a:solidFill>
                <a:sysClr val="windowText" lastClr="000000"/>
              </a:solidFill>
              <a:latin typeface="+mn-ea"/>
              <a:ea typeface="+mn-ea"/>
            </a:rPr>
            <a:t>千円の増加となった。令和</a:t>
          </a:r>
          <a:r>
            <a:rPr kumimoji="1" lang="en-US" altLang="ja-JP" sz="900">
              <a:solidFill>
                <a:sysClr val="windowText" lastClr="000000"/>
              </a:solidFill>
              <a:latin typeface="+mn-ea"/>
              <a:ea typeface="+mn-ea"/>
            </a:rPr>
            <a:t>6</a:t>
          </a:r>
          <a:r>
            <a:rPr kumimoji="1" lang="ja-JP" altLang="en-US" sz="900">
              <a:solidFill>
                <a:sysClr val="windowText" lastClr="000000"/>
              </a:solidFill>
              <a:latin typeface="+mn-ea"/>
              <a:ea typeface="+mn-ea"/>
            </a:rPr>
            <a:t>年度単年の実質公債費比率</a:t>
          </a:r>
          <a:r>
            <a:rPr kumimoji="1" lang="en-US" altLang="ja-JP" sz="900">
              <a:solidFill>
                <a:sysClr val="windowText" lastClr="000000"/>
              </a:solidFill>
              <a:latin typeface="+mn-ea"/>
              <a:ea typeface="+mn-ea"/>
            </a:rPr>
            <a:t>9.83</a:t>
          </a:r>
          <a:r>
            <a:rPr kumimoji="1" lang="ja-JP" altLang="en-US" sz="900">
              <a:solidFill>
                <a:sysClr val="windowText" lastClr="000000"/>
              </a:solidFill>
              <a:latin typeface="+mn-ea"/>
              <a:ea typeface="+mn-ea"/>
            </a:rPr>
            <a:t>％と前年度比で</a:t>
          </a:r>
          <a:r>
            <a:rPr kumimoji="1" lang="en-US" altLang="ja-JP" sz="900">
              <a:solidFill>
                <a:sysClr val="windowText" lastClr="000000"/>
              </a:solidFill>
              <a:latin typeface="+mn-ea"/>
              <a:ea typeface="+mn-ea"/>
            </a:rPr>
            <a:t>0.068</a:t>
          </a:r>
          <a:r>
            <a:rPr kumimoji="1" lang="ja-JP" altLang="en-US" sz="900">
              <a:solidFill>
                <a:sysClr val="windowText" lastClr="000000"/>
              </a:solidFill>
              <a:latin typeface="+mn-ea"/>
              <a:ea typeface="+mn-ea"/>
            </a:rPr>
            <a:t>％増加し、令和</a:t>
          </a:r>
          <a:r>
            <a:rPr kumimoji="1" lang="en-US" altLang="ja-JP" sz="900">
              <a:solidFill>
                <a:sysClr val="windowText" lastClr="000000"/>
              </a:solidFill>
              <a:latin typeface="+mn-ea"/>
              <a:ea typeface="+mn-ea"/>
            </a:rPr>
            <a:t>3</a:t>
          </a:r>
          <a:r>
            <a:rPr kumimoji="1" lang="ja-JP" altLang="en-US" sz="900">
              <a:solidFill>
                <a:sysClr val="windowText" lastClr="000000"/>
              </a:solidFill>
              <a:latin typeface="+mn-ea"/>
              <a:ea typeface="+mn-ea"/>
            </a:rPr>
            <a:t>年度の</a:t>
          </a:r>
          <a:r>
            <a:rPr kumimoji="1" lang="en-US" altLang="ja-JP" sz="900">
              <a:solidFill>
                <a:sysClr val="windowText" lastClr="000000"/>
              </a:solidFill>
              <a:latin typeface="+mn-ea"/>
              <a:ea typeface="+mn-ea"/>
            </a:rPr>
            <a:t>8.496</a:t>
          </a:r>
          <a:r>
            <a:rPr kumimoji="1" lang="ja-JP" altLang="en-US" sz="900">
              <a:solidFill>
                <a:sysClr val="windowText" lastClr="000000"/>
              </a:solidFill>
              <a:latin typeface="+mn-ea"/>
              <a:ea typeface="+mn-ea"/>
            </a:rPr>
            <a:t>％を上回ったことから</a:t>
          </a:r>
          <a:r>
            <a:rPr kumimoji="1" lang="en-US" altLang="ja-JP" sz="900">
              <a:solidFill>
                <a:sysClr val="windowText" lastClr="000000"/>
              </a:solidFill>
              <a:latin typeface="+mn-ea"/>
              <a:ea typeface="+mn-ea"/>
            </a:rPr>
            <a:t>3</a:t>
          </a:r>
          <a:r>
            <a:rPr kumimoji="1" lang="ja-JP" altLang="en-US" sz="900">
              <a:solidFill>
                <a:sysClr val="windowText" lastClr="000000"/>
              </a:solidFill>
              <a:latin typeface="+mn-ea"/>
              <a:ea typeface="+mn-ea"/>
            </a:rPr>
            <a:t>ヵ年（令和</a:t>
          </a:r>
          <a:r>
            <a:rPr kumimoji="1" lang="en-US" altLang="ja-JP" sz="900">
              <a:solidFill>
                <a:sysClr val="windowText" lastClr="000000"/>
              </a:solidFill>
              <a:latin typeface="+mn-ea"/>
              <a:ea typeface="+mn-ea"/>
            </a:rPr>
            <a:t>4</a:t>
          </a:r>
          <a:r>
            <a:rPr kumimoji="1" lang="ja-JP" altLang="en-US" sz="900">
              <a:solidFill>
                <a:sysClr val="windowText" lastClr="000000"/>
              </a:solidFill>
              <a:latin typeface="+mn-ea"/>
              <a:ea typeface="+mn-ea"/>
            </a:rPr>
            <a:t>～</a:t>
          </a:r>
          <a:r>
            <a:rPr kumimoji="1" lang="en-US" altLang="ja-JP" sz="900">
              <a:solidFill>
                <a:sysClr val="windowText" lastClr="000000"/>
              </a:solidFill>
              <a:latin typeface="+mn-ea"/>
              <a:ea typeface="+mn-ea"/>
            </a:rPr>
            <a:t>6</a:t>
          </a:r>
          <a:r>
            <a:rPr kumimoji="1" lang="ja-JP" altLang="en-US" sz="900">
              <a:solidFill>
                <a:sysClr val="windowText" lastClr="000000"/>
              </a:solidFill>
              <a:latin typeface="+mn-ea"/>
              <a:ea typeface="+mn-ea"/>
            </a:rPr>
            <a:t>）平均の実質公債費比率は</a:t>
          </a:r>
          <a:r>
            <a:rPr kumimoji="1" lang="en-US" altLang="ja-JP" sz="900">
              <a:solidFill>
                <a:sysClr val="windowText" lastClr="000000"/>
              </a:solidFill>
              <a:latin typeface="+mn-ea"/>
              <a:ea typeface="+mn-ea"/>
            </a:rPr>
            <a:t>0.4</a:t>
          </a:r>
          <a:r>
            <a:rPr kumimoji="1" lang="ja-JP" altLang="en-US" sz="900">
              <a:solidFill>
                <a:sysClr val="windowText" lastClr="000000"/>
              </a:solidFill>
              <a:latin typeface="+mn-ea"/>
              <a:ea typeface="+mn-ea"/>
            </a:rPr>
            <a:t>％増加し</a:t>
          </a:r>
          <a:r>
            <a:rPr kumimoji="1" lang="en-US" altLang="ja-JP" sz="900">
              <a:solidFill>
                <a:sysClr val="windowText" lastClr="000000"/>
              </a:solidFill>
              <a:latin typeface="+mn-ea"/>
              <a:ea typeface="+mn-ea"/>
            </a:rPr>
            <a:t>9.3</a:t>
          </a:r>
          <a:r>
            <a:rPr kumimoji="1" lang="ja-JP" altLang="en-US" sz="900">
              <a:solidFill>
                <a:sysClr val="windowText" lastClr="000000"/>
              </a:solidFill>
              <a:latin typeface="+mn-ea"/>
              <a:ea typeface="+mn-ea"/>
            </a:rPr>
            <a:t>％となった。</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41</xdr:row>
      <xdr:rowOff>162378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145867"/>
          <a:ext cx="8382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47474</xdr:rowOff>
    </xdr:from>
    <xdr:to>
      <xdr:col>77</xdr:col>
      <xdr:colOff>44450</xdr:colOff>
      <xdr:row>41</xdr:row>
      <xdr:rowOff>116417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769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81945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07692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81945</xdr:rowOff>
    </xdr:from>
    <xdr:to>
      <xdr:col>68</xdr:col>
      <xdr:colOff>152400</xdr:colOff>
      <xdr:row>41</xdr:row>
      <xdr:rowOff>116417</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11139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111578</xdr:rowOff>
    </xdr:from>
    <xdr:to>
      <xdr:col>81</xdr:col>
      <xdr:colOff>95250</xdr:colOff>
      <xdr:row>42</xdr:row>
      <xdr:rowOff>41728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83655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1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168124</xdr:rowOff>
    </xdr:from>
    <xdr:to>
      <xdr:col>73</xdr:col>
      <xdr:colOff>44450</xdr:colOff>
      <xdr:row>41</xdr:row>
      <xdr:rowOff>98274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108451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31145</xdr:rowOff>
    </xdr:from>
    <xdr:to>
      <xdr:col>68</xdr:col>
      <xdr:colOff>203200</xdr:colOff>
      <xdr:row>41</xdr:row>
      <xdr:rowOff>132745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117522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151994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分子</a:t>
          </a:r>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分子の構成要素である「一般会計の地方債現在高」は、</a:t>
          </a:r>
          <a:r>
            <a:rPr kumimoji="1" lang="en-US" altLang="ja-JP" sz="900">
              <a:solidFill>
                <a:sysClr val="windowText" lastClr="000000"/>
              </a:solidFill>
              <a:effectLst/>
              <a:latin typeface="+mn-ea"/>
              <a:ea typeface="+mn-ea"/>
              <a:cs typeface="+mn-cs"/>
            </a:rPr>
            <a:t>6</a:t>
          </a:r>
          <a:r>
            <a:rPr kumimoji="1" lang="ja-JP" altLang="ja-JP" sz="900">
              <a:solidFill>
                <a:sysClr val="windowText" lastClr="000000"/>
              </a:solidFill>
              <a:effectLst/>
              <a:latin typeface="+mn-ea"/>
              <a:ea typeface="+mn-ea"/>
              <a:cs typeface="+mn-cs"/>
            </a:rPr>
            <a:t>年度借入予定が翌年度へ繰越したため</a:t>
          </a:r>
          <a:r>
            <a:rPr kumimoji="1" lang="en-US" altLang="ja-JP" sz="900">
              <a:solidFill>
                <a:sysClr val="windowText" lastClr="000000"/>
              </a:solidFill>
              <a:effectLst/>
              <a:latin typeface="+mn-ea"/>
              <a:ea typeface="+mn-ea"/>
              <a:cs typeface="+mn-cs"/>
            </a:rPr>
            <a:t>141,106</a:t>
          </a:r>
          <a:r>
            <a:rPr kumimoji="1" lang="ja-JP" altLang="ja-JP" sz="900">
              <a:solidFill>
                <a:sysClr val="windowText" lastClr="000000"/>
              </a:solidFill>
              <a:effectLst/>
              <a:latin typeface="+mn-ea"/>
              <a:ea typeface="+mn-ea"/>
              <a:cs typeface="+mn-cs"/>
            </a:rPr>
            <a:t>千円減少した。</a:t>
          </a:r>
          <a:endParaRPr lang="ja-JP" altLang="ja-JP" sz="900">
            <a:solidFill>
              <a:sysClr val="windowText" lastClr="000000"/>
            </a:solidFill>
            <a:effectLst/>
            <a:latin typeface="+mn-ea"/>
            <a:ea typeface="+mn-ea"/>
          </a:endParaRPr>
        </a:p>
        <a:p>
          <a:r>
            <a:rPr kumimoji="1" lang="ja-JP" altLang="ja-JP" sz="900">
              <a:solidFill>
                <a:sysClr val="windowText" lastClr="000000"/>
              </a:solidFill>
              <a:effectLst/>
              <a:latin typeface="+mn-ea"/>
              <a:ea typeface="+mn-ea"/>
              <a:cs typeface="+mn-cs"/>
            </a:rPr>
            <a:t>　分子から控除する「地方債の償還額等に充当可能な基金基金」は公共施設整備基金・ふるさと錦ゆかり基金等の残高が</a:t>
          </a:r>
          <a:r>
            <a:rPr kumimoji="1" lang="en-US" altLang="ja-JP" sz="900">
              <a:solidFill>
                <a:sysClr val="windowText" lastClr="000000"/>
              </a:solidFill>
              <a:effectLst/>
              <a:latin typeface="+mn-ea"/>
              <a:ea typeface="+mn-ea"/>
              <a:cs typeface="+mn-cs"/>
            </a:rPr>
            <a:t>128,770</a:t>
          </a:r>
          <a:r>
            <a:rPr kumimoji="1" lang="ja-JP" altLang="ja-JP" sz="900">
              <a:solidFill>
                <a:sysClr val="windowText" lastClr="000000"/>
              </a:solidFill>
              <a:effectLst/>
              <a:latin typeface="+mn-ea"/>
              <a:ea typeface="+mn-ea"/>
              <a:cs typeface="+mn-cs"/>
            </a:rPr>
            <a:t>千円減少。同じく分子から控除する「地方債現在高に係る基準財政需要額算入見込額」は、臨時財政対策債が減少したこと等により</a:t>
          </a:r>
          <a:r>
            <a:rPr kumimoji="1" lang="en-US" altLang="ja-JP" sz="900">
              <a:solidFill>
                <a:sysClr val="windowText" lastClr="000000"/>
              </a:solidFill>
              <a:effectLst/>
              <a:latin typeface="+mn-ea"/>
              <a:ea typeface="+mn-ea"/>
              <a:cs typeface="+mn-cs"/>
            </a:rPr>
            <a:t>157,538</a:t>
          </a:r>
          <a:r>
            <a:rPr kumimoji="1" lang="ja-JP" altLang="ja-JP" sz="900">
              <a:solidFill>
                <a:sysClr val="windowText" lastClr="000000"/>
              </a:solidFill>
              <a:effectLst/>
              <a:latin typeface="+mn-ea"/>
              <a:ea typeface="+mn-ea"/>
              <a:cs typeface="+mn-cs"/>
            </a:rPr>
            <a:t>千円減少した。分子全体で</a:t>
          </a:r>
          <a:r>
            <a:rPr kumimoji="1" lang="en-US" altLang="ja-JP" sz="900">
              <a:solidFill>
                <a:sysClr val="windowText" lastClr="000000"/>
              </a:solidFill>
              <a:effectLst/>
              <a:latin typeface="+mn-ea"/>
              <a:ea typeface="+mn-ea"/>
              <a:cs typeface="+mn-cs"/>
            </a:rPr>
            <a:t>77,155</a:t>
          </a:r>
          <a:r>
            <a:rPr kumimoji="1" lang="ja-JP" altLang="ja-JP" sz="900">
              <a:solidFill>
                <a:sysClr val="windowText" lastClr="000000"/>
              </a:solidFill>
              <a:effectLst/>
              <a:latin typeface="+mn-ea"/>
              <a:ea typeface="+mn-ea"/>
              <a:cs typeface="+mn-cs"/>
            </a:rPr>
            <a:t>千円増加した。</a:t>
          </a:r>
          <a:endParaRPr lang="ja-JP" altLang="ja-JP" sz="900">
            <a:solidFill>
              <a:sysClr val="windowText" lastClr="000000"/>
            </a:solidFill>
            <a:effectLst/>
            <a:latin typeface="+mn-ea"/>
            <a:ea typeface="+mn-ea"/>
          </a:endParaRPr>
        </a:p>
        <a:p>
          <a:pPr eaLnBrk="1" fontAlgn="auto" latinLnBrk="0" hangingPunct="1"/>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分母</a:t>
          </a:r>
          <a:r>
            <a:rPr kumimoji="1" lang="en-US" altLang="ja-JP" sz="900">
              <a:solidFill>
                <a:sysClr val="windowText" lastClr="000000"/>
              </a:solidFill>
              <a:effectLst/>
              <a:latin typeface="+mn-ea"/>
              <a:ea typeface="+mn-ea"/>
              <a:cs typeface="+mn-cs"/>
            </a:rPr>
            <a:t>】</a:t>
          </a:r>
          <a:r>
            <a:rPr kumimoji="1" lang="ja-JP" altLang="ja-JP" sz="900">
              <a:solidFill>
                <a:sysClr val="windowText" lastClr="000000"/>
              </a:solidFill>
              <a:effectLst/>
              <a:latin typeface="+mn-ea"/>
              <a:ea typeface="+mn-ea"/>
              <a:cs typeface="+mn-cs"/>
            </a:rPr>
            <a:t>標準税収額等</a:t>
          </a:r>
          <a:r>
            <a:rPr kumimoji="1" lang="en-US" altLang="ja-JP" sz="900">
              <a:solidFill>
                <a:sysClr val="windowText" lastClr="000000"/>
              </a:solidFill>
              <a:effectLst/>
              <a:latin typeface="+mn-ea"/>
              <a:ea typeface="+mn-ea"/>
              <a:cs typeface="+mn-cs"/>
            </a:rPr>
            <a:t>31,601</a:t>
          </a:r>
          <a:r>
            <a:rPr kumimoji="1" lang="ja-JP" altLang="ja-JP" sz="900">
              <a:solidFill>
                <a:sysClr val="windowText" lastClr="000000"/>
              </a:solidFill>
              <a:effectLst/>
              <a:latin typeface="+mn-ea"/>
              <a:ea typeface="+mn-ea"/>
              <a:cs typeface="+mn-cs"/>
            </a:rPr>
            <a:t>千円、普通交付税</a:t>
          </a:r>
          <a:r>
            <a:rPr kumimoji="1" lang="en-US" altLang="ja-JP" sz="900">
              <a:solidFill>
                <a:sysClr val="windowText" lastClr="000000"/>
              </a:solidFill>
              <a:effectLst/>
              <a:latin typeface="+mn-ea"/>
              <a:ea typeface="+mn-ea"/>
              <a:cs typeface="+mn-cs"/>
            </a:rPr>
            <a:t>78,466</a:t>
          </a:r>
          <a:r>
            <a:rPr kumimoji="1" lang="ja-JP" altLang="ja-JP" sz="900">
              <a:solidFill>
                <a:sysClr val="windowText" lastClr="000000"/>
              </a:solidFill>
              <a:effectLst/>
              <a:latin typeface="+mn-ea"/>
              <a:ea typeface="+mn-ea"/>
              <a:cs typeface="+mn-cs"/>
            </a:rPr>
            <a:t>千円、臨時財政対策債発行可能額△</a:t>
          </a:r>
          <a:r>
            <a:rPr kumimoji="1" lang="en-US" altLang="ja-JP" sz="900">
              <a:solidFill>
                <a:sysClr val="windowText" lastClr="000000"/>
              </a:solidFill>
              <a:effectLst/>
              <a:latin typeface="+mn-ea"/>
              <a:ea typeface="+mn-ea"/>
              <a:cs typeface="+mn-cs"/>
            </a:rPr>
            <a:t>10,715</a:t>
          </a:r>
          <a:r>
            <a:rPr kumimoji="1" lang="ja-JP" altLang="ja-JP" sz="900">
              <a:solidFill>
                <a:sysClr val="windowText" lastClr="000000"/>
              </a:solidFill>
              <a:effectLst/>
              <a:latin typeface="+mn-ea"/>
              <a:ea typeface="+mn-ea"/>
              <a:cs typeface="+mn-cs"/>
            </a:rPr>
            <a:t>千円などの要因で</a:t>
          </a:r>
          <a:r>
            <a:rPr kumimoji="1" lang="en-US" altLang="ja-JP" sz="900">
              <a:solidFill>
                <a:sysClr val="windowText" lastClr="000000"/>
              </a:solidFill>
              <a:effectLst/>
              <a:latin typeface="+mn-ea"/>
              <a:ea typeface="+mn-ea"/>
              <a:cs typeface="+mn-cs"/>
            </a:rPr>
            <a:t>111,960</a:t>
          </a:r>
          <a:r>
            <a:rPr kumimoji="1" lang="ja-JP" altLang="ja-JP" sz="900">
              <a:solidFill>
                <a:sysClr val="windowText" lastClr="000000"/>
              </a:solidFill>
              <a:effectLst/>
              <a:latin typeface="+mn-ea"/>
              <a:ea typeface="+mn-ea"/>
              <a:cs typeface="+mn-cs"/>
            </a:rPr>
            <a:t>千円の増加となった。この結果、算出式の分子は</a:t>
          </a:r>
          <a:r>
            <a:rPr kumimoji="1" lang="en-US" altLang="ja-JP" sz="900">
              <a:solidFill>
                <a:sysClr val="windowText" lastClr="000000"/>
              </a:solidFill>
              <a:effectLst/>
              <a:latin typeface="+mn-ea"/>
              <a:ea typeface="+mn-ea"/>
              <a:cs typeface="+mn-cs"/>
            </a:rPr>
            <a:t>161,815</a:t>
          </a:r>
          <a:r>
            <a:rPr kumimoji="1" lang="ja-JP" altLang="ja-JP" sz="900">
              <a:solidFill>
                <a:sysClr val="windowText" lastClr="000000"/>
              </a:solidFill>
              <a:effectLst/>
              <a:latin typeface="+mn-ea"/>
              <a:ea typeface="+mn-ea"/>
              <a:cs typeface="+mn-cs"/>
            </a:rPr>
            <a:t>千円、分母は</a:t>
          </a:r>
          <a:r>
            <a:rPr kumimoji="1" lang="en-US" altLang="ja-JP" sz="900">
              <a:solidFill>
                <a:sysClr val="windowText" lastClr="000000"/>
              </a:solidFill>
              <a:effectLst/>
              <a:latin typeface="+mn-ea"/>
              <a:ea typeface="+mn-ea"/>
              <a:cs typeface="+mn-cs"/>
            </a:rPr>
            <a:t>3,403,558</a:t>
          </a:r>
          <a:r>
            <a:rPr kumimoji="1" lang="ja-JP" altLang="ja-JP" sz="900">
              <a:solidFill>
                <a:sysClr val="windowText" lastClr="000000"/>
              </a:solidFill>
              <a:effectLst/>
              <a:latin typeface="+mn-ea"/>
              <a:ea typeface="+mn-ea"/>
              <a:cs typeface="+mn-cs"/>
            </a:rPr>
            <a:t>千円となり、将来負担比率は前年度比</a:t>
          </a:r>
          <a:r>
            <a:rPr kumimoji="1" lang="en-US" altLang="ja-JP" sz="900">
              <a:solidFill>
                <a:sysClr val="windowText" lastClr="000000"/>
              </a:solidFill>
              <a:effectLst/>
              <a:latin typeface="+mn-ea"/>
              <a:ea typeface="+mn-ea"/>
              <a:cs typeface="+mn-cs"/>
            </a:rPr>
            <a:t>2.2</a:t>
          </a:r>
          <a:r>
            <a:rPr kumimoji="1" lang="ja-JP" altLang="ja-JP" sz="900">
              <a:solidFill>
                <a:sysClr val="windowText" lastClr="000000"/>
              </a:solidFill>
              <a:effectLst/>
              <a:latin typeface="+mn-ea"/>
              <a:ea typeface="+mn-ea"/>
              <a:cs typeface="+mn-cs"/>
            </a:rPr>
            <a:t>％増加し、</a:t>
          </a:r>
          <a:r>
            <a:rPr kumimoji="1" lang="en-US" altLang="ja-JP" sz="900">
              <a:solidFill>
                <a:sysClr val="windowText" lastClr="000000"/>
              </a:solidFill>
              <a:effectLst/>
              <a:latin typeface="+mn-ea"/>
              <a:ea typeface="+mn-ea"/>
              <a:cs typeface="+mn-cs"/>
            </a:rPr>
            <a:t>4.7</a:t>
          </a:r>
          <a:r>
            <a:rPr kumimoji="1" lang="ja-JP" altLang="ja-JP" sz="900">
              <a:solidFill>
                <a:sysClr val="windowText" lastClr="000000"/>
              </a:solidFill>
              <a:effectLst/>
              <a:latin typeface="+mn-ea"/>
              <a:ea typeface="+mn-ea"/>
              <a:cs typeface="+mn-cs"/>
            </a:rPr>
            <a:t>％となった</a:t>
          </a:r>
          <a:endParaRPr lang="ja-JP" altLang="ja-JP" sz="900">
            <a:solidFill>
              <a:sysClr val="windowText" lastClr="000000"/>
            </a:solidFill>
            <a:effectLst/>
            <a:latin typeface="+mn-ea"/>
            <a:ea typeface="+mn-ea"/>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113090</xdr:rowOff>
    </xdr:from>
    <xdr:to>
      <xdr:col>81</xdr:col>
      <xdr:colOff>44450</xdr:colOff>
      <xdr:row>13</xdr:row>
      <xdr:rowOff>138369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341940"/>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113090</xdr:rowOff>
    </xdr:from>
    <xdr:to>
      <xdr:col>77</xdr:col>
      <xdr:colOff>44450</xdr:colOff>
      <xdr:row>14</xdr:row>
      <xdr:rowOff>53098</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341940"/>
          <a:ext cx="889000" cy="11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53098</xdr:rowOff>
    </xdr:from>
    <xdr:to>
      <xdr:col>72</xdr:col>
      <xdr:colOff>203200</xdr:colOff>
      <xdr:row>15</xdr:row>
      <xdr:rowOff>6894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453398"/>
          <a:ext cx="889000" cy="12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6894</xdr:rowOff>
    </xdr:from>
    <xdr:to>
      <xdr:col>68</xdr:col>
      <xdr:colOff>152400</xdr:colOff>
      <xdr:row>17</xdr:row>
      <xdr:rowOff>124762</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578644"/>
          <a:ext cx="889000" cy="460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87569</xdr:rowOff>
    </xdr:from>
    <xdr:to>
      <xdr:col>81</xdr:col>
      <xdr:colOff>95250</xdr:colOff>
      <xdr:row>14</xdr:row>
      <xdr:rowOff>17719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31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59646</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28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62290</xdr:rowOff>
    </xdr:from>
    <xdr:to>
      <xdr:col>77</xdr:col>
      <xdr:colOff>95250</xdr:colOff>
      <xdr:row>13</xdr:row>
      <xdr:rowOff>163890</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29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148667</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377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2298</xdr:rowOff>
    </xdr:from>
    <xdr:to>
      <xdr:col>73</xdr:col>
      <xdr:colOff>44450</xdr:colOff>
      <xdr:row>14</xdr:row>
      <xdr:rowOff>103898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40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88675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48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127544</xdr:rowOff>
    </xdr:from>
    <xdr:to>
      <xdr:col>68</xdr:col>
      <xdr:colOff>203200</xdr:colOff>
      <xdr:row>15</xdr:row>
      <xdr:rowOff>57694</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52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42471</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61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73962</xdr:rowOff>
    </xdr:from>
    <xdr:to>
      <xdr:col>64</xdr:col>
      <xdr:colOff>152400</xdr:colOff>
      <xdr:row>18</xdr:row>
      <xdr:rowOff>4112</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8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160339</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7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類似団体と比べ職員数（令和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年度人口</a:t>
          </a:r>
          <a:r>
            <a:rPr kumimoji="1" lang="en-US" altLang="ja-JP" sz="1100">
              <a:solidFill>
                <a:sysClr val="windowText" lastClr="000000"/>
              </a:solidFill>
              <a:effectLst/>
              <a:latin typeface="+mn-ea"/>
              <a:ea typeface="+mn-ea"/>
              <a:cs typeface="+mn-cs"/>
            </a:rPr>
            <a:t>1,000</a:t>
          </a:r>
          <a:r>
            <a:rPr kumimoji="1" lang="ja-JP" altLang="ja-JP" sz="1100">
              <a:solidFill>
                <a:sysClr val="windowText" lastClr="000000"/>
              </a:solidFill>
              <a:effectLst/>
              <a:latin typeface="+mn-ea"/>
              <a:ea typeface="+mn-ea"/>
              <a:cs typeface="+mn-cs"/>
            </a:rPr>
            <a:t>人当たり</a:t>
          </a:r>
          <a:r>
            <a:rPr kumimoji="1" lang="en-US" altLang="ja-JP" sz="1100">
              <a:solidFill>
                <a:sysClr val="windowText" lastClr="000000"/>
              </a:solidFill>
              <a:effectLst/>
              <a:latin typeface="+mn-ea"/>
              <a:ea typeface="+mn-ea"/>
              <a:cs typeface="+mn-cs"/>
            </a:rPr>
            <a:t>8.67</a:t>
          </a:r>
          <a:r>
            <a:rPr kumimoji="1" lang="ja-JP" altLang="ja-JP" sz="1100">
              <a:solidFill>
                <a:sysClr val="windowText" lastClr="000000"/>
              </a:solidFill>
              <a:effectLst/>
              <a:latin typeface="+mn-ea"/>
              <a:ea typeface="+mn-ea"/>
              <a:cs typeface="+mn-cs"/>
            </a:rPr>
            <a:t>人）、ライパイレス指数（令和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94.3</a:t>
          </a:r>
          <a:r>
            <a:rPr kumimoji="1" lang="ja-JP" altLang="ja-JP" sz="1100">
              <a:solidFill>
                <a:sysClr val="windowText" lastClr="000000"/>
              </a:solidFill>
              <a:effectLst/>
              <a:latin typeface="+mn-ea"/>
              <a:ea typeface="+mn-ea"/>
              <a:cs typeface="+mn-cs"/>
            </a:rPr>
            <a:t>）ともに低い水準で推移しており、人件費は類似団体や県内自治体の中でも、抑制されている状況にある。</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令和</a:t>
          </a:r>
          <a:r>
            <a:rPr kumimoji="1" lang="en-US" altLang="ja-JP" sz="1100">
              <a:solidFill>
                <a:sysClr val="windowText" lastClr="000000"/>
              </a:solidFill>
              <a:effectLst/>
              <a:latin typeface="+mn-ea"/>
              <a:ea typeface="+mn-ea"/>
              <a:cs typeface="+mn-cs"/>
            </a:rPr>
            <a:t>5</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19.4</a:t>
          </a:r>
          <a:r>
            <a:rPr kumimoji="1" lang="ja-JP" altLang="ja-JP" sz="1100">
              <a:solidFill>
                <a:sysClr val="windowText" lastClr="000000"/>
              </a:solidFill>
              <a:effectLst/>
              <a:latin typeface="+mn-ea"/>
              <a:ea typeface="+mn-ea"/>
              <a:cs typeface="+mn-cs"/>
            </a:rPr>
            <a:t>％から令和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a:t>
          </a:r>
          <a:r>
            <a:rPr kumimoji="1" lang="en-US" altLang="ja-JP" sz="1100">
              <a:solidFill>
                <a:sysClr val="windowText" lastClr="000000"/>
              </a:solidFill>
              <a:effectLst/>
              <a:latin typeface="+mn-ea"/>
              <a:ea typeface="+mn-ea"/>
              <a:cs typeface="+mn-cs"/>
            </a:rPr>
            <a:t>22.5</a:t>
          </a:r>
          <a:r>
            <a:rPr kumimoji="1" lang="ja-JP" altLang="ja-JP" sz="1100">
              <a:solidFill>
                <a:sysClr val="windowText" lastClr="000000"/>
              </a:solidFill>
              <a:effectLst/>
              <a:latin typeface="+mn-ea"/>
              <a:ea typeface="+mn-ea"/>
              <a:cs typeface="+mn-cs"/>
            </a:rPr>
            <a:t>％へ</a:t>
          </a:r>
          <a:r>
            <a:rPr kumimoji="1" lang="ja-JP" altLang="en-US" sz="1100">
              <a:solidFill>
                <a:sysClr val="windowText" lastClr="000000"/>
              </a:solidFill>
              <a:effectLst/>
              <a:latin typeface="+mn-ea"/>
              <a:ea typeface="+mn-ea"/>
              <a:cs typeface="+mn-cs"/>
            </a:rPr>
            <a:t>増加</a:t>
          </a:r>
          <a:r>
            <a:rPr kumimoji="1" lang="ja-JP" altLang="ja-JP" sz="1100">
              <a:solidFill>
                <a:sysClr val="windowText" lastClr="000000"/>
              </a:solidFill>
              <a:effectLst/>
              <a:latin typeface="+mn-ea"/>
              <a:ea typeface="+mn-ea"/>
              <a:cs typeface="+mn-cs"/>
            </a:rPr>
            <a:t>した理由は、退職手当負担金率の引</a:t>
          </a:r>
          <a:r>
            <a:rPr kumimoji="1" lang="ja-JP" altLang="en-US" sz="1100">
              <a:solidFill>
                <a:sysClr val="windowText" lastClr="000000"/>
              </a:solidFill>
              <a:effectLst/>
              <a:latin typeface="+mn-ea"/>
              <a:ea typeface="+mn-ea"/>
              <a:cs typeface="+mn-cs"/>
            </a:rPr>
            <a:t>上</a:t>
          </a:r>
          <a:r>
            <a:rPr kumimoji="1" lang="ja-JP" altLang="ja-JP" sz="1100">
              <a:solidFill>
                <a:sysClr val="windowText" lastClr="000000"/>
              </a:solidFill>
              <a:effectLst/>
              <a:latin typeface="+mn-ea"/>
              <a:ea typeface="+mn-ea"/>
              <a:cs typeface="+mn-cs"/>
            </a:rPr>
            <a:t>げ</a:t>
          </a:r>
          <a:r>
            <a:rPr kumimoji="1" lang="ja-JP" altLang="en-US" sz="1100">
              <a:solidFill>
                <a:sysClr val="windowText" lastClr="000000"/>
              </a:solidFill>
              <a:effectLst/>
              <a:latin typeface="+mn-ea"/>
              <a:ea typeface="+mn-ea"/>
              <a:cs typeface="+mn-cs"/>
            </a:rPr>
            <a:t>、職員給与費改定等</a:t>
          </a:r>
          <a:r>
            <a:rPr kumimoji="1" lang="ja-JP" altLang="ja-JP" sz="1100">
              <a:solidFill>
                <a:sysClr val="windowText" lastClr="000000"/>
              </a:solidFill>
              <a:effectLst/>
              <a:latin typeface="+mn-ea"/>
              <a:ea typeface="+mn-ea"/>
              <a:cs typeface="+mn-cs"/>
            </a:rPr>
            <a:t>によるものである。</a:t>
          </a:r>
          <a:endParaRPr lang="ja-JP" altLang="ja-JP" sz="1400">
            <a:solidFill>
              <a:sysClr val="windowText" lastClr="000000"/>
            </a:solidFill>
            <a:effectLst/>
            <a:latin typeface="+mn-ea"/>
            <a:ea typeface="+mn-ea"/>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149860</xdr:rowOff>
    </xdr:from>
    <xdr:to>
      <xdr:col>24</xdr:col>
      <xdr:colOff>25400</xdr:colOff>
      <xdr:row>34</xdr:row>
      <xdr:rowOff>155575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807710"/>
          <a:ext cx="838200" cy="17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149860</xdr:rowOff>
    </xdr:from>
    <xdr:to>
      <xdr:col>19</xdr:col>
      <xdr:colOff>187325</xdr:colOff>
      <xdr:row>34</xdr:row>
      <xdr:rowOff>29845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580771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86995</xdr:rowOff>
    </xdr:from>
    <xdr:to>
      <xdr:col>15</xdr:col>
      <xdr:colOff>98425</xdr:colOff>
      <xdr:row>34</xdr:row>
      <xdr:rowOff>29845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74484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86995</xdr:rowOff>
    </xdr:from>
    <xdr:to>
      <xdr:col>11</xdr:col>
      <xdr:colOff>9525</xdr:colOff>
      <xdr:row>34</xdr:row>
      <xdr:rowOff>75565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744845"/>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116857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104775</xdr:rowOff>
    </xdr:from>
    <xdr:to>
      <xdr:col>24</xdr:col>
      <xdr:colOff>76200</xdr:colOff>
      <xdr:row>35</xdr:row>
      <xdr:rowOff>34925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121302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77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99060</xdr:rowOff>
    </xdr:from>
    <xdr:to>
      <xdr:col>20</xdr:col>
      <xdr:colOff>38100</xdr:colOff>
      <xdr:row>34</xdr:row>
      <xdr:rowOff>29210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39387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525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150495</xdr:rowOff>
    </xdr:from>
    <xdr:to>
      <xdr:col>15</xdr:col>
      <xdr:colOff>149225</xdr:colOff>
      <xdr:row>34</xdr:row>
      <xdr:rowOff>80645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80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90822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57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36195</xdr:rowOff>
    </xdr:from>
    <xdr:to>
      <xdr:col>11</xdr:col>
      <xdr:colOff>60325</xdr:colOff>
      <xdr:row>33</xdr:row>
      <xdr:rowOff>137795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6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147972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46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24765</xdr:rowOff>
    </xdr:from>
    <xdr:to>
      <xdr:col>6</xdr:col>
      <xdr:colOff>171450</xdr:colOff>
      <xdr:row>34</xdr:row>
      <xdr:rowOff>126365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8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136542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2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・小学校消耗品（教師用教科書）が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13,843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千円増加した。</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・公共施設の光熱水費（電気料含む。）</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3,152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千円増加した。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・労務単価等の増により、施設維持管理委託料が全般的に増加した。</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30988</xdr:rowOff>
    </xdr:from>
    <xdr:to>
      <xdr:col>82</xdr:col>
      <xdr:colOff>107950</xdr:colOff>
      <xdr:row>14</xdr:row>
      <xdr:rowOff>49276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3128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120142</xdr:rowOff>
    </xdr:from>
    <xdr:to>
      <xdr:col>78</xdr:col>
      <xdr:colOff>69850</xdr:colOff>
      <xdr:row>14</xdr:row>
      <xdr:rowOff>30988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3489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120142</xdr:rowOff>
    </xdr:from>
    <xdr:to>
      <xdr:col>73</xdr:col>
      <xdr:colOff>180975</xdr:colOff>
      <xdr:row>13</xdr:row>
      <xdr:rowOff>165862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3893800" y="23489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165862</xdr:rowOff>
    </xdr:from>
    <xdr:to>
      <xdr:col>69</xdr:col>
      <xdr:colOff>92075</xdr:colOff>
      <xdr:row>14</xdr:row>
      <xdr:rowOff>44704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947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169926</xdr:rowOff>
    </xdr:from>
    <xdr:to>
      <xdr:col>82</xdr:col>
      <xdr:colOff>158750</xdr:colOff>
      <xdr:row>14</xdr:row>
      <xdr:rowOff>100076</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9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15003</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4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151638</xdr:rowOff>
    </xdr:from>
    <xdr:to>
      <xdr:col>78</xdr:col>
      <xdr:colOff>120650</xdr:colOff>
      <xdr:row>14</xdr:row>
      <xdr:rowOff>81788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8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91965</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49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69342</xdr:rowOff>
    </xdr:from>
    <xdr:to>
      <xdr:col>74</xdr:col>
      <xdr:colOff>31750</xdr:colOff>
      <xdr:row>13</xdr:row>
      <xdr:rowOff>170942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9669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115062</xdr:rowOff>
    </xdr:from>
    <xdr:to>
      <xdr:col>69</xdr:col>
      <xdr:colOff>142875</xdr:colOff>
      <xdr:row>14</xdr:row>
      <xdr:rowOff>45212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4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55389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1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本町は類似団体の中でも、過疎指定外かつ子どもの数が多い（合計特殊出生率全国</a:t>
          </a:r>
          <a:r>
            <a:rPr kumimoji="1" lang="en-US" altLang="ja-JP" sz="1100">
              <a:solidFill>
                <a:sysClr val="windowText" lastClr="000000"/>
              </a:solidFill>
              <a:effectLst/>
              <a:latin typeface="+mn-ea"/>
              <a:ea typeface="+mn-ea"/>
              <a:cs typeface="+mn-cs"/>
            </a:rPr>
            <a:t>9</a:t>
          </a:r>
          <a:r>
            <a:rPr kumimoji="1" lang="ja-JP" altLang="ja-JP" sz="1100">
              <a:solidFill>
                <a:sysClr val="windowText" lastClr="000000"/>
              </a:solidFill>
              <a:effectLst/>
              <a:latin typeface="+mn-ea"/>
              <a:ea typeface="+mn-ea"/>
              <a:cs typeface="+mn-cs"/>
            </a:rPr>
            <a:t>位）という特性を持っており、保育負担金、児童手当等に対する財政需要が大きい。</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子育て支援対策のため、高校生以下の医療費無償化も行っており、少子化対策に積極的に取り組んでいることが要因である。</a:t>
          </a:r>
          <a:r>
            <a:rPr kumimoji="1" lang="ja-JP" altLang="en-US" sz="1100">
              <a:solidFill>
                <a:sysClr val="windowText" lastClr="000000"/>
              </a:solidFill>
              <a:effectLst/>
              <a:latin typeface="+mn-ea"/>
              <a:ea typeface="+mn-ea"/>
              <a:cs typeface="+mn-cs"/>
            </a:rPr>
            <a:t>また、重度障がい者等の支援に対する財政需要が増加傾向にある。</a:t>
          </a:r>
          <a:endParaRPr lang="ja-JP" altLang="ja-JP" sz="1400">
            <a:solidFill>
              <a:sysClr val="windowText" lastClr="000000"/>
            </a:solidFill>
            <a:effectLst/>
            <a:latin typeface="+mn-ea"/>
            <a:ea typeface="+mn-ea"/>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62</xdr:row>
      <xdr:rowOff>31750</xdr:rowOff>
    </xdr:from>
    <xdr:to>
      <xdr:col>24</xdr:col>
      <xdr:colOff>25400</xdr:colOff>
      <xdr:row>62</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106616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127000</xdr:rowOff>
    </xdr:from>
    <xdr:to>
      <xdr:col>19</xdr:col>
      <xdr:colOff>187325</xdr:colOff>
      <xdr:row>62</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10242550"/>
          <a:ext cx="8890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127000</xdr:rowOff>
    </xdr:from>
    <xdr:to>
      <xdr:col>15</xdr:col>
      <xdr:colOff>98425</xdr:colOff>
      <xdr:row>61</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1024255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61</xdr:row>
      <xdr:rowOff>69850</xdr:rowOff>
    </xdr:from>
    <xdr:to>
      <xdr:col>11</xdr:col>
      <xdr:colOff>9525</xdr:colOff>
      <xdr:row>62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10528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62</xdr:row>
      <xdr:rowOff>19050</xdr:rowOff>
    </xdr:from>
    <xdr:to>
      <xdr:col>24</xdr:col>
      <xdr:colOff>76200</xdr:colOff>
      <xdr:row>62</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64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99077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152400</xdr:rowOff>
    </xdr:from>
    <xdr:to>
      <xdr:col>20</xdr:col>
      <xdr:colOff>38100</xdr:colOff>
      <xdr:row>62</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61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67327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69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76200</xdr:rowOff>
    </xdr:from>
    <xdr:to>
      <xdr:col>15</xdr:col>
      <xdr:colOff>149225</xdr:colOff>
      <xdr:row>60</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162577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27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61</xdr:row>
      <xdr:rowOff>19050</xdr:rowOff>
    </xdr:from>
    <xdr:to>
      <xdr:col>11</xdr:col>
      <xdr:colOff>60325</xdr:colOff>
      <xdr:row>61</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105427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133350</xdr:rowOff>
    </xdr:from>
    <xdr:to>
      <xdr:col>6</xdr:col>
      <xdr:colOff>171450</xdr:colOff>
      <xdr:row>62</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59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62</xdr:row>
      <xdr:rowOff>48277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67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mn-ea"/>
              <a:ea typeface="+mn-ea"/>
            </a:rPr>
            <a:t>・令和</a:t>
          </a:r>
          <a:r>
            <a:rPr kumimoji="1" lang="en-US" altLang="ja-JP" sz="1100">
              <a:solidFill>
                <a:sysClr val="windowText" lastClr="000000"/>
              </a:solidFill>
              <a:latin typeface="+mn-ea"/>
              <a:ea typeface="+mn-ea"/>
            </a:rPr>
            <a:t>6</a:t>
          </a:r>
          <a:r>
            <a:rPr kumimoji="1" lang="ja-JP" altLang="en-US" sz="1100">
              <a:solidFill>
                <a:sysClr val="windowText" lastClr="000000"/>
              </a:solidFill>
              <a:latin typeface="+mn-ea"/>
              <a:ea typeface="+mn-ea"/>
            </a:rPr>
            <a:t>年</a:t>
          </a:r>
          <a:r>
            <a:rPr kumimoji="1" lang="en-US" altLang="ja-JP" sz="1100">
              <a:solidFill>
                <a:sysClr val="windowText" lastClr="000000"/>
              </a:solidFill>
              <a:latin typeface="+mn-ea"/>
              <a:ea typeface="+mn-ea"/>
            </a:rPr>
            <a:t>4</a:t>
          </a:r>
          <a:r>
            <a:rPr kumimoji="1" lang="ja-JP" altLang="en-US" sz="1100">
              <a:solidFill>
                <a:sysClr val="windowText" lastClr="000000"/>
              </a:solidFill>
              <a:latin typeface="+mn-ea"/>
              <a:ea typeface="+mn-ea"/>
            </a:rPr>
            <a:t>月から下水道事業の法適化に伴い、今回から補助費で計上　したため繰出金が</a:t>
          </a:r>
          <a:r>
            <a:rPr kumimoji="1" lang="en-US" altLang="ja-JP" sz="1100">
              <a:solidFill>
                <a:sysClr val="windowText" lastClr="000000"/>
              </a:solidFill>
              <a:latin typeface="+mn-ea"/>
              <a:ea typeface="+mn-ea"/>
            </a:rPr>
            <a:t>101,646</a:t>
          </a:r>
          <a:r>
            <a:rPr kumimoji="1" lang="ja-JP" altLang="en-US" sz="1100">
              <a:solidFill>
                <a:sysClr val="windowText" lastClr="000000"/>
              </a:solidFill>
              <a:latin typeface="+mn-ea"/>
              <a:ea typeface="+mn-ea"/>
            </a:rPr>
            <a:t>千円減少した。</a:t>
          </a:r>
        </a:p>
        <a:p>
          <a:r>
            <a:rPr kumimoji="1" lang="ja-JP" altLang="en-US" sz="1100">
              <a:solidFill>
                <a:sysClr val="windowText" lastClr="000000"/>
              </a:solidFill>
              <a:latin typeface="+mn-ea"/>
              <a:ea typeface="+mn-ea"/>
            </a:rPr>
            <a:t>・後期高齢者医療特別会計繰出金のうち療養給費負担金が減少した。</a:t>
          </a:r>
          <a:endParaRPr kumimoji="1" lang="en-US" altLang="ja-JP" sz="1100">
            <a:solidFill>
              <a:sysClr val="windowText" lastClr="000000"/>
            </a:solidFill>
            <a:latin typeface="+mn-ea"/>
            <a:ea typeface="+mn-ea"/>
          </a:endParaRPr>
        </a:p>
        <a:p>
          <a:r>
            <a:rPr kumimoji="1" lang="ja-JP" altLang="en-US"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国保特別会計</a:t>
          </a:r>
          <a:r>
            <a:rPr kumimoji="1" lang="ja-JP" altLang="en-US"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介護保険特別会計</a:t>
          </a:r>
          <a:r>
            <a:rPr kumimoji="1" lang="ja-JP" altLang="en-US" sz="1100">
              <a:solidFill>
                <a:sysClr val="windowText" lastClr="000000"/>
              </a:solidFill>
              <a:effectLst/>
              <a:latin typeface="+mn-ea"/>
              <a:ea typeface="+mn-ea"/>
              <a:cs typeface="+mn-cs"/>
            </a:rPr>
            <a:t>及び後期高齢者医療特別会計</a:t>
          </a:r>
          <a:r>
            <a:rPr kumimoji="1" lang="ja-JP" altLang="ja-JP" sz="1100">
              <a:solidFill>
                <a:sysClr val="windowText" lastClr="000000"/>
              </a:solidFill>
              <a:effectLst/>
              <a:latin typeface="+mn-ea"/>
              <a:ea typeface="+mn-ea"/>
              <a:cs typeface="+mn-cs"/>
            </a:rPr>
            <a:t>に対する繰出金が、高齢化の進展により増加傾向にあることから、住民の健康増進・予防介護予防等に取組み、一般会計からの繰出金削減に取り組む必要がある。</a:t>
          </a:r>
          <a:endParaRPr kumimoji="1" lang="ja-JP" altLang="en-US" sz="1100">
            <a:solidFill>
              <a:sysClr val="windowText" lastClr="000000"/>
            </a:solidFill>
            <a:latin typeface="+mn-ea"/>
            <a:ea typeface="+mn-ea"/>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63500</xdr:rowOff>
    </xdr:from>
    <xdr:to>
      <xdr:col>82</xdr:col>
      <xdr:colOff>107950</xdr:colOff>
      <xdr:row>58</xdr:row>
      <xdr:rowOff>88900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664700"/>
          <a:ext cx="838200"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007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82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59</xdr:row>
      <xdr:rowOff>31750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822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xdr:rowOff>
    </xdr:from>
    <xdr:to>
      <xdr:col>82</xdr:col>
      <xdr:colOff>158750</xdr:colOff>
      <xdr:row>56</xdr:row>
      <xdr:rowOff>114300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29227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99077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mn-ea"/>
              <a:ea typeface="+mn-ea"/>
            </a:rPr>
            <a:t>・令和</a:t>
          </a:r>
          <a:r>
            <a:rPr kumimoji="1" lang="en-US" altLang="ja-JP" sz="1100">
              <a:solidFill>
                <a:sysClr val="windowText" lastClr="000000"/>
              </a:solidFill>
              <a:latin typeface="+mn-ea"/>
              <a:ea typeface="+mn-ea"/>
            </a:rPr>
            <a:t>6</a:t>
          </a:r>
          <a:r>
            <a:rPr kumimoji="1" lang="ja-JP" altLang="en-US" sz="1100">
              <a:solidFill>
                <a:sysClr val="windowText" lastClr="000000"/>
              </a:solidFill>
              <a:latin typeface="+mn-ea"/>
              <a:ea typeface="+mn-ea"/>
            </a:rPr>
            <a:t>年</a:t>
          </a:r>
          <a:r>
            <a:rPr kumimoji="1" lang="en-US" altLang="ja-JP" sz="1100">
              <a:solidFill>
                <a:sysClr val="windowText" lastClr="000000"/>
              </a:solidFill>
              <a:latin typeface="+mn-ea"/>
              <a:ea typeface="+mn-ea"/>
            </a:rPr>
            <a:t>4</a:t>
          </a:r>
          <a:r>
            <a:rPr kumimoji="1" lang="ja-JP" altLang="en-US" sz="1100">
              <a:solidFill>
                <a:sysClr val="windowText" lastClr="000000"/>
              </a:solidFill>
              <a:latin typeface="+mn-ea"/>
              <a:ea typeface="+mn-ea"/>
            </a:rPr>
            <a:t>月から下水道事業の法適化に伴い、今回から補助費で計上　したため</a:t>
          </a:r>
          <a:r>
            <a:rPr kumimoji="1" lang="en-US" altLang="ja-JP" sz="1100">
              <a:solidFill>
                <a:sysClr val="windowText" lastClr="000000"/>
              </a:solidFill>
              <a:latin typeface="+mn-ea"/>
              <a:ea typeface="+mn-ea"/>
            </a:rPr>
            <a:t>84,250</a:t>
          </a:r>
          <a:r>
            <a:rPr kumimoji="1" lang="ja-JP" altLang="en-US" sz="1100">
              <a:solidFill>
                <a:sysClr val="windowText" lastClr="000000"/>
              </a:solidFill>
              <a:latin typeface="+mn-ea"/>
              <a:ea typeface="+mn-ea"/>
            </a:rPr>
            <a:t>千円増加した。</a:t>
          </a:r>
        </a:p>
        <a:p>
          <a:r>
            <a:rPr kumimoji="1" lang="ja-JP" altLang="en-US" sz="1100">
              <a:solidFill>
                <a:sysClr val="windowText" lastClr="000000"/>
              </a:solidFill>
              <a:latin typeface="+mn-ea"/>
              <a:ea typeface="+mn-ea"/>
            </a:rPr>
            <a:t>・人吉球磨広域行政組合負担金（ごみ・し尿処理分）は、施設の維持補修分</a:t>
          </a:r>
          <a:r>
            <a:rPr kumimoji="1" lang="en-US" altLang="ja-JP" sz="1100">
              <a:solidFill>
                <a:sysClr val="windowText" lastClr="000000"/>
              </a:solidFill>
              <a:latin typeface="+mn-ea"/>
              <a:ea typeface="+mn-ea"/>
            </a:rPr>
            <a:t>62,495</a:t>
          </a:r>
          <a:r>
            <a:rPr kumimoji="1" lang="ja-JP" altLang="en-US" sz="1100">
              <a:solidFill>
                <a:sysClr val="windowText" lastClr="000000"/>
              </a:solidFill>
              <a:latin typeface="+mn-ea"/>
              <a:ea typeface="+mn-ea"/>
            </a:rPr>
            <a:t>千円増加した。</a:t>
          </a:r>
          <a:endParaRPr kumimoji="1" lang="en-US" altLang="ja-JP" sz="1100">
            <a:solidFill>
              <a:sysClr val="windowText" lastClr="000000"/>
            </a:solidFill>
            <a:latin typeface="+mn-ea"/>
            <a:ea typeface="+mn-ea"/>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85090</xdr:rowOff>
    </xdr:from>
    <xdr:to>
      <xdr:col>82</xdr:col>
      <xdr:colOff>107950</xdr:colOff>
      <xdr:row>37</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085840"/>
          <a:ext cx="8382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16510</xdr:rowOff>
    </xdr:from>
    <xdr:to>
      <xdr:col>78</xdr:col>
      <xdr:colOff>69850</xdr:colOff>
      <xdr:row>35</xdr:row>
      <xdr:rowOff>85090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17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16510</xdr:rowOff>
    </xdr:from>
    <xdr:to>
      <xdr:col>73</xdr:col>
      <xdr:colOff>180975</xdr:colOff>
      <xdr:row>36</xdr:row>
      <xdr:rowOff>43180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01726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43180</xdr:rowOff>
    </xdr:from>
    <xdr:to>
      <xdr:col>69</xdr:col>
      <xdr:colOff>92075</xdr:colOff>
      <xdr:row>36</xdr:row>
      <xdr:rowOff>50800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15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152400</xdr:rowOff>
    </xdr:from>
    <xdr:to>
      <xdr:col>82</xdr:col>
      <xdr:colOff>158750</xdr:colOff>
      <xdr:row>37</xdr:row>
      <xdr:rowOff>82550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124477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34290</xdr:rowOff>
    </xdr:from>
    <xdr:to>
      <xdr:col>78</xdr:col>
      <xdr:colOff>120650</xdr:colOff>
      <xdr:row>35</xdr:row>
      <xdr:rowOff>135890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146067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0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137160</xdr:rowOff>
    </xdr:from>
    <xdr:to>
      <xdr:col>74</xdr:col>
      <xdr:colOff>31750</xdr:colOff>
      <xdr:row>35</xdr:row>
      <xdr:rowOff>67310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77487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163830</xdr:rowOff>
    </xdr:from>
    <xdr:to>
      <xdr:col>69</xdr:col>
      <xdr:colOff>142875</xdr:colOff>
      <xdr:row>36</xdr:row>
      <xdr:rowOff>93980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78757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0</xdr:rowOff>
    </xdr:from>
    <xdr:to>
      <xdr:col>65</xdr:col>
      <xdr:colOff>53975</xdr:colOff>
      <xdr:row>36</xdr:row>
      <xdr:rowOff>101600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86377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en-US" sz="1100">
              <a:solidFill>
                <a:sysClr val="windowText" lastClr="000000"/>
              </a:solidFill>
              <a:effectLst/>
              <a:latin typeface="+mn-ea"/>
              <a:ea typeface="+mn-ea"/>
              <a:cs typeface="+mn-cs"/>
            </a:rPr>
            <a:t>道路改良、橋梁長寿命化等で発行した土</a:t>
          </a:r>
          <a:r>
            <a:rPr kumimoji="1" lang="ja-JP" altLang="ja-JP" sz="1100">
              <a:solidFill>
                <a:sysClr val="windowText" lastClr="000000"/>
              </a:solidFill>
              <a:effectLst/>
              <a:latin typeface="+mn-ea"/>
              <a:ea typeface="+mn-ea"/>
              <a:cs typeface="+mn-cs"/>
            </a:rPr>
            <a:t>木債</a:t>
          </a:r>
          <a:r>
            <a:rPr kumimoji="1" lang="ja-JP" altLang="en-US" sz="1100">
              <a:solidFill>
                <a:sysClr val="windowText" lastClr="000000"/>
              </a:solidFill>
              <a:effectLst/>
              <a:latin typeface="+mn-ea"/>
              <a:ea typeface="+mn-ea"/>
              <a:cs typeface="+mn-cs"/>
            </a:rPr>
            <a:t>（公共事業等債等）</a:t>
          </a:r>
          <a:r>
            <a:rPr kumimoji="1" lang="ja-JP" altLang="ja-JP" sz="1100">
              <a:solidFill>
                <a:sysClr val="windowText" lastClr="000000"/>
              </a:solidFill>
              <a:effectLst/>
              <a:latin typeface="+mn-ea"/>
              <a:ea typeface="+mn-ea"/>
              <a:cs typeface="+mn-cs"/>
            </a:rPr>
            <a:t>、</a:t>
          </a:r>
          <a:r>
            <a:rPr kumimoji="1" lang="en-US" altLang="ja-JP" sz="1100">
              <a:solidFill>
                <a:sysClr val="windowText" lastClr="000000"/>
              </a:solidFill>
              <a:effectLst/>
              <a:latin typeface="+mn-ea"/>
              <a:ea typeface="+mn-ea"/>
              <a:cs typeface="+mn-cs"/>
            </a:rPr>
            <a:t>R2</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7</a:t>
          </a:r>
          <a:r>
            <a:rPr kumimoji="1" lang="ja-JP" altLang="ja-JP" sz="1100">
              <a:solidFill>
                <a:sysClr val="windowText" lastClr="000000"/>
              </a:solidFill>
              <a:effectLst/>
              <a:latin typeface="+mn-ea"/>
              <a:ea typeface="+mn-ea"/>
              <a:cs typeface="+mn-cs"/>
            </a:rPr>
            <a:t>月豪雨災害復旧事業債等の新たな償還開始に伴い増加した。</a:t>
          </a:r>
          <a:endParaRPr kumimoji="1" lang="ja-JP" altLang="en-US" sz="1300">
            <a:solidFill>
              <a:sysClr val="windowText" lastClr="000000"/>
            </a:solidFill>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154432</xdr:rowOff>
    </xdr:from>
    <xdr:to>
      <xdr:col>24</xdr:col>
      <xdr:colOff>25400</xdr:colOff>
      <xdr:row>76</xdr:row>
      <xdr:rowOff>163576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846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94996</xdr:rowOff>
    </xdr:from>
    <xdr:to>
      <xdr:col>19</xdr:col>
      <xdr:colOff>187325</xdr:colOff>
      <xdr:row>76</xdr:row>
      <xdr:rowOff>154432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2519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44704</xdr:rowOff>
    </xdr:from>
    <xdr:to>
      <xdr:col>15</xdr:col>
      <xdr:colOff>98425</xdr:colOff>
      <xdr:row>76</xdr:row>
      <xdr:rowOff>94996</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7490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81280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749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112776</xdr:rowOff>
    </xdr:from>
    <xdr:to>
      <xdr:col>24</xdr:col>
      <xdr:colOff>76200</xdr:colOff>
      <xdr:row>77</xdr:row>
      <xdr:rowOff>42926</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129303</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8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103632</xdr:rowOff>
    </xdr:from>
    <xdr:to>
      <xdr:col>20</xdr:col>
      <xdr:colOff>38100</xdr:colOff>
      <xdr:row>77</xdr:row>
      <xdr:rowOff>33782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44196</xdr:rowOff>
    </xdr:from>
    <xdr:to>
      <xdr:col>15</xdr:col>
      <xdr:colOff>149225</xdr:colOff>
      <xdr:row>76</xdr:row>
      <xdr:rowOff>145796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155973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165354</xdr:rowOff>
    </xdr:from>
    <xdr:to>
      <xdr:col>11</xdr:col>
      <xdr:colOff>60325</xdr:colOff>
      <xdr:row>76</xdr:row>
      <xdr:rowOff>95504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105681</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経常経費のうち、人件費については、定員管理計画に基づく職員数の削減効果が表れているが、これ以上の人員削減は難しい状況となっている。扶助費については、人口減少対策の一環として、子育て世代への支援強化（子宝祝い金・１８歳以下の医療費無償化）に取り組んでいる。</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引き続き、事務の効率化による経常経費の削減と、将来の公債費負担を見据えた財政運営に努める。</a:t>
          </a:r>
          <a:endParaRPr lang="ja-JP" altLang="ja-JP" sz="1400">
            <a:solidFill>
              <a:sysClr val="windowText" lastClr="000000"/>
            </a:solidFill>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168148</xdr:rowOff>
    </xdr:from>
    <xdr:to>
      <xdr:col>82</xdr:col>
      <xdr:colOff>107950</xdr:colOff>
      <xdr:row>75</xdr:row>
      <xdr:rowOff>101854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855448"/>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72136</xdr:rowOff>
    </xdr:from>
    <xdr:to>
      <xdr:col>78</xdr:col>
      <xdr:colOff>69850</xdr:colOff>
      <xdr:row>74</xdr:row>
      <xdr:rowOff>168148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75943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74</xdr:row>
      <xdr:rowOff>138430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759436"/>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138430</xdr:rowOff>
    </xdr:from>
    <xdr:to>
      <xdr:col>69</xdr:col>
      <xdr:colOff>92075</xdr:colOff>
      <xdr:row>75</xdr:row>
      <xdr:rowOff>101854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25730"/>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51054</xdr:rowOff>
    </xdr:from>
    <xdr:to>
      <xdr:col>82</xdr:col>
      <xdr:colOff>158750</xdr:colOff>
      <xdr:row>75</xdr:row>
      <xdr:rowOff>152654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23131</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8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117348</xdr:rowOff>
    </xdr:from>
    <xdr:to>
      <xdr:col>78</xdr:col>
      <xdr:colOff>120650</xdr:colOff>
      <xdr:row>75</xdr:row>
      <xdr:rowOff>47498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57675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573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21336</xdr:rowOff>
    </xdr:from>
    <xdr:to>
      <xdr:col>74</xdr:col>
      <xdr:colOff>31750</xdr:colOff>
      <xdr:row>74</xdr:row>
      <xdr:rowOff>122936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133113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87630</xdr:rowOff>
    </xdr:from>
    <xdr:to>
      <xdr:col>69</xdr:col>
      <xdr:colOff>142875</xdr:colOff>
      <xdr:row>75</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2557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6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137431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96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169727</xdr:rowOff>
    </xdr:from>
    <xdr:to>
      <xdr:col>29</xdr:col>
      <xdr:colOff>127000</xdr:colOff>
      <xdr:row>19</xdr:row>
      <xdr:rowOff>50552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03452"/>
          <a:ext cx="647700" cy="522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50552</xdr:rowOff>
    </xdr:from>
    <xdr:to>
      <xdr:col>26</xdr:col>
      <xdr:colOff>50800</xdr:colOff>
      <xdr:row>19</xdr:row>
      <xdr:rowOff>69303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355727"/>
          <a:ext cx="698500" cy="187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69303</xdr:rowOff>
    </xdr:from>
    <xdr:to>
      <xdr:col>22</xdr:col>
      <xdr:colOff>114300</xdr:colOff>
      <xdr:row>19</xdr:row>
      <xdr:rowOff>72818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74478"/>
          <a:ext cx="698500" cy="3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72818</xdr:rowOff>
    </xdr:from>
    <xdr:to>
      <xdr:col>18</xdr:col>
      <xdr:colOff>177800</xdr:colOff>
      <xdr:row>19</xdr:row>
      <xdr:rowOff>84820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377993"/>
          <a:ext cx="698500" cy="120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118927</xdr:rowOff>
    </xdr:from>
    <xdr:to>
      <xdr:col>29</xdr:col>
      <xdr:colOff>177800</xdr:colOff>
      <xdr:row>19</xdr:row>
      <xdr:rowOff>49077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2526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91004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2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171202</xdr:rowOff>
    </xdr:from>
    <xdr:to>
      <xdr:col>26</xdr:col>
      <xdr:colOff>101600</xdr:colOff>
      <xdr:row>19</xdr:row>
      <xdr:rowOff>101352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304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86129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391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18503</xdr:rowOff>
    </xdr:from>
    <xdr:to>
      <xdr:col>22</xdr:col>
      <xdr:colOff>165100</xdr:colOff>
      <xdr:row>19</xdr:row>
      <xdr:rowOff>120103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23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104880</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10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22018</xdr:rowOff>
    </xdr:from>
    <xdr:to>
      <xdr:col>19</xdr:col>
      <xdr:colOff>38100</xdr:colOff>
      <xdr:row>19</xdr:row>
      <xdr:rowOff>123618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27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108395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13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34020</xdr:rowOff>
    </xdr:from>
    <xdr:to>
      <xdr:col>15</xdr:col>
      <xdr:colOff>101600</xdr:colOff>
      <xdr:row>19</xdr:row>
      <xdr:rowOff>135620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39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120397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2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107614</xdr:rowOff>
    </xdr:from>
    <xdr:to>
      <xdr:col>29</xdr:col>
      <xdr:colOff>127000</xdr:colOff>
      <xdr:row>35</xdr:row>
      <xdr:rowOff>151415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717964"/>
          <a:ext cx="647700" cy="438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151415</xdr:rowOff>
    </xdr:from>
    <xdr:to>
      <xdr:col>26</xdr:col>
      <xdr:colOff>50800</xdr:colOff>
      <xdr:row>35</xdr:row>
      <xdr:rowOff>260777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761765"/>
          <a:ext cx="698500" cy="109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260000</xdr:rowOff>
    </xdr:from>
    <xdr:to>
      <xdr:col>22</xdr:col>
      <xdr:colOff>114300</xdr:colOff>
      <xdr:row>35</xdr:row>
      <xdr:rowOff>260777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870350"/>
          <a:ext cx="698500" cy="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260000</xdr:rowOff>
    </xdr:from>
    <xdr:to>
      <xdr:col>18</xdr:col>
      <xdr:colOff>177800</xdr:colOff>
      <xdr:row>35</xdr:row>
      <xdr:rowOff>342044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70350"/>
          <a:ext cx="698500" cy="82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56814</xdr:rowOff>
    </xdr:from>
    <xdr:to>
      <xdr:col>29</xdr:col>
      <xdr:colOff>177800</xdr:colOff>
      <xdr:row>35</xdr:row>
      <xdr:rowOff>158414</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667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244791</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512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100615</xdr:rowOff>
    </xdr:from>
    <xdr:to>
      <xdr:col>26</xdr:col>
      <xdr:colOff>101600</xdr:colOff>
      <xdr:row>35</xdr:row>
      <xdr:rowOff>202215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10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212392</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79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209977</xdr:rowOff>
    </xdr:from>
    <xdr:to>
      <xdr:col>22</xdr:col>
      <xdr:colOff>165100</xdr:colOff>
      <xdr:row>35</xdr:row>
      <xdr:rowOff>311577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820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296354</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90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209200</xdr:rowOff>
    </xdr:from>
    <xdr:to>
      <xdr:col>19</xdr:col>
      <xdr:colOff>38100</xdr:colOff>
      <xdr:row>35</xdr:row>
      <xdr:rowOff>310800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8195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295577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905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291244</xdr:rowOff>
    </xdr:from>
    <xdr:to>
      <xdr:col>15</xdr:col>
      <xdr:colOff>101600</xdr:colOff>
      <xdr:row>36</xdr:row>
      <xdr:rowOff>49944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901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34721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98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115414</xdr:rowOff>
    </xdr:from>
    <xdr:to>
      <xdr:col>24</xdr:col>
      <xdr:colOff>63500</xdr:colOff>
      <xdr:row>38</xdr:row>
      <xdr:rowOff>75736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9064"/>
          <a:ext cx="838200" cy="13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41315</xdr:rowOff>
    </xdr:from>
    <xdr:to>
      <xdr:col>19</xdr:col>
      <xdr:colOff>177800</xdr:colOff>
      <xdr:row>38</xdr:row>
      <xdr:rowOff>75736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56415"/>
          <a:ext cx="889000" cy="3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41315</xdr:rowOff>
    </xdr:from>
    <xdr:to>
      <xdr:col>15</xdr:col>
      <xdr:colOff>50800</xdr:colOff>
      <xdr:row>38</xdr:row>
      <xdr:rowOff>105606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56415"/>
          <a:ext cx="889000" cy="6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99499</xdr:rowOff>
    </xdr:from>
    <xdr:to>
      <xdr:col>10</xdr:col>
      <xdr:colOff>114300</xdr:colOff>
      <xdr:row>38</xdr:row>
      <xdr:rowOff>105606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614599"/>
          <a:ext cx="889000" cy="6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64614</xdr:rowOff>
    </xdr:from>
    <xdr:to>
      <xdr:col>24</xdr:col>
      <xdr:colOff>114300</xdr:colOff>
      <xdr:row>37</xdr:row>
      <xdr:rowOff>166214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43041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8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24936</xdr:rowOff>
    </xdr:from>
    <xdr:to>
      <xdr:col>20</xdr:col>
      <xdr:colOff>38100</xdr:colOff>
      <xdr:row>38</xdr:row>
      <xdr:rowOff>126536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4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117663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3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161965</xdr:rowOff>
    </xdr:from>
    <xdr:to>
      <xdr:col>15</xdr:col>
      <xdr:colOff>101600</xdr:colOff>
      <xdr:row>38</xdr:row>
      <xdr:rowOff>92115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0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83242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98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54806</xdr:rowOff>
    </xdr:from>
    <xdr:to>
      <xdr:col>10</xdr:col>
      <xdr:colOff>165100</xdr:colOff>
      <xdr:row>38</xdr:row>
      <xdr:rowOff>156406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147533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6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48699</xdr:rowOff>
    </xdr:from>
    <xdr:to>
      <xdr:col>6</xdr:col>
      <xdr:colOff>38100</xdr:colOff>
      <xdr:row>38</xdr:row>
      <xdr:rowOff>150299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6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141426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5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166473</xdr:rowOff>
    </xdr:from>
    <xdr:to>
      <xdr:col>24</xdr:col>
      <xdr:colOff>63500</xdr:colOff>
      <xdr:row>57</xdr:row>
      <xdr:rowOff>82882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767673"/>
          <a:ext cx="838200" cy="87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100038</xdr:rowOff>
    </xdr:from>
    <xdr:to>
      <xdr:col>19</xdr:col>
      <xdr:colOff>177800</xdr:colOff>
      <xdr:row>56</xdr:row>
      <xdr:rowOff>166473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701238"/>
          <a:ext cx="889000" cy="6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74610</xdr:rowOff>
    </xdr:from>
    <xdr:to>
      <xdr:col>15</xdr:col>
      <xdr:colOff>50800</xdr:colOff>
      <xdr:row>56</xdr:row>
      <xdr:rowOff>100038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9675810"/>
          <a:ext cx="889000" cy="2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74610</xdr:rowOff>
    </xdr:from>
    <xdr:to>
      <xdr:col>10</xdr:col>
      <xdr:colOff>114300</xdr:colOff>
      <xdr:row>56</xdr:row>
      <xdr:rowOff>143800</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675810"/>
          <a:ext cx="889000" cy="6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32082</xdr:rowOff>
    </xdr:from>
    <xdr:to>
      <xdr:col>24</xdr:col>
      <xdr:colOff>114300</xdr:colOff>
      <xdr:row>57</xdr:row>
      <xdr:rowOff>133682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80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118459</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1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115673</xdr:rowOff>
    </xdr:from>
    <xdr:to>
      <xdr:col>20</xdr:col>
      <xdr:colOff>38100</xdr:colOff>
      <xdr:row>57</xdr:row>
      <xdr:rowOff>45823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1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36950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80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49238</xdr:rowOff>
    </xdr:from>
    <xdr:to>
      <xdr:col>15</xdr:col>
      <xdr:colOff>101600</xdr:colOff>
      <xdr:row>56</xdr:row>
      <xdr:rowOff>150838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65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167365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42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23810</xdr:rowOff>
    </xdr:from>
    <xdr:to>
      <xdr:col>10</xdr:col>
      <xdr:colOff>165100</xdr:colOff>
      <xdr:row>56</xdr:row>
      <xdr:rowOff>125410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2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141937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40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93000</xdr:rowOff>
    </xdr:from>
    <xdr:to>
      <xdr:col>6</xdr:col>
      <xdr:colOff>38100</xdr:colOff>
      <xdr:row>57</xdr:row>
      <xdr:rowOff>23150</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39677</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69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104839</xdr:rowOff>
    </xdr:from>
    <xdr:to>
      <xdr:col>24</xdr:col>
      <xdr:colOff>63500</xdr:colOff>
      <xdr:row>78</xdr:row>
      <xdr:rowOff>116611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77939"/>
          <a:ext cx="838200" cy="1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69044</xdr:rowOff>
    </xdr:from>
    <xdr:to>
      <xdr:col>19</xdr:col>
      <xdr:colOff>177800</xdr:colOff>
      <xdr:row>78</xdr:row>
      <xdr:rowOff>116611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442144"/>
          <a:ext cx="889000" cy="4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69044</xdr:rowOff>
    </xdr:from>
    <xdr:to>
      <xdr:col>15</xdr:col>
      <xdr:colOff>50800</xdr:colOff>
      <xdr:row>78</xdr:row>
      <xdr:rowOff>116136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42144"/>
          <a:ext cx="889000" cy="4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116136</xdr:rowOff>
    </xdr:from>
    <xdr:to>
      <xdr:col>10</xdr:col>
      <xdr:colOff>114300</xdr:colOff>
      <xdr:row>78</xdr:row>
      <xdr:rowOff>135813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89236"/>
          <a:ext cx="889000" cy="1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54039</xdr:rowOff>
    </xdr:from>
    <xdr:to>
      <xdr:col>24</xdr:col>
      <xdr:colOff>114300</xdr:colOff>
      <xdr:row>78</xdr:row>
      <xdr:rowOff>155639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42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140416</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42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65811</xdr:rowOff>
    </xdr:from>
    <xdr:to>
      <xdr:col>20</xdr:col>
      <xdr:colOff>38100</xdr:colOff>
      <xdr:row>78</xdr:row>
      <xdr:rowOff>167411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3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158538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18244</xdr:rowOff>
    </xdr:from>
    <xdr:to>
      <xdr:col>15</xdr:col>
      <xdr:colOff>101600</xdr:colOff>
      <xdr:row>78</xdr:row>
      <xdr:rowOff>119844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9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110971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4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65336</xdr:rowOff>
    </xdr:from>
    <xdr:to>
      <xdr:col>10</xdr:col>
      <xdr:colOff>165100</xdr:colOff>
      <xdr:row>78</xdr:row>
      <xdr:rowOff>166936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158063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31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85013</xdr:rowOff>
    </xdr:from>
    <xdr:to>
      <xdr:col>6</xdr:col>
      <xdr:colOff>38100</xdr:colOff>
      <xdr:row>79</xdr:row>
      <xdr:rowOff>15163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5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6290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5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144323</xdr:rowOff>
    </xdr:from>
    <xdr:to>
      <xdr:col>24</xdr:col>
      <xdr:colOff>63500</xdr:colOff>
      <xdr:row>90</xdr:row>
      <xdr:rowOff>137973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5403373"/>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137973</xdr:rowOff>
    </xdr:from>
    <xdr:to>
      <xdr:col>19</xdr:col>
      <xdr:colOff>177800</xdr:colOff>
      <xdr:row>91</xdr:row>
      <xdr:rowOff>142190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5568473"/>
          <a:ext cx="889000" cy="17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33286</xdr:rowOff>
    </xdr:from>
    <xdr:to>
      <xdr:col>15</xdr:col>
      <xdr:colOff>50800</xdr:colOff>
      <xdr:row>91</xdr:row>
      <xdr:rowOff>142190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5463786"/>
          <a:ext cx="889000" cy="28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33286</xdr:rowOff>
    </xdr:from>
    <xdr:to>
      <xdr:col>10</xdr:col>
      <xdr:colOff>114300</xdr:colOff>
      <xdr:row>92</xdr:row>
      <xdr:rowOff>56807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5463786"/>
          <a:ext cx="889000" cy="3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93523</xdr:rowOff>
    </xdr:from>
    <xdr:to>
      <xdr:col>24</xdr:col>
      <xdr:colOff>114300</xdr:colOff>
      <xdr:row>90</xdr:row>
      <xdr:rowOff>23673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35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46550</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305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87173</xdr:rowOff>
    </xdr:from>
    <xdr:to>
      <xdr:col>20</xdr:col>
      <xdr:colOff>38100</xdr:colOff>
      <xdr:row>91</xdr:row>
      <xdr:rowOff>17323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55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33850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2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91390</xdr:rowOff>
    </xdr:from>
    <xdr:to>
      <xdr:col>15</xdr:col>
      <xdr:colOff>101600</xdr:colOff>
      <xdr:row>92</xdr:row>
      <xdr:rowOff>21540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56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38067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468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153936</xdr:rowOff>
    </xdr:from>
    <xdr:to>
      <xdr:col>10</xdr:col>
      <xdr:colOff>165100</xdr:colOff>
      <xdr:row>90</xdr:row>
      <xdr:rowOff>84086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41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100613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18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6007</xdr:rowOff>
    </xdr:from>
    <xdr:to>
      <xdr:col>6</xdr:col>
      <xdr:colOff>38100</xdr:colOff>
      <xdr:row>92</xdr:row>
      <xdr:rowOff>107607</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577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124134</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30795" y="15554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119838</xdr:rowOff>
    </xdr:from>
    <xdr:to>
      <xdr:col>55</xdr:col>
      <xdr:colOff>0</xdr:colOff>
      <xdr:row>37</xdr:row>
      <xdr:rowOff>4449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92038"/>
          <a:ext cx="838200" cy="5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114047</xdr:rowOff>
    </xdr:from>
    <xdr:to>
      <xdr:col>50</xdr:col>
      <xdr:colOff>114300</xdr:colOff>
      <xdr:row>37</xdr:row>
      <xdr:rowOff>4449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86247"/>
          <a:ext cx="889000" cy="6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114047</xdr:rowOff>
    </xdr:from>
    <xdr:to>
      <xdr:col>45</xdr:col>
      <xdr:colOff>177800</xdr:colOff>
      <xdr:row>36</xdr:row>
      <xdr:rowOff>168797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86247"/>
          <a:ext cx="889000" cy="5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52219</xdr:rowOff>
    </xdr:from>
    <xdr:to>
      <xdr:col>41</xdr:col>
      <xdr:colOff>50800</xdr:colOff>
      <xdr:row>36</xdr:row>
      <xdr:rowOff>168797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81519"/>
          <a:ext cx="889000" cy="45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69038</xdr:rowOff>
    </xdr:from>
    <xdr:to>
      <xdr:col>55</xdr:col>
      <xdr:colOff>50800</xdr:colOff>
      <xdr:row>36</xdr:row>
      <xdr:rowOff>170638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4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47465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9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125099</xdr:rowOff>
    </xdr:from>
    <xdr:to>
      <xdr:col>50</xdr:col>
      <xdr:colOff>165100</xdr:colOff>
      <xdr:row>37</xdr:row>
      <xdr:rowOff>55249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9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46376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9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63247</xdr:rowOff>
    </xdr:from>
    <xdr:to>
      <xdr:col>46</xdr:col>
      <xdr:colOff>38100</xdr:colOff>
      <xdr:row>36</xdr:row>
      <xdr:rowOff>164847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35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155974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2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117997</xdr:rowOff>
    </xdr:from>
    <xdr:to>
      <xdr:col>41</xdr:col>
      <xdr:colOff>101600</xdr:colOff>
      <xdr:row>37</xdr:row>
      <xdr:rowOff>48147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90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39274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1419</xdr:rowOff>
    </xdr:from>
    <xdr:to>
      <xdr:col>36</xdr:col>
      <xdr:colOff>165100</xdr:colOff>
      <xdr:row>34</xdr:row>
      <xdr:rowOff>103019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3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119546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0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160007</xdr:rowOff>
    </xdr:from>
    <xdr:to>
      <xdr:col>55</xdr:col>
      <xdr:colOff>0</xdr:colOff>
      <xdr:row>58</xdr:row>
      <xdr:rowOff>6858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32657"/>
          <a:ext cx="838200" cy="18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109201</xdr:rowOff>
    </xdr:from>
    <xdr:to>
      <xdr:col>50</xdr:col>
      <xdr:colOff>114300</xdr:colOff>
      <xdr:row>57</xdr:row>
      <xdr:rowOff>160007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881851"/>
          <a:ext cx="889000" cy="50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109201</xdr:rowOff>
    </xdr:from>
    <xdr:to>
      <xdr:col>45</xdr:col>
      <xdr:colOff>177800</xdr:colOff>
      <xdr:row>57</xdr:row>
      <xdr:rowOff>113043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881851"/>
          <a:ext cx="889000" cy="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113043</xdr:rowOff>
    </xdr:from>
    <xdr:to>
      <xdr:col>41</xdr:col>
      <xdr:colOff>50800</xdr:colOff>
      <xdr:row>58</xdr:row>
      <xdr:rowOff>11336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885693"/>
          <a:ext cx="889000" cy="6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127508</xdr:rowOff>
    </xdr:from>
    <xdr:to>
      <xdr:col>55</xdr:col>
      <xdr:colOff>50800</xdr:colOff>
      <xdr:row>58</xdr:row>
      <xdr:rowOff>57658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0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105935</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78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109207</xdr:rowOff>
    </xdr:from>
    <xdr:to>
      <xdr:col>50</xdr:col>
      <xdr:colOff>165100</xdr:colOff>
      <xdr:row>58</xdr:row>
      <xdr:rowOff>39357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8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55884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57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58401</xdr:rowOff>
    </xdr:from>
    <xdr:to>
      <xdr:col>46</xdr:col>
      <xdr:colOff>38100</xdr:colOff>
      <xdr:row>57</xdr:row>
      <xdr:rowOff>160001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3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5078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0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62243</xdr:rowOff>
    </xdr:from>
    <xdr:to>
      <xdr:col>41</xdr:col>
      <xdr:colOff>101600</xdr:colOff>
      <xdr:row>57</xdr:row>
      <xdr:rowOff>163843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3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8920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10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131986</xdr:rowOff>
    </xdr:from>
    <xdr:to>
      <xdr:col>36</xdr:col>
      <xdr:colOff>165100</xdr:colOff>
      <xdr:row>58</xdr:row>
      <xdr:rowOff>62136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0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78663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67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94173</xdr:rowOff>
    </xdr:from>
    <xdr:to>
      <xdr:col>55</xdr:col>
      <xdr:colOff>0</xdr:colOff>
      <xdr:row>78</xdr:row>
      <xdr:rowOff>124118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67273"/>
          <a:ext cx="838200" cy="2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119531</xdr:rowOff>
    </xdr:from>
    <xdr:to>
      <xdr:col>50</xdr:col>
      <xdr:colOff>114300</xdr:colOff>
      <xdr:row>78</xdr:row>
      <xdr:rowOff>124118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2631"/>
          <a:ext cx="889000"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102347</xdr:rowOff>
    </xdr:from>
    <xdr:to>
      <xdr:col>45</xdr:col>
      <xdr:colOff>177800</xdr:colOff>
      <xdr:row>78</xdr:row>
      <xdr:rowOff>119531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75447"/>
          <a:ext cx="889000" cy="1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55584</xdr:rowOff>
    </xdr:from>
    <xdr:to>
      <xdr:col>41</xdr:col>
      <xdr:colOff>50800</xdr:colOff>
      <xdr:row>78</xdr:row>
      <xdr:rowOff>102347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28684"/>
          <a:ext cx="889000" cy="4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43373</xdr:rowOff>
    </xdr:from>
    <xdr:to>
      <xdr:col>55</xdr:col>
      <xdr:colOff>50800</xdr:colOff>
      <xdr:row>78</xdr:row>
      <xdr:rowOff>144973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1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145639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4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73318</xdr:rowOff>
    </xdr:from>
    <xdr:to>
      <xdr:col>50</xdr:col>
      <xdr:colOff>165100</xdr:colOff>
      <xdr:row>79</xdr:row>
      <xdr:rowOff>3468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166045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68731</xdr:rowOff>
    </xdr:from>
    <xdr:to>
      <xdr:col>46</xdr:col>
      <xdr:colOff>38100</xdr:colOff>
      <xdr:row>78</xdr:row>
      <xdr:rowOff>170331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1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161458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3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51547</xdr:rowOff>
    </xdr:from>
    <xdr:to>
      <xdr:col>41</xdr:col>
      <xdr:colOff>101600</xdr:colOff>
      <xdr:row>78</xdr:row>
      <xdr:rowOff>153147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2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144274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1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4784</xdr:rowOff>
    </xdr:from>
    <xdr:to>
      <xdr:col>36</xdr:col>
      <xdr:colOff>165100</xdr:colOff>
      <xdr:row>78</xdr:row>
      <xdr:rowOff>106384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7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122911</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15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115148</xdr:rowOff>
    </xdr:from>
    <xdr:to>
      <xdr:col>55</xdr:col>
      <xdr:colOff>0</xdr:colOff>
      <xdr:row>96</xdr:row>
      <xdr:rowOff>123254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74348"/>
          <a:ext cx="838200" cy="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134643</xdr:rowOff>
    </xdr:from>
    <xdr:to>
      <xdr:col>50</xdr:col>
      <xdr:colOff>114300</xdr:colOff>
      <xdr:row>96</xdr:row>
      <xdr:rowOff>123254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22393"/>
          <a:ext cx="889000" cy="16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134643</xdr:rowOff>
    </xdr:from>
    <xdr:to>
      <xdr:col>45</xdr:col>
      <xdr:colOff>177800</xdr:colOff>
      <xdr:row>97</xdr:row>
      <xdr:rowOff>71239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22393"/>
          <a:ext cx="889000" cy="27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71239</xdr:rowOff>
    </xdr:from>
    <xdr:to>
      <xdr:col>41</xdr:col>
      <xdr:colOff>50800</xdr:colOff>
      <xdr:row>97</xdr:row>
      <xdr:rowOff>111911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01889"/>
          <a:ext cx="889000" cy="40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64348</xdr:rowOff>
    </xdr:from>
    <xdr:to>
      <xdr:col>55</xdr:col>
      <xdr:colOff>50800</xdr:colOff>
      <xdr:row>96</xdr:row>
      <xdr:rowOff>165948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2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87225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37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72454</xdr:rowOff>
    </xdr:from>
    <xdr:to>
      <xdr:col>50</xdr:col>
      <xdr:colOff>165100</xdr:colOff>
      <xdr:row>97</xdr:row>
      <xdr:rowOff>2604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3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19131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30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83843</xdr:rowOff>
    </xdr:from>
    <xdr:to>
      <xdr:col>46</xdr:col>
      <xdr:colOff>38100</xdr:colOff>
      <xdr:row>96</xdr:row>
      <xdr:rowOff>13993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7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30520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14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20439</xdr:rowOff>
    </xdr:from>
    <xdr:to>
      <xdr:col>41</xdr:col>
      <xdr:colOff>101600</xdr:colOff>
      <xdr:row>97</xdr:row>
      <xdr:rowOff>122039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5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138566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42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61111</xdr:rowOff>
    </xdr:from>
    <xdr:to>
      <xdr:col>36</xdr:col>
      <xdr:colOff>165100</xdr:colOff>
      <xdr:row>97</xdr:row>
      <xdr:rowOff>162711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9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153838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8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51815</xdr:rowOff>
    </xdr:from>
    <xdr:to>
      <xdr:col>85</xdr:col>
      <xdr:colOff>127000</xdr:colOff>
      <xdr:row>36</xdr:row>
      <xdr:rowOff>154153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224015"/>
          <a:ext cx="838200" cy="10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51815</xdr:rowOff>
    </xdr:from>
    <xdr:to>
      <xdr:col>81</xdr:col>
      <xdr:colOff>50800</xdr:colOff>
      <xdr:row>37</xdr:row>
      <xdr:rowOff>15010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224015"/>
          <a:ext cx="889000" cy="1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130973</xdr:rowOff>
    </xdr:from>
    <xdr:to>
      <xdr:col>76</xdr:col>
      <xdr:colOff>114300</xdr:colOff>
      <xdr:row>37</xdr:row>
      <xdr:rowOff>15010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303173"/>
          <a:ext cx="889000" cy="5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130973</xdr:rowOff>
    </xdr:from>
    <xdr:to>
      <xdr:col>71</xdr:col>
      <xdr:colOff>177800</xdr:colOff>
      <xdr:row>37</xdr:row>
      <xdr:rowOff>64422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303173"/>
          <a:ext cx="889000" cy="10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103353</xdr:rowOff>
    </xdr:from>
    <xdr:to>
      <xdr:col>85</xdr:col>
      <xdr:colOff>177800</xdr:colOff>
      <xdr:row>37</xdr:row>
      <xdr:rowOff>33503</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27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126230</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1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1015</xdr:rowOff>
    </xdr:from>
    <xdr:to>
      <xdr:col>81</xdr:col>
      <xdr:colOff>101600</xdr:colOff>
      <xdr:row>36</xdr:row>
      <xdr:rowOff>102615</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17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119142</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14111" y="594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135660</xdr:rowOff>
    </xdr:from>
    <xdr:to>
      <xdr:col>76</xdr:col>
      <xdr:colOff>165100</xdr:colOff>
      <xdr:row>37</xdr:row>
      <xdr:rowOff>65810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3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82337</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608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80173</xdr:rowOff>
    </xdr:from>
    <xdr:to>
      <xdr:col>72</xdr:col>
      <xdr:colOff>38100</xdr:colOff>
      <xdr:row>37</xdr:row>
      <xdr:rowOff>10323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25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26850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602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13622</xdr:rowOff>
    </xdr:from>
    <xdr:to>
      <xdr:col>67</xdr:col>
      <xdr:colOff>101600</xdr:colOff>
      <xdr:row>37</xdr:row>
      <xdr:rowOff>115222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5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131749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3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100330</xdr:rowOff>
    </xdr:from>
    <xdr:to>
      <xdr:col>85</xdr:col>
      <xdr:colOff>127000</xdr:colOff>
      <xdr:row>77</xdr:row>
      <xdr:rowOff>143587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301980"/>
          <a:ext cx="838200" cy="4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143587</xdr:rowOff>
    </xdr:from>
    <xdr:to>
      <xdr:col>81</xdr:col>
      <xdr:colOff>50800</xdr:colOff>
      <xdr:row>78</xdr:row>
      <xdr:rowOff>30759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345237"/>
          <a:ext cx="889000" cy="5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30759</xdr:rowOff>
    </xdr:from>
    <xdr:to>
      <xdr:col>76</xdr:col>
      <xdr:colOff>114300</xdr:colOff>
      <xdr:row>78</xdr:row>
      <xdr:rowOff>76467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403859"/>
          <a:ext cx="889000" cy="4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76467</xdr:rowOff>
    </xdr:from>
    <xdr:to>
      <xdr:col>71</xdr:col>
      <xdr:colOff>177800</xdr:colOff>
      <xdr:row>78</xdr:row>
      <xdr:rowOff>94487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449567"/>
          <a:ext cx="889000" cy="1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49530</xdr:rowOff>
    </xdr:from>
    <xdr:to>
      <xdr:col>85</xdr:col>
      <xdr:colOff>177800</xdr:colOff>
      <xdr:row>77</xdr:row>
      <xdr:rowOff>151130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27957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22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92787</xdr:rowOff>
    </xdr:from>
    <xdr:to>
      <xdr:col>81</xdr:col>
      <xdr:colOff>101600</xdr:colOff>
      <xdr:row>78</xdr:row>
      <xdr:rowOff>22937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14064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387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151409</xdr:rowOff>
    </xdr:from>
    <xdr:to>
      <xdr:col>76</xdr:col>
      <xdr:colOff>165100</xdr:colOff>
      <xdr:row>78</xdr:row>
      <xdr:rowOff>81559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5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72686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4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25667</xdr:rowOff>
    </xdr:from>
    <xdr:to>
      <xdr:col>72</xdr:col>
      <xdr:colOff>38100</xdr:colOff>
      <xdr:row>78</xdr:row>
      <xdr:rowOff>127267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9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118394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9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43687</xdr:rowOff>
    </xdr:from>
    <xdr:to>
      <xdr:col>67</xdr:col>
      <xdr:colOff>101600</xdr:colOff>
      <xdr:row>78</xdr:row>
      <xdr:rowOff>145287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4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136414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50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10877</xdr:rowOff>
    </xdr:from>
    <xdr:to>
      <xdr:col>85</xdr:col>
      <xdr:colOff>127000</xdr:colOff>
      <xdr:row>96</xdr:row>
      <xdr:rowOff>169098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470077"/>
          <a:ext cx="838200" cy="15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59522</xdr:rowOff>
    </xdr:from>
    <xdr:to>
      <xdr:col>81</xdr:col>
      <xdr:colOff>50800</xdr:colOff>
      <xdr:row>96</xdr:row>
      <xdr:rowOff>10877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347272"/>
          <a:ext cx="889000" cy="122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83891</xdr:rowOff>
    </xdr:from>
    <xdr:to>
      <xdr:col>76</xdr:col>
      <xdr:colOff>114300</xdr:colOff>
      <xdr:row>95</xdr:row>
      <xdr:rowOff>59522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028741"/>
          <a:ext cx="889000" cy="31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83891</xdr:rowOff>
    </xdr:from>
    <xdr:to>
      <xdr:col>71</xdr:col>
      <xdr:colOff>177800</xdr:colOff>
      <xdr:row>94</xdr:row>
      <xdr:rowOff>164618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028741"/>
          <a:ext cx="889000" cy="25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13941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1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118298</xdr:rowOff>
    </xdr:from>
    <xdr:to>
      <xdr:col>85</xdr:col>
      <xdr:colOff>177800</xdr:colOff>
      <xdr:row>97</xdr:row>
      <xdr:rowOff>48448</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7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141175</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2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131527</xdr:rowOff>
    </xdr:from>
    <xdr:to>
      <xdr:col>81</xdr:col>
      <xdr:colOff>101600</xdr:colOff>
      <xdr:row>96</xdr:row>
      <xdr:rowOff>61677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41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78204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19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8722</xdr:rowOff>
    </xdr:from>
    <xdr:to>
      <xdr:col>76</xdr:col>
      <xdr:colOff>165100</xdr:colOff>
      <xdr:row>95</xdr:row>
      <xdr:rowOff>110322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29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126849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07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33091</xdr:rowOff>
    </xdr:from>
    <xdr:to>
      <xdr:col>72</xdr:col>
      <xdr:colOff>38100</xdr:colOff>
      <xdr:row>93</xdr:row>
      <xdr:rowOff>134691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597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151218</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575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113818</xdr:rowOff>
    </xdr:from>
    <xdr:to>
      <xdr:col>67</xdr:col>
      <xdr:colOff>101600</xdr:colOff>
      <xdr:row>95</xdr:row>
      <xdr:rowOff>43968</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23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60495</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00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20600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36150"/>
          <a:ext cx="889000" cy="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141250</xdr:rowOff>
    </xdr:from>
    <xdr:to>
      <xdr:col>98</xdr:col>
      <xdr:colOff>38100</xdr:colOff>
      <xdr:row>59</xdr:row>
      <xdr:rowOff>71400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62527</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7017" y="101780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92403</xdr:rowOff>
    </xdr:from>
    <xdr:to>
      <xdr:col>116</xdr:col>
      <xdr:colOff>63500</xdr:colOff>
      <xdr:row>74</xdr:row>
      <xdr:rowOff>157005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608253"/>
          <a:ext cx="838200" cy="23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92403</xdr:rowOff>
    </xdr:from>
    <xdr:to>
      <xdr:col>111</xdr:col>
      <xdr:colOff>177800</xdr:colOff>
      <xdr:row>73</xdr:row>
      <xdr:rowOff>152959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608253"/>
          <a:ext cx="889000" cy="6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152959</xdr:rowOff>
    </xdr:from>
    <xdr:to>
      <xdr:col>107</xdr:col>
      <xdr:colOff>50800</xdr:colOff>
      <xdr:row>73</xdr:row>
      <xdr:rowOff>160617</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668809"/>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160617</xdr:rowOff>
    </xdr:from>
    <xdr:to>
      <xdr:col>102</xdr:col>
      <xdr:colOff>114300</xdr:colOff>
      <xdr:row>74</xdr:row>
      <xdr:rowOff>12987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676467"/>
          <a:ext cx="889000" cy="2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106205</xdr:rowOff>
    </xdr:from>
    <xdr:to>
      <xdr:col>116</xdr:col>
      <xdr:colOff>114300</xdr:colOff>
      <xdr:row>75</xdr:row>
      <xdr:rowOff>36355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79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84632</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771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41603</xdr:rowOff>
    </xdr:from>
    <xdr:to>
      <xdr:col>112</xdr:col>
      <xdr:colOff>38100</xdr:colOff>
      <xdr:row>73</xdr:row>
      <xdr:rowOff>143203</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5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134330</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65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102159</xdr:rowOff>
    </xdr:from>
    <xdr:to>
      <xdr:col>107</xdr:col>
      <xdr:colOff>101600</xdr:colOff>
      <xdr:row>74</xdr:row>
      <xdr:rowOff>32309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61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23436</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71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109817</xdr:rowOff>
    </xdr:from>
    <xdr:to>
      <xdr:col>102</xdr:col>
      <xdr:colOff>165100</xdr:colOff>
      <xdr:row>74</xdr:row>
      <xdr:rowOff>39967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62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31094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7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133637</xdr:rowOff>
    </xdr:from>
    <xdr:to>
      <xdr:col>98</xdr:col>
      <xdr:colOff>38100</xdr:colOff>
      <xdr:row>74</xdr:row>
      <xdr:rowOff>63787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64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54914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74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人件費</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定員適正化計画に基づき削減を進めた結果、類似団体や県平均を下回っているが、会計年度任用職員は増加している状況である。・退職手当負担金率</a:t>
          </a:r>
          <a:r>
            <a:rPr kumimoji="1" lang="ja-JP" altLang="en-US" sz="1100">
              <a:solidFill>
                <a:sysClr val="windowText" lastClr="000000"/>
              </a:solidFill>
              <a:effectLst/>
              <a:latin typeface="+mn-lt"/>
              <a:ea typeface="+mn-ea"/>
              <a:cs typeface="+mn-cs"/>
            </a:rPr>
            <a:t>が通常</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（昨年は</a:t>
          </a:r>
          <a:r>
            <a:rPr kumimoji="1" lang="en-US" altLang="ja-JP" sz="1100">
              <a:solidFill>
                <a:sysClr val="windowText" lastClr="000000"/>
              </a:solidFill>
              <a:effectLst/>
              <a:latin typeface="+mn-lt"/>
              <a:ea typeface="+mn-ea"/>
              <a:cs typeface="+mn-cs"/>
            </a:rPr>
            <a:t>1/4</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であるため前年度よりも</a:t>
          </a:r>
          <a:r>
            <a:rPr kumimoji="1" lang="ja-JP" altLang="en-US" sz="1100">
              <a:solidFill>
                <a:sysClr val="windowText" lastClr="000000"/>
              </a:solidFill>
              <a:effectLst/>
              <a:latin typeface="+mn-lt"/>
              <a:ea typeface="+mn-ea"/>
              <a:cs typeface="+mn-cs"/>
            </a:rPr>
            <a:t>増加</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扶助費</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合計特殊出生率</a:t>
          </a:r>
          <a:r>
            <a:rPr kumimoji="1" lang="en-US" altLang="ja-JP" sz="1100">
              <a:solidFill>
                <a:sysClr val="windowText" lastClr="000000"/>
              </a:solidFill>
              <a:effectLst/>
              <a:latin typeface="+mn-lt"/>
              <a:ea typeface="+mn-ea"/>
              <a:cs typeface="+mn-cs"/>
            </a:rPr>
            <a:t>2.26</a:t>
          </a:r>
          <a:r>
            <a:rPr kumimoji="1" lang="ja-JP" altLang="ja-JP" sz="1100">
              <a:solidFill>
                <a:sysClr val="windowText" lastClr="000000"/>
              </a:solidFill>
              <a:effectLst/>
              <a:latin typeface="+mn-lt"/>
              <a:ea typeface="+mn-ea"/>
              <a:cs typeface="+mn-cs"/>
            </a:rPr>
            <a:t>（Ｈ</a:t>
          </a:r>
          <a:r>
            <a:rPr kumimoji="1" lang="en-US" altLang="ja-JP" sz="1100">
              <a:solidFill>
                <a:sysClr val="windowText" lastClr="000000"/>
              </a:solidFill>
              <a:effectLst/>
              <a:latin typeface="+mn-lt"/>
              <a:ea typeface="+mn-ea"/>
              <a:cs typeface="+mn-cs"/>
            </a:rPr>
            <a:t>25</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）全国９位であり、類似団体内では、子どもの割合が高く、私立保育園に対する負担金、児童手当、</a:t>
          </a:r>
          <a:r>
            <a:rPr kumimoji="1" lang="en-US" altLang="ja-JP" sz="1100">
              <a:solidFill>
                <a:sysClr val="windowText" lastClr="000000"/>
              </a:solidFill>
              <a:effectLst/>
              <a:latin typeface="+mn-lt"/>
              <a:ea typeface="+mn-ea"/>
              <a:cs typeface="+mn-cs"/>
            </a:rPr>
            <a:t>18</a:t>
          </a:r>
          <a:r>
            <a:rPr kumimoji="1" lang="ja-JP" altLang="ja-JP" sz="1100">
              <a:solidFill>
                <a:sysClr val="windowText" lastClr="000000"/>
              </a:solidFill>
              <a:effectLst/>
              <a:latin typeface="+mn-lt"/>
              <a:ea typeface="+mn-ea"/>
              <a:cs typeface="+mn-cs"/>
            </a:rPr>
            <a:t>歳以下の医療費無償化</a:t>
          </a:r>
          <a:r>
            <a:rPr kumimoji="1" lang="ja-JP" altLang="en-US" sz="1100">
              <a:solidFill>
                <a:sysClr val="windowText" lastClr="000000"/>
              </a:solidFill>
              <a:effectLst/>
              <a:latin typeface="+mn-lt"/>
              <a:ea typeface="+mn-ea"/>
              <a:cs typeface="+mn-cs"/>
            </a:rPr>
            <a:t>等</a:t>
          </a:r>
          <a:r>
            <a:rPr kumimoji="1" lang="ja-JP" altLang="ja-JP" sz="1100">
              <a:solidFill>
                <a:sysClr val="windowText" lastClr="000000"/>
              </a:solidFill>
              <a:effectLst/>
              <a:latin typeface="+mn-lt"/>
              <a:ea typeface="+mn-ea"/>
              <a:cs typeface="+mn-cs"/>
            </a:rPr>
            <a:t>が平均を上回る要因である。</a:t>
          </a:r>
          <a:r>
            <a:rPr kumimoji="1" lang="ja-JP" altLang="en-US" sz="1100">
              <a:solidFill>
                <a:sysClr val="windowText" lastClr="000000"/>
              </a:solidFill>
              <a:effectLst/>
              <a:latin typeface="+mn-lt"/>
              <a:ea typeface="+mn-ea"/>
              <a:cs typeface="+mn-cs"/>
            </a:rPr>
            <a:t>加えて、定額減税調整給付金支給事業により増加した。</a:t>
          </a:r>
          <a:endParaRPr lang="ja-JP" altLang="ja-JP" sz="1400">
            <a:solidFill>
              <a:sysClr val="windowText" lastClr="000000"/>
            </a:solidFill>
            <a:effectLst/>
          </a:endParaRPr>
        </a:p>
        <a:p>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積立金</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ふるさと納税寄附額の減少に伴い、ふるさと錦ゆかり基金への積立額が減少した。</a:t>
          </a:r>
          <a:endParaRPr kumimoji="1" lang="en-US" altLang="ja-JP" sz="1100">
            <a:solidFill>
              <a:sysClr val="windowText" lastClr="000000"/>
            </a:solidFill>
            <a:effectLst/>
            <a:latin typeface="+mn-lt"/>
            <a:ea typeface="+mn-ea"/>
            <a:cs typeface="+mn-cs"/>
          </a:endParaRPr>
        </a:p>
        <a:p>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災害復旧費</a:t>
          </a:r>
          <a:r>
            <a:rPr kumimoji="1" lang="en-US" altLang="ja-JP"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林業施設災害復旧（令和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月豪雨・令和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9</a:t>
          </a:r>
          <a:r>
            <a:rPr kumimoji="1" lang="ja-JP" altLang="ja-JP" sz="1100">
              <a:solidFill>
                <a:sysClr val="windowText" lastClr="000000"/>
              </a:solidFill>
              <a:effectLst/>
              <a:latin typeface="+mn-lt"/>
              <a:ea typeface="+mn-ea"/>
              <a:cs typeface="+mn-cs"/>
            </a:rPr>
            <a:t>月台風</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号）、くま川鉄道経営安定化補助金（令和</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月豪雨）</a:t>
          </a:r>
          <a:r>
            <a:rPr kumimoji="1" lang="ja-JP" altLang="en-US" sz="1100">
              <a:solidFill>
                <a:sysClr val="windowText" lastClr="000000"/>
              </a:solidFill>
              <a:effectLst/>
              <a:latin typeface="+mn-lt"/>
              <a:ea typeface="+mn-ea"/>
              <a:cs typeface="+mn-cs"/>
            </a:rPr>
            <a:t>の進捗に伴い減少した。</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9017</xdr:rowOff>
    </xdr:from>
    <xdr:to>
      <xdr:col>24</xdr:col>
      <xdr:colOff>63500</xdr:colOff>
      <xdr:row>35</xdr:row>
      <xdr:rowOff>39497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09767"/>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39497</xdr:rowOff>
    </xdr:from>
    <xdr:to>
      <xdr:col>19</xdr:col>
      <xdr:colOff>177800</xdr:colOff>
      <xdr:row>35</xdr:row>
      <xdr:rowOff>79121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40247"/>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79121</xdr:rowOff>
    </xdr:from>
    <xdr:to>
      <xdr:col>15</xdr:col>
      <xdr:colOff>50800</xdr:colOff>
      <xdr:row>35</xdr:row>
      <xdr:rowOff>113983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9871"/>
          <a:ext cx="889000" cy="3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113983</xdr:rowOff>
    </xdr:from>
    <xdr:to>
      <xdr:col>10</xdr:col>
      <xdr:colOff>114300</xdr:colOff>
      <xdr:row>35</xdr:row>
      <xdr:rowOff>165798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14733"/>
          <a:ext cx="889000" cy="5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129667</xdr:rowOff>
    </xdr:from>
    <xdr:to>
      <xdr:col>24</xdr:col>
      <xdr:colOff>114300</xdr:colOff>
      <xdr:row>35</xdr:row>
      <xdr:rowOff>59817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5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152544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160147</xdr:rowOff>
    </xdr:from>
    <xdr:to>
      <xdr:col>20</xdr:col>
      <xdr:colOff>38100</xdr:colOff>
      <xdr:row>35</xdr:row>
      <xdr:rowOff>90297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106824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6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28321</xdr:rowOff>
    </xdr:from>
    <xdr:to>
      <xdr:col>15</xdr:col>
      <xdr:colOff>101600</xdr:colOff>
      <xdr:row>35</xdr:row>
      <xdr:rowOff>129921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146448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63183</xdr:rowOff>
    </xdr:from>
    <xdr:to>
      <xdr:col>10</xdr:col>
      <xdr:colOff>165100</xdr:colOff>
      <xdr:row>35</xdr:row>
      <xdr:rowOff>164783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6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9860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39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114998</xdr:rowOff>
    </xdr:from>
    <xdr:to>
      <xdr:col>6</xdr:col>
      <xdr:colOff>38100</xdr:colOff>
      <xdr:row>36</xdr:row>
      <xdr:rowOff>45148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1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61675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89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93206</xdr:rowOff>
    </xdr:from>
    <xdr:to>
      <xdr:col>24</xdr:col>
      <xdr:colOff>63500</xdr:colOff>
      <xdr:row>56</xdr:row>
      <xdr:rowOff>169225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694406"/>
          <a:ext cx="838200" cy="7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93206</xdr:rowOff>
    </xdr:from>
    <xdr:to>
      <xdr:col>19</xdr:col>
      <xdr:colOff>177800</xdr:colOff>
      <xdr:row>56</xdr:row>
      <xdr:rowOff>96942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694406"/>
          <a:ext cx="889000" cy="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139870</xdr:rowOff>
    </xdr:from>
    <xdr:to>
      <xdr:col>15</xdr:col>
      <xdr:colOff>50800</xdr:colOff>
      <xdr:row>56</xdr:row>
      <xdr:rowOff>96942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569620"/>
          <a:ext cx="889000" cy="12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100084</xdr:rowOff>
    </xdr:from>
    <xdr:to>
      <xdr:col>10</xdr:col>
      <xdr:colOff>114300</xdr:colOff>
      <xdr:row>55</xdr:row>
      <xdr:rowOff>139870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58384"/>
          <a:ext cx="889000" cy="21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118425</xdr:rowOff>
    </xdr:from>
    <xdr:to>
      <xdr:col>24</xdr:col>
      <xdr:colOff>114300</xdr:colOff>
      <xdr:row>57</xdr:row>
      <xdr:rowOff>48575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1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96852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9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42406</xdr:rowOff>
    </xdr:from>
    <xdr:to>
      <xdr:col>20</xdr:col>
      <xdr:colOff>38100</xdr:colOff>
      <xdr:row>56</xdr:row>
      <xdr:rowOff>144006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4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160533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41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46142</xdr:rowOff>
    </xdr:from>
    <xdr:to>
      <xdr:col>15</xdr:col>
      <xdr:colOff>101600</xdr:colOff>
      <xdr:row>56</xdr:row>
      <xdr:rowOff>147742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4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164269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42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89070</xdr:rowOff>
    </xdr:from>
    <xdr:to>
      <xdr:col>10</xdr:col>
      <xdr:colOff>165100</xdr:colOff>
      <xdr:row>56</xdr:row>
      <xdr:rowOff>19220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35747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294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49284</xdr:rowOff>
    </xdr:from>
    <xdr:to>
      <xdr:col>6</xdr:col>
      <xdr:colOff>38100</xdr:colOff>
      <xdr:row>54</xdr:row>
      <xdr:rowOff>150884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0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167411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82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79505</xdr:rowOff>
    </xdr:from>
    <xdr:to>
      <xdr:col>24</xdr:col>
      <xdr:colOff>63500</xdr:colOff>
      <xdr:row>74</xdr:row>
      <xdr:rowOff>116886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766805"/>
          <a:ext cx="838200" cy="37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79505</xdr:rowOff>
    </xdr:from>
    <xdr:to>
      <xdr:col>19</xdr:col>
      <xdr:colOff>177800</xdr:colOff>
      <xdr:row>76</xdr:row>
      <xdr:rowOff>16393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66805"/>
          <a:ext cx="889000" cy="27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77046</xdr:rowOff>
    </xdr:from>
    <xdr:to>
      <xdr:col>15</xdr:col>
      <xdr:colOff>50800</xdr:colOff>
      <xdr:row>76</xdr:row>
      <xdr:rowOff>16393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35796"/>
          <a:ext cx="889000" cy="11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77046</xdr:rowOff>
    </xdr:from>
    <xdr:to>
      <xdr:col>10</xdr:col>
      <xdr:colOff>114300</xdr:colOff>
      <xdr:row>76</xdr:row>
      <xdr:rowOff>144445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35796"/>
          <a:ext cx="889000" cy="23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66086</xdr:rowOff>
    </xdr:from>
    <xdr:to>
      <xdr:col>24</xdr:col>
      <xdr:colOff>114300</xdr:colOff>
      <xdr:row>74</xdr:row>
      <xdr:rowOff>167686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5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88963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28705</xdr:rowOff>
    </xdr:from>
    <xdr:to>
      <xdr:col>20</xdr:col>
      <xdr:colOff>38100</xdr:colOff>
      <xdr:row>74</xdr:row>
      <xdr:rowOff>130305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1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146832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9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137043</xdr:rowOff>
    </xdr:from>
    <xdr:to>
      <xdr:col>15</xdr:col>
      <xdr:colOff>101600</xdr:colOff>
      <xdr:row>76</xdr:row>
      <xdr:rowOff>67193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9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83720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7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26246</xdr:rowOff>
    </xdr:from>
    <xdr:to>
      <xdr:col>10</xdr:col>
      <xdr:colOff>165100</xdr:colOff>
      <xdr:row>75</xdr:row>
      <xdr:rowOff>127846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8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144373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60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93645</xdr:rowOff>
    </xdr:from>
    <xdr:to>
      <xdr:col>6</xdr:col>
      <xdr:colOff>38100</xdr:colOff>
      <xdr:row>77</xdr:row>
      <xdr:rowOff>23795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2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40322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9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111255</xdr:rowOff>
    </xdr:from>
    <xdr:to>
      <xdr:col>24</xdr:col>
      <xdr:colOff>63500</xdr:colOff>
      <xdr:row>98</xdr:row>
      <xdr:rowOff>141029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13355"/>
          <a:ext cx="838200" cy="2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97213</xdr:rowOff>
    </xdr:from>
    <xdr:to>
      <xdr:col>19</xdr:col>
      <xdr:colOff>177800</xdr:colOff>
      <xdr:row>98</xdr:row>
      <xdr:rowOff>141029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99313"/>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10562</xdr:rowOff>
    </xdr:from>
    <xdr:to>
      <xdr:col>15</xdr:col>
      <xdr:colOff>50800</xdr:colOff>
      <xdr:row>98</xdr:row>
      <xdr:rowOff>97213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641212"/>
          <a:ext cx="889000" cy="25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10562</xdr:rowOff>
    </xdr:from>
    <xdr:to>
      <xdr:col>10</xdr:col>
      <xdr:colOff>114300</xdr:colOff>
      <xdr:row>98</xdr:row>
      <xdr:rowOff>8637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641212"/>
          <a:ext cx="889000" cy="16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60455</xdr:rowOff>
    </xdr:from>
    <xdr:to>
      <xdr:col>24</xdr:col>
      <xdr:colOff>114300</xdr:colOff>
      <xdr:row>98</xdr:row>
      <xdr:rowOff>162055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6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38882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40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90229</xdr:rowOff>
    </xdr:from>
    <xdr:to>
      <xdr:col>20</xdr:col>
      <xdr:colOff>38100</xdr:colOff>
      <xdr:row>99</xdr:row>
      <xdr:rowOff>20379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9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11506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8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46413</xdr:rowOff>
    </xdr:from>
    <xdr:to>
      <xdr:col>15</xdr:col>
      <xdr:colOff>101600</xdr:colOff>
      <xdr:row>98</xdr:row>
      <xdr:rowOff>148013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84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139140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94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131212</xdr:rowOff>
    </xdr:from>
    <xdr:to>
      <xdr:col>10</xdr:col>
      <xdr:colOff>165100</xdr:colOff>
      <xdr:row>97</xdr:row>
      <xdr:rowOff>61362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9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77889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129287</xdr:rowOff>
    </xdr:from>
    <xdr:to>
      <xdr:col>6</xdr:col>
      <xdr:colOff>38100</xdr:colOff>
      <xdr:row>98</xdr:row>
      <xdr:rowOff>59437</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5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75964</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535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43307</xdr:rowOff>
    </xdr:from>
    <xdr:to>
      <xdr:col>55</xdr:col>
      <xdr:colOff>0</xdr:colOff>
      <xdr:row>39</xdr:row>
      <xdr:rowOff>43307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298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43307</xdr:rowOff>
    </xdr:from>
    <xdr:to>
      <xdr:col>50</xdr:col>
      <xdr:colOff>114300</xdr:colOff>
      <xdr:row>39</xdr:row>
      <xdr:rowOff>43307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43307</xdr:rowOff>
    </xdr:from>
    <xdr:to>
      <xdr:col>45</xdr:col>
      <xdr:colOff>177800</xdr:colOff>
      <xdr:row>39</xdr:row>
      <xdr:rowOff>43307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29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16256</xdr:rowOff>
    </xdr:from>
    <xdr:to>
      <xdr:col>41</xdr:col>
      <xdr:colOff>50800</xdr:colOff>
      <xdr:row>39</xdr:row>
      <xdr:rowOff>43307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02806"/>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163957</xdr:rowOff>
    </xdr:from>
    <xdr:to>
      <xdr:col>55</xdr:col>
      <xdr:colOff>50800</xdr:colOff>
      <xdr:row>39</xdr:row>
      <xdr:rowOff>94107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78884</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39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163957</xdr:rowOff>
    </xdr:from>
    <xdr:to>
      <xdr:col>50</xdr:col>
      <xdr:colOff>165100</xdr:colOff>
      <xdr:row>39</xdr:row>
      <xdr:rowOff>94107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85234</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163957</xdr:rowOff>
    </xdr:from>
    <xdr:to>
      <xdr:col>46</xdr:col>
      <xdr:colOff>38100</xdr:colOff>
      <xdr:row>39</xdr:row>
      <xdr:rowOff>94107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85234</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163957</xdr:rowOff>
    </xdr:from>
    <xdr:to>
      <xdr:col>41</xdr:col>
      <xdr:colOff>101600</xdr:colOff>
      <xdr:row>39</xdr:row>
      <xdr:rowOff>94107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85234</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7717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136906</xdr:rowOff>
    </xdr:from>
    <xdr:to>
      <xdr:col>36</xdr:col>
      <xdr:colOff>165100</xdr:colOff>
      <xdr:row>39</xdr:row>
      <xdr:rowOff>67056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58183</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74473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134378</xdr:rowOff>
    </xdr:from>
    <xdr:to>
      <xdr:col>55</xdr:col>
      <xdr:colOff>0</xdr:colOff>
      <xdr:row>57</xdr:row>
      <xdr:rowOff>151157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907028"/>
          <a:ext cx="838200" cy="1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132124</xdr:rowOff>
    </xdr:from>
    <xdr:to>
      <xdr:col>50</xdr:col>
      <xdr:colOff>114300</xdr:colOff>
      <xdr:row>57</xdr:row>
      <xdr:rowOff>134378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733324"/>
          <a:ext cx="889000" cy="17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124658</xdr:rowOff>
    </xdr:from>
    <xdr:to>
      <xdr:col>45</xdr:col>
      <xdr:colOff>177800</xdr:colOff>
      <xdr:row>56</xdr:row>
      <xdr:rowOff>132124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554408"/>
          <a:ext cx="889000" cy="17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124658</xdr:rowOff>
    </xdr:from>
    <xdr:to>
      <xdr:col>41</xdr:col>
      <xdr:colOff>50800</xdr:colOff>
      <xdr:row>56</xdr:row>
      <xdr:rowOff>139805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554408"/>
          <a:ext cx="889000" cy="18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100357</xdr:rowOff>
    </xdr:from>
    <xdr:to>
      <xdr:col>55</xdr:col>
      <xdr:colOff>50800</xdr:colOff>
      <xdr:row>58</xdr:row>
      <xdr:rowOff>30507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7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45751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1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83578</xdr:rowOff>
    </xdr:from>
    <xdr:to>
      <xdr:col>50</xdr:col>
      <xdr:colOff>165100</xdr:colOff>
      <xdr:row>58</xdr:row>
      <xdr:rowOff>13728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4855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81324</xdr:rowOff>
    </xdr:from>
    <xdr:to>
      <xdr:col>46</xdr:col>
      <xdr:colOff>38100</xdr:colOff>
      <xdr:row>57</xdr:row>
      <xdr:rowOff>11474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68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28001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45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73858</xdr:rowOff>
    </xdr:from>
    <xdr:to>
      <xdr:col>41</xdr:col>
      <xdr:colOff>101600</xdr:colOff>
      <xdr:row>56</xdr:row>
      <xdr:rowOff>4008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50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20535</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795" y="9278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89005</xdr:rowOff>
    </xdr:from>
    <xdr:to>
      <xdr:col>36</xdr:col>
      <xdr:colOff>165100</xdr:colOff>
      <xdr:row>57</xdr:row>
      <xdr:rowOff>19155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9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35682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65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76930</xdr:rowOff>
    </xdr:from>
    <xdr:to>
      <xdr:col>55</xdr:col>
      <xdr:colOff>0</xdr:colOff>
      <xdr:row>77</xdr:row>
      <xdr:rowOff>4502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2764230"/>
          <a:ext cx="838200" cy="44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156769</xdr:rowOff>
    </xdr:from>
    <xdr:to>
      <xdr:col>50</xdr:col>
      <xdr:colOff>114300</xdr:colOff>
      <xdr:row>74</xdr:row>
      <xdr:rowOff>76930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329719"/>
          <a:ext cx="889000" cy="43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156769</xdr:rowOff>
    </xdr:from>
    <xdr:to>
      <xdr:col>45</xdr:col>
      <xdr:colOff>177800</xdr:colOff>
      <xdr:row>74</xdr:row>
      <xdr:rowOff>50794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329719"/>
          <a:ext cx="889000" cy="408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77159</xdr:rowOff>
    </xdr:from>
    <xdr:to>
      <xdr:col>41</xdr:col>
      <xdr:colOff>50800</xdr:colOff>
      <xdr:row>74</xdr:row>
      <xdr:rowOff>50794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250109"/>
          <a:ext cx="889000" cy="48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133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125152</xdr:rowOff>
    </xdr:from>
    <xdr:to>
      <xdr:col>55</xdr:col>
      <xdr:colOff>50800</xdr:colOff>
      <xdr:row>77</xdr:row>
      <xdr:rowOff>55302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15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103579</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3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26130</xdr:rowOff>
    </xdr:from>
    <xdr:to>
      <xdr:col>50</xdr:col>
      <xdr:colOff>165100</xdr:colOff>
      <xdr:row>74</xdr:row>
      <xdr:rowOff>127730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71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144257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48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105969</xdr:rowOff>
    </xdr:from>
    <xdr:to>
      <xdr:col>46</xdr:col>
      <xdr:colOff>38100</xdr:colOff>
      <xdr:row>72</xdr:row>
      <xdr:rowOff>36119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27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52646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05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171444</xdr:rowOff>
    </xdr:from>
    <xdr:to>
      <xdr:col>41</xdr:col>
      <xdr:colOff>101600</xdr:colOff>
      <xdr:row>74</xdr:row>
      <xdr:rowOff>101594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68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118121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46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26359</xdr:rowOff>
    </xdr:from>
    <xdr:to>
      <xdr:col>36</xdr:col>
      <xdr:colOff>165100</xdr:colOff>
      <xdr:row>71</xdr:row>
      <xdr:rowOff>127959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19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144486</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197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139060</xdr:rowOff>
    </xdr:from>
    <xdr:to>
      <xdr:col>55</xdr:col>
      <xdr:colOff>0</xdr:colOff>
      <xdr:row>96</xdr:row>
      <xdr:rowOff>76158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26810"/>
          <a:ext cx="838200" cy="10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109689</xdr:rowOff>
    </xdr:from>
    <xdr:to>
      <xdr:col>50</xdr:col>
      <xdr:colOff>114300</xdr:colOff>
      <xdr:row>96</xdr:row>
      <xdr:rowOff>76158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397439"/>
          <a:ext cx="889000" cy="1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109689</xdr:rowOff>
    </xdr:from>
    <xdr:to>
      <xdr:col>45</xdr:col>
      <xdr:colOff>177800</xdr:colOff>
      <xdr:row>96</xdr:row>
      <xdr:rowOff>160863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397439"/>
          <a:ext cx="889000" cy="22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160863</xdr:rowOff>
    </xdr:from>
    <xdr:to>
      <xdr:col>41</xdr:col>
      <xdr:colOff>50800</xdr:colOff>
      <xdr:row>96</xdr:row>
      <xdr:rowOff>162399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20063"/>
          <a:ext cx="889000" cy="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88260</xdr:rowOff>
    </xdr:from>
    <xdr:to>
      <xdr:col>55</xdr:col>
      <xdr:colOff>50800</xdr:colOff>
      <xdr:row>96</xdr:row>
      <xdr:rowOff>18410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111137</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2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25358</xdr:rowOff>
    </xdr:from>
    <xdr:to>
      <xdr:col>50</xdr:col>
      <xdr:colOff>165100</xdr:colOff>
      <xdr:row>96</xdr:row>
      <xdr:rowOff>126958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8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143485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5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58889</xdr:rowOff>
    </xdr:from>
    <xdr:to>
      <xdr:col>46</xdr:col>
      <xdr:colOff>38100</xdr:colOff>
      <xdr:row>95</xdr:row>
      <xdr:rowOff>160489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4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5566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12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110063</xdr:rowOff>
    </xdr:from>
    <xdr:to>
      <xdr:col>41</xdr:col>
      <xdr:colOff>101600</xdr:colOff>
      <xdr:row>97</xdr:row>
      <xdr:rowOff>40213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6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31340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6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111599</xdr:rowOff>
    </xdr:from>
    <xdr:to>
      <xdr:col>36</xdr:col>
      <xdr:colOff>165100</xdr:colOff>
      <xdr:row>97</xdr:row>
      <xdr:rowOff>41749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7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58276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4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139547</xdr:rowOff>
    </xdr:from>
    <xdr:to>
      <xdr:col>85</xdr:col>
      <xdr:colOff>127000</xdr:colOff>
      <xdr:row>38</xdr:row>
      <xdr:rowOff>155397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654647"/>
          <a:ext cx="838200" cy="1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127622</xdr:rowOff>
    </xdr:from>
    <xdr:to>
      <xdr:col>81</xdr:col>
      <xdr:colOff>50800</xdr:colOff>
      <xdr:row>38</xdr:row>
      <xdr:rowOff>139547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592300" y="6642722"/>
          <a:ext cx="889000" cy="1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35096</xdr:rowOff>
    </xdr:from>
    <xdr:to>
      <xdr:col>76</xdr:col>
      <xdr:colOff>114300</xdr:colOff>
      <xdr:row>38</xdr:row>
      <xdr:rowOff>127622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550196"/>
          <a:ext cx="889000" cy="92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35096</xdr:rowOff>
    </xdr:from>
    <xdr:to>
      <xdr:col>71</xdr:col>
      <xdr:colOff>177800</xdr:colOff>
      <xdr:row>39</xdr:row>
      <xdr:rowOff>18561</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550196"/>
          <a:ext cx="889000" cy="15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104597</xdr:rowOff>
    </xdr:from>
    <xdr:to>
      <xdr:col>85</xdr:col>
      <xdr:colOff>177800</xdr:colOff>
      <xdr:row>39</xdr:row>
      <xdr:rowOff>34747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61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19524</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3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88747</xdr:rowOff>
    </xdr:from>
    <xdr:to>
      <xdr:col>81</xdr:col>
      <xdr:colOff>101600</xdr:colOff>
      <xdr:row>39</xdr:row>
      <xdr:rowOff>18897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0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10024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9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76822</xdr:rowOff>
    </xdr:from>
    <xdr:to>
      <xdr:col>76</xdr:col>
      <xdr:colOff>165100</xdr:colOff>
      <xdr:row>39</xdr:row>
      <xdr:rowOff>6972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91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169549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8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155746</xdr:rowOff>
    </xdr:from>
    <xdr:to>
      <xdr:col>72</xdr:col>
      <xdr:colOff>38100</xdr:colOff>
      <xdr:row>38</xdr:row>
      <xdr:rowOff>85896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9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102423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7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139211</xdr:rowOff>
    </xdr:from>
    <xdr:to>
      <xdr:col>67</xdr:col>
      <xdr:colOff>101600</xdr:colOff>
      <xdr:row>39</xdr:row>
      <xdr:rowOff>69361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5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60488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4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118063</xdr:rowOff>
    </xdr:from>
    <xdr:to>
      <xdr:col>85</xdr:col>
      <xdr:colOff>127000</xdr:colOff>
      <xdr:row>58</xdr:row>
      <xdr:rowOff>127660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10062163"/>
          <a:ext cx="838200" cy="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123913</xdr:rowOff>
    </xdr:from>
    <xdr:to>
      <xdr:col>81</xdr:col>
      <xdr:colOff>50800</xdr:colOff>
      <xdr:row>58</xdr:row>
      <xdr:rowOff>127660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10068013"/>
          <a:ext cx="889000" cy="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123913</xdr:rowOff>
    </xdr:from>
    <xdr:to>
      <xdr:col>76</xdr:col>
      <xdr:colOff>114300</xdr:colOff>
      <xdr:row>58</xdr:row>
      <xdr:rowOff>130409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68013"/>
          <a:ext cx="8890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123033</xdr:rowOff>
    </xdr:from>
    <xdr:to>
      <xdr:col>71</xdr:col>
      <xdr:colOff>177800</xdr:colOff>
      <xdr:row>58</xdr:row>
      <xdr:rowOff>130409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67133"/>
          <a:ext cx="889000" cy="7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67263</xdr:rowOff>
    </xdr:from>
    <xdr:to>
      <xdr:col>85</xdr:col>
      <xdr:colOff>177800</xdr:colOff>
      <xdr:row>58</xdr:row>
      <xdr:rowOff>168863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1001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153640</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2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76860</xdr:rowOff>
    </xdr:from>
    <xdr:to>
      <xdr:col>81</xdr:col>
      <xdr:colOff>101600</xdr:colOff>
      <xdr:row>59</xdr:row>
      <xdr:rowOff>7010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1002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169587</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113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73113</xdr:rowOff>
    </xdr:from>
    <xdr:to>
      <xdr:col>76</xdr:col>
      <xdr:colOff>165100</xdr:colOff>
      <xdr:row>59</xdr:row>
      <xdr:rowOff>3263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17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165840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0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79609</xdr:rowOff>
    </xdr:from>
    <xdr:to>
      <xdr:col>72</xdr:col>
      <xdr:colOff>38100</xdr:colOff>
      <xdr:row>59</xdr:row>
      <xdr:rowOff>9759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2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886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1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72233</xdr:rowOff>
    </xdr:from>
    <xdr:to>
      <xdr:col>67</xdr:col>
      <xdr:colOff>101600</xdr:colOff>
      <xdr:row>59</xdr:row>
      <xdr:rowOff>2383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100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164960</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10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51815</xdr:rowOff>
    </xdr:from>
    <xdr:to>
      <xdr:col>85</xdr:col>
      <xdr:colOff>127000</xdr:colOff>
      <xdr:row>76</xdr:row>
      <xdr:rowOff>153741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082015"/>
          <a:ext cx="838200" cy="10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51815</xdr:rowOff>
    </xdr:from>
    <xdr:to>
      <xdr:col>81</xdr:col>
      <xdr:colOff>50800</xdr:colOff>
      <xdr:row>77</xdr:row>
      <xdr:rowOff>15010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082015"/>
          <a:ext cx="889000" cy="1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130973</xdr:rowOff>
    </xdr:from>
    <xdr:to>
      <xdr:col>76</xdr:col>
      <xdr:colOff>114300</xdr:colOff>
      <xdr:row>77</xdr:row>
      <xdr:rowOff>15010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161173"/>
          <a:ext cx="889000" cy="5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130973</xdr:rowOff>
    </xdr:from>
    <xdr:to>
      <xdr:col>71</xdr:col>
      <xdr:colOff>177800</xdr:colOff>
      <xdr:row>77</xdr:row>
      <xdr:rowOff>64422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161173"/>
          <a:ext cx="889000" cy="10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102941</xdr:rowOff>
    </xdr:from>
    <xdr:to>
      <xdr:col>85</xdr:col>
      <xdr:colOff>177800</xdr:colOff>
      <xdr:row>77</xdr:row>
      <xdr:rowOff>33091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133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125818</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98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1015</xdr:rowOff>
    </xdr:from>
    <xdr:to>
      <xdr:col>81</xdr:col>
      <xdr:colOff>101600</xdr:colOff>
      <xdr:row>76</xdr:row>
      <xdr:rowOff>102615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03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119142</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806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135660</xdr:rowOff>
    </xdr:from>
    <xdr:to>
      <xdr:col>76</xdr:col>
      <xdr:colOff>165100</xdr:colOff>
      <xdr:row>77</xdr:row>
      <xdr:rowOff>65810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16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82337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94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80173</xdr:rowOff>
    </xdr:from>
    <xdr:to>
      <xdr:col>72</xdr:col>
      <xdr:colOff>38100</xdr:colOff>
      <xdr:row>77</xdr:row>
      <xdr:rowOff>10323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11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26850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288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13622</xdr:rowOff>
    </xdr:from>
    <xdr:to>
      <xdr:col>67</xdr:col>
      <xdr:colOff>101600</xdr:colOff>
      <xdr:row>77</xdr:row>
      <xdr:rowOff>115222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1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131749</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9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100330</xdr:rowOff>
    </xdr:from>
    <xdr:to>
      <xdr:col>85</xdr:col>
      <xdr:colOff>127000</xdr:colOff>
      <xdr:row>97</xdr:row>
      <xdr:rowOff>143587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730980"/>
          <a:ext cx="838200" cy="4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143587</xdr:rowOff>
    </xdr:from>
    <xdr:to>
      <xdr:col>81</xdr:col>
      <xdr:colOff>50800</xdr:colOff>
      <xdr:row>98</xdr:row>
      <xdr:rowOff>30759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774237"/>
          <a:ext cx="889000" cy="58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30759</xdr:rowOff>
    </xdr:from>
    <xdr:to>
      <xdr:col>76</xdr:col>
      <xdr:colOff>114300</xdr:colOff>
      <xdr:row>98</xdr:row>
      <xdr:rowOff>76467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832859"/>
          <a:ext cx="889000" cy="4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76467</xdr:rowOff>
    </xdr:from>
    <xdr:to>
      <xdr:col>71</xdr:col>
      <xdr:colOff>177800</xdr:colOff>
      <xdr:row>98</xdr:row>
      <xdr:rowOff>94487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878567"/>
          <a:ext cx="889000" cy="18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49530</xdr:rowOff>
    </xdr:from>
    <xdr:to>
      <xdr:col>85</xdr:col>
      <xdr:colOff>177800</xdr:colOff>
      <xdr:row>97</xdr:row>
      <xdr:rowOff>151130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68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27957</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5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92787</xdr:rowOff>
    </xdr:from>
    <xdr:to>
      <xdr:col>81</xdr:col>
      <xdr:colOff>101600</xdr:colOff>
      <xdr:row>98</xdr:row>
      <xdr:rowOff>22937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72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14064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81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151409</xdr:rowOff>
    </xdr:from>
    <xdr:to>
      <xdr:col>76</xdr:col>
      <xdr:colOff>165100</xdr:colOff>
      <xdr:row>98</xdr:row>
      <xdr:rowOff>81559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78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72686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87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25667</xdr:rowOff>
    </xdr:from>
    <xdr:to>
      <xdr:col>72</xdr:col>
      <xdr:colOff>38100</xdr:colOff>
      <xdr:row>98</xdr:row>
      <xdr:rowOff>127267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82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118394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92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43687</xdr:rowOff>
    </xdr:from>
    <xdr:to>
      <xdr:col>67</xdr:col>
      <xdr:colOff>101600</xdr:colOff>
      <xdr:row>98</xdr:row>
      <xdr:rowOff>145287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84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136414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93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総務費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15.9</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13.6</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しているが、要因として</a:t>
          </a:r>
          <a:r>
            <a:rPr kumimoji="1" lang="ja-JP" altLang="en-US" sz="1100">
              <a:solidFill>
                <a:sysClr val="windowText" lastClr="000000"/>
              </a:solidFill>
              <a:effectLst/>
              <a:latin typeface="+mn-ea"/>
              <a:ea typeface="+mn-ea"/>
              <a:cs typeface="+mn-cs"/>
            </a:rPr>
            <a:t>、ふるさと納税寄附額の減少等に伴い、基金積立額が減少したためである。</a:t>
          </a:r>
          <a:endParaRPr kumimoji="1" lang="en-US" altLang="ja-JP" sz="1100">
            <a:solidFill>
              <a:sysClr val="windowText" lastClr="000000"/>
            </a:solidFill>
            <a:effectLst/>
            <a:latin typeface="+mn-ea"/>
            <a:ea typeface="+mn-ea"/>
            <a:cs typeface="+mn-cs"/>
          </a:endParaRPr>
        </a:p>
        <a:p>
          <a:r>
            <a:rPr kumimoji="1" lang="en-US" altLang="ja-JP" sz="1100">
              <a:solidFill>
                <a:sysClr val="windowText" lastClr="000000"/>
              </a:solidFill>
              <a:effectLst/>
              <a:latin typeface="+mn-ea"/>
              <a:ea typeface="+mn-ea"/>
              <a:cs typeface="+mn-cs"/>
            </a:rPr>
            <a:t>【</a:t>
          </a:r>
          <a:r>
            <a:rPr kumimoji="1" lang="ja-JP" altLang="en-US" sz="1100">
              <a:solidFill>
                <a:sysClr val="windowText" lastClr="000000"/>
              </a:solidFill>
              <a:effectLst/>
              <a:latin typeface="+mn-ea"/>
              <a:ea typeface="+mn-ea"/>
              <a:cs typeface="+mn-cs"/>
            </a:rPr>
            <a:t>民生費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23.2</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22.7</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しているが、要因として、前年度</a:t>
          </a:r>
          <a:r>
            <a:rPr kumimoji="1" lang="ja-JP" altLang="en-US" sz="1100">
              <a:solidFill>
                <a:sysClr val="windowText" lastClr="000000"/>
              </a:solidFill>
              <a:effectLst/>
              <a:latin typeface="+mn-ea"/>
              <a:ea typeface="+mn-ea"/>
              <a:cs typeface="+mn-cs"/>
            </a:rPr>
            <a:t>は保育所等施設整備事業（普通建設事業）</a:t>
          </a:r>
          <a:r>
            <a:rPr kumimoji="1" lang="ja-JP" altLang="ja-JP" sz="1100">
              <a:solidFill>
                <a:sysClr val="windowText" lastClr="000000"/>
              </a:solidFill>
              <a:effectLst/>
              <a:latin typeface="+mn-ea"/>
              <a:ea typeface="+mn-ea"/>
              <a:cs typeface="+mn-cs"/>
            </a:rPr>
            <a:t>を行ったためである。</a:t>
          </a:r>
          <a:endParaRPr lang="ja-JP" altLang="ja-JP" sz="1400">
            <a:solidFill>
              <a:sysClr val="windowText" lastClr="000000"/>
            </a:solidFill>
            <a:effectLst/>
            <a:latin typeface="+mn-ea"/>
            <a:ea typeface="+mn-ea"/>
          </a:endParaRPr>
        </a:p>
        <a:p>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商工費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4.3</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2.0</a:t>
          </a:r>
          <a:r>
            <a:rPr kumimoji="1" lang="ja-JP" altLang="ja-JP" sz="1100">
              <a:solidFill>
                <a:sysClr val="windowText" lastClr="000000"/>
              </a:solidFill>
              <a:effectLst/>
              <a:latin typeface="+mn-ea"/>
              <a:ea typeface="+mn-ea"/>
              <a:cs typeface="+mn-cs"/>
            </a:rPr>
            <a:t>万円へ減少しているが、要因として、</a:t>
          </a:r>
          <a:r>
            <a:rPr kumimoji="1" lang="ja-JP" altLang="en-US" sz="1100">
              <a:solidFill>
                <a:sysClr val="windowText" lastClr="000000"/>
              </a:solidFill>
              <a:effectLst/>
              <a:latin typeface="+mn-ea"/>
              <a:ea typeface="+mn-ea"/>
              <a:cs typeface="+mn-cs"/>
            </a:rPr>
            <a:t>ふるさと納税寄附額の減少に伴い、返礼品等の経費が減少したためである。</a:t>
          </a:r>
          <a:endParaRPr kumimoji="1" lang="en-US" altLang="ja-JP" sz="1100">
            <a:solidFill>
              <a:sysClr val="windowText" lastClr="000000"/>
            </a:solidFill>
            <a:effectLst/>
            <a:latin typeface="+mn-ea"/>
            <a:ea typeface="+mn-ea"/>
            <a:cs typeface="+mn-cs"/>
          </a:endParaRPr>
        </a:p>
        <a:p>
          <a:r>
            <a:rPr kumimoji="1" lang="en-US" altLang="ja-JP" sz="1100">
              <a:solidFill>
                <a:sysClr val="windowText" lastClr="000000"/>
              </a:solidFill>
              <a:effectLst/>
              <a:latin typeface="+mn-ea"/>
              <a:ea typeface="+mn-ea"/>
              <a:cs typeface="+mn-cs"/>
            </a:rPr>
            <a:t>【</a:t>
          </a:r>
          <a:r>
            <a:rPr kumimoji="1" lang="ja-JP" altLang="en-US" sz="1100">
              <a:solidFill>
                <a:sysClr val="windowText" lastClr="000000"/>
              </a:solidFill>
              <a:effectLst/>
              <a:latin typeface="+mn-ea"/>
              <a:ea typeface="+mn-ea"/>
              <a:cs typeface="+mn-cs"/>
            </a:rPr>
            <a:t>教育</a:t>
          </a:r>
          <a:r>
            <a:rPr kumimoji="1" lang="ja-JP" altLang="ja-JP" sz="1100">
              <a:solidFill>
                <a:sysClr val="windowText" lastClr="000000"/>
              </a:solidFill>
              <a:effectLst/>
              <a:latin typeface="+mn-ea"/>
              <a:ea typeface="+mn-ea"/>
              <a:cs typeface="+mn-cs"/>
            </a:rPr>
            <a:t>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4.6</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5.1</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増加</a:t>
          </a:r>
          <a:r>
            <a:rPr kumimoji="1" lang="ja-JP" altLang="ja-JP" sz="1100">
              <a:solidFill>
                <a:sysClr val="windowText" lastClr="000000"/>
              </a:solidFill>
              <a:effectLst/>
              <a:latin typeface="+mn-ea"/>
              <a:ea typeface="+mn-ea"/>
              <a:cs typeface="+mn-cs"/>
            </a:rPr>
            <a:t>しているが、</a:t>
          </a:r>
          <a:r>
            <a:rPr kumimoji="1" lang="ja-JP" altLang="en-US" sz="1100">
              <a:solidFill>
                <a:sysClr val="windowText" lastClr="000000"/>
              </a:solidFill>
              <a:effectLst/>
              <a:latin typeface="+mn-ea"/>
              <a:ea typeface="+mn-ea"/>
              <a:cs typeface="+mn-cs"/>
            </a:rPr>
            <a:t>職員人件費の増及び小学校教師用教科書購入によるものである。</a:t>
          </a:r>
          <a:endParaRPr kumimoji="1" lang="en-US" altLang="ja-JP" sz="1100">
            <a:solidFill>
              <a:sysClr val="windowText" lastClr="000000"/>
            </a:solidFill>
            <a:effectLst/>
            <a:latin typeface="+mn-ea"/>
            <a:ea typeface="+mn-ea"/>
            <a:cs typeface="+mn-cs"/>
          </a:endParaRPr>
        </a:p>
        <a:p>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災害復旧費</a:t>
          </a:r>
          <a:r>
            <a:rPr kumimoji="1" lang="en-US" altLang="ja-JP" sz="1100">
              <a:solidFill>
                <a:sysClr val="windowText" lastClr="000000"/>
              </a:solidFill>
              <a:effectLst/>
              <a:latin typeface="+mn-ea"/>
              <a:ea typeface="+mn-ea"/>
              <a:cs typeface="+mn-cs"/>
            </a:rPr>
            <a:t>】</a:t>
          </a:r>
          <a:r>
            <a:rPr kumimoji="1" lang="ja-JP" altLang="ja-JP" sz="1100">
              <a:solidFill>
                <a:sysClr val="windowText" lastClr="000000"/>
              </a:solidFill>
              <a:effectLst/>
              <a:latin typeface="+mn-ea"/>
              <a:ea typeface="+mn-ea"/>
              <a:cs typeface="+mn-cs"/>
            </a:rPr>
            <a:t>住民一人当たり約</a:t>
          </a:r>
          <a:r>
            <a:rPr kumimoji="1" lang="en-US" altLang="ja-JP" sz="1100">
              <a:solidFill>
                <a:sysClr val="windowText" lastClr="000000"/>
              </a:solidFill>
              <a:effectLst/>
              <a:latin typeface="+mn-ea"/>
              <a:ea typeface="+mn-ea"/>
              <a:cs typeface="+mn-cs"/>
            </a:rPr>
            <a:t>5.5</a:t>
          </a:r>
          <a:r>
            <a:rPr kumimoji="1" lang="ja-JP" altLang="ja-JP" sz="1100">
              <a:solidFill>
                <a:sysClr val="windowText" lastClr="000000"/>
              </a:solidFill>
              <a:effectLst/>
              <a:latin typeface="+mn-ea"/>
              <a:ea typeface="+mn-ea"/>
              <a:cs typeface="+mn-cs"/>
            </a:rPr>
            <a:t>万円から約</a:t>
          </a:r>
          <a:r>
            <a:rPr kumimoji="1" lang="en-US" altLang="ja-JP" sz="1100">
              <a:solidFill>
                <a:sysClr val="windowText" lastClr="000000"/>
              </a:solidFill>
              <a:effectLst/>
              <a:latin typeface="+mn-ea"/>
              <a:ea typeface="+mn-ea"/>
              <a:cs typeface="+mn-cs"/>
            </a:rPr>
            <a:t>3.7</a:t>
          </a:r>
          <a:r>
            <a:rPr kumimoji="1" lang="ja-JP" altLang="ja-JP" sz="1100">
              <a:solidFill>
                <a:sysClr val="windowText" lastClr="000000"/>
              </a:solidFill>
              <a:effectLst/>
              <a:latin typeface="+mn-ea"/>
              <a:ea typeface="+mn-ea"/>
              <a:cs typeface="+mn-cs"/>
            </a:rPr>
            <a:t>万円へ</a:t>
          </a:r>
          <a:r>
            <a:rPr kumimoji="1" lang="ja-JP" altLang="en-US" sz="1100">
              <a:solidFill>
                <a:sysClr val="windowText" lastClr="000000"/>
              </a:solidFill>
              <a:effectLst/>
              <a:latin typeface="+mn-ea"/>
              <a:ea typeface="+mn-ea"/>
              <a:cs typeface="+mn-cs"/>
            </a:rPr>
            <a:t>減少</a:t>
          </a:r>
          <a:r>
            <a:rPr kumimoji="1" lang="ja-JP" altLang="ja-JP" sz="1100">
              <a:solidFill>
                <a:sysClr val="windowText" lastClr="000000"/>
              </a:solidFill>
              <a:effectLst/>
              <a:latin typeface="+mn-ea"/>
              <a:ea typeface="+mn-ea"/>
              <a:cs typeface="+mn-cs"/>
            </a:rPr>
            <a:t>しているが、要因として、林業施設災害復旧（令和</a:t>
          </a:r>
          <a:r>
            <a:rPr kumimoji="1" lang="en-US" altLang="ja-JP" sz="1100">
              <a:solidFill>
                <a:sysClr val="windowText" lastClr="000000"/>
              </a:solidFill>
              <a:effectLst/>
              <a:latin typeface="+mn-ea"/>
              <a:ea typeface="+mn-ea"/>
              <a:cs typeface="+mn-cs"/>
            </a:rPr>
            <a:t>2</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7</a:t>
          </a:r>
          <a:r>
            <a:rPr kumimoji="1" lang="ja-JP" altLang="ja-JP" sz="1100">
              <a:solidFill>
                <a:sysClr val="windowText" lastClr="000000"/>
              </a:solidFill>
              <a:effectLst/>
              <a:latin typeface="+mn-ea"/>
              <a:ea typeface="+mn-ea"/>
              <a:cs typeface="+mn-cs"/>
            </a:rPr>
            <a:t>月豪雨・令和</a:t>
          </a:r>
          <a:r>
            <a:rPr kumimoji="1" lang="en-US" altLang="ja-JP" sz="1100">
              <a:solidFill>
                <a:sysClr val="windowText" lastClr="000000"/>
              </a:solidFill>
              <a:effectLst/>
              <a:latin typeface="+mn-ea"/>
              <a:ea typeface="+mn-ea"/>
              <a:cs typeface="+mn-cs"/>
            </a:rPr>
            <a:t>4</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9</a:t>
          </a:r>
          <a:r>
            <a:rPr kumimoji="1" lang="ja-JP" altLang="ja-JP" sz="1100">
              <a:solidFill>
                <a:sysClr val="windowText" lastClr="000000"/>
              </a:solidFill>
              <a:effectLst/>
              <a:latin typeface="+mn-ea"/>
              <a:ea typeface="+mn-ea"/>
              <a:cs typeface="+mn-cs"/>
            </a:rPr>
            <a:t>月台風</a:t>
          </a:r>
          <a:r>
            <a:rPr kumimoji="1" lang="en-US" altLang="ja-JP" sz="1100">
              <a:solidFill>
                <a:sysClr val="windowText" lastClr="000000"/>
              </a:solidFill>
              <a:effectLst/>
              <a:latin typeface="+mn-ea"/>
              <a:ea typeface="+mn-ea"/>
              <a:cs typeface="+mn-cs"/>
            </a:rPr>
            <a:t>14</a:t>
          </a:r>
          <a:r>
            <a:rPr kumimoji="1" lang="ja-JP" altLang="ja-JP" sz="1100">
              <a:solidFill>
                <a:sysClr val="windowText" lastClr="000000"/>
              </a:solidFill>
              <a:effectLst/>
              <a:latin typeface="+mn-ea"/>
              <a:ea typeface="+mn-ea"/>
              <a:cs typeface="+mn-cs"/>
            </a:rPr>
            <a:t>号）、くま川鉄道経営安定化補助金（令和</a:t>
          </a:r>
          <a:r>
            <a:rPr kumimoji="1" lang="en-US" altLang="ja-JP" sz="1100">
              <a:solidFill>
                <a:sysClr val="windowText" lastClr="000000"/>
              </a:solidFill>
              <a:effectLst/>
              <a:latin typeface="+mn-ea"/>
              <a:ea typeface="+mn-ea"/>
              <a:cs typeface="+mn-cs"/>
            </a:rPr>
            <a:t>2</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7</a:t>
          </a:r>
          <a:r>
            <a:rPr kumimoji="1" lang="ja-JP" altLang="ja-JP" sz="1100">
              <a:solidFill>
                <a:sysClr val="windowText" lastClr="000000"/>
              </a:solidFill>
              <a:effectLst/>
              <a:latin typeface="+mn-ea"/>
              <a:ea typeface="+mn-ea"/>
              <a:cs typeface="+mn-cs"/>
            </a:rPr>
            <a:t>月豪雨）の事業進捗によるものである。（繰越事業含む。）</a:t>
          </a:r>
          <a:endParaRPr lang="ja-JP" altLang="ja-JP" sz="1400">
            <a:solidFill>
              <a:sysClr val="windowText" lastClr="000000"/>
            </a:solidFill>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財政調整基金残高は、標準財政規模比で</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で推移している。実質収支比率は、目安といわれる概ね</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％程度の範囲で推移している。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実質単年度収支が、マイナスとなっている年度もあるが、財政調整基金の取崩</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すことにより</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年度間調整や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住民負担を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緩和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するための措置であり、黒字年度・赤字年度の両方があることに問題はない。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ea"/>
              <a:ea typeface="+mn-ea"/>
              <a:cs typeface="+mn-cs"/>
            </a:rPr>
            <a:t>　平成</a:t>
          </a:r>
          <a:r>
            <a:rPr kumimoji="1" lang="en-US" altLang="ja-JP" sz="1300">
              <a:solidFill>
                <a:sysClr val="windowText" lastClr="000000"/>
              </a:solidFill>
              <a:effectLst/>
              <a:latin typeface="+mn-ea"/>
              <a:ea typeface="+mn-ea"/>
              <a:cs typeface="+mn-cs"/>
            </a:rPr>
            <a:t>30</a:t>
          </a:r>
          <a:r>
            <a:rPr kumimoji="1" lang="ja-JP" altLang="ja-JP" sz="1300">
              <a:solidFill>
                <a:sysClr val="windowText" lastClr="000000"/>
              </a:solidFill>
              <a:effectLst/>
              <a:latin typeface="+mn-ea"/>
              <a:ea typeface="+mn-ea"/>
              <a:cs typeface="+mn-cs"/>
            </a:rPr>
            <a:t>年度以降は、すべての会計が赤字を計上しておらず、連結実質赤字は生じていない。</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公営企業会計（上下水道）においては、基準外繰出しが続いている状況であることから、令和３年</a:t>
          </a:r>
          <a:r>
            <a:rPr kumimoji="1" lang="en-US" altLang="ja-JP" sz="1300">
              <a:solidFill>
                <a:sysClr val="windowText" lastClr="000000"/>
              </a:solidFill>
              <a:effectLst/>
              <a:latin typeface="+mn-ea"/>
              <a:ea typeface="+mn-ea"/>
              <a:cs typeface="+mn-cs"/>
            </a:rPr>
            <a:t>10</a:t>
          </a:r>
          <a:r>
            <a:rPr kumimoji="1" lang="ja-JP" altLang="ja-JP" sz="1300">
              <a:solidFill>
                <a:sysClr val="windowText" lastClr="000000"/>
              </a:solidFill>
              <a:effectLst/>
              <a:latin typeface="+mn-ea"/>
              <a:ea typeface="+mn-ea"/>
              <a:cs typeface="+mn-cs"/>
            </a:rPr>
            <a:t>月に料金改定（値上げ）を行った。</a:t>
          </a:r>
          <a:endParaRPr kumimoji="1" lang="en-US" altLang="ja-JP" sz="1300">
            <a:solidFill>
              <a:sysClr val="windowText" lastClr="000000"/>
            </a:solidFill>
            <a:effectLst/>
            <a:latin typeface="+mn-ea"/>
            <a:ea typeface="+mn-ea"/>
            <a:cs typeface="+mn-cs"/>
          </a:endParaRPr>
        </a:p>
        <a:p>
          <a:r>
            <a:rPr kumimoji="1" lang="ja-JP" altLang="en-US" sz="1300">
              <a:solidFill>
                <a:srgbClr val="FF0000"/>
              </a:solidFill>
              <a:effectLst/>
              <a:latin typeface="+mn-lt"/>
              <a:ea typeface="+mn-ea"/>
              <a:cs typeface="+mn-cs"/>
            </a:rPr>
            <a:t>　</a:t>
          </a:r>
          <a:endParaRPr lang="ja-JP" altLang="ja-JP" sz="1300">
            <a:solidFill>
              <a:srgbClr val="FF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一般会計の元利償還金が</a:t>
          </a:r>
          <a:r>
            <a:rPr kumimoji="1" lang="en-US" altLang="ja-JP" sz="1100">
              <a:solidFill>
                <a:sysClr val="windowText" lastClr="000000"/>
              </a:solidFill>
              <a:effectLst/>
              <a:latin typeface="+mn-ea"/>
              <a:ea typeface="+mn-ea"/>
              <a:cs typeface="+mn-cs"/>
            </a:rPr>
            <a:t>24,712</a:t>
          </a:r>
          <a:r>
            <a:rPr kumimoji="1" lang="ja-JP" altLang="ja-JP" sz="1100">
              <a:solidFill>
                <a:sysClr val="windowText" lastClr="000000"/>
              </a:solidFill>
              <a:effectLst/>
              <a:latin typeface="+mn-ea"/>
              <a:ea typeface="+mn-ea"/>
              <a:cs typeface="+mn-cs"/>
            </a:rPr>
            <a:t>千円、公営企業に要する経費の財源とする地方債償還の財源に充てたと認められる繰入金が△</a:t>
          </a:r>
          <a:r>
            <a:rPr kumimoji="1" lang="en-US" altLang="ja-JP" sz="1100">
              <a:solidFill>
                <a:sysClr val="windowText" lastClr="000000"/>
              </a:solidFill>
              <a:effectLst/>
              <a:latin typeface="+mn-ea"/>
              <a:ea typeface="+mn-ea"/>
              <a:cs typeface="+mn-cs"/>
            </a:rPr>
            <a:t>16,711</a:t>
          </a:r>
          <a:r>
            <a:rPr kumimoji="1" lang="ja-JP" altLang="ja-JP" sz="1100">
              <a:solidFill>
                <a:sysClr val="windowText" lastClr="000000"/>
              </a:solidFill>
              <a:effectLst/>
              <a:latin typeface="+mn-ea"/>
              <a:ea typeface="+mn-ea"/>
              <a:cs typeface="+mn-cs"/>
            </a:rPr>
            <a:t>千円（上水道事業会計△</a:t>
          </a:r>
          <a:r>
            <a:rPr kumimoji="1" lang="en-US" altLang="ja-JP" sz="1100">
              <a:solidFill>
                <a:sysClr val="windowText" lastClr="000000"/>
              </a:solidFill>
              <a:effectLst/>
              <a:latin typeface="+mn-ea"/>
              <a:ea typeface="+mn-ea"/>
              <a:cs typeface="+mn-cs"/>
            </a:rPr>
            <a:t>1,165</a:t>
          </a:r>
          <a:r>
            <a:rPr kumimoji="1" lang="ja-JP" altLang="ja-JP" sz="1100">
              <a:solidFill>
                <a:sysClr val="windowText" lastClr="000000"/>
              </a:solidFill>
              <a:effectLst/>
              <a:latin typeface="+mn-ea"/>
              <a:ea typeface="+mn-ea"/>
              <a:cs typeface="+mn-cs"/>
            </a:rPr>
            <a:t>千円、下水道事業会計△</a:t>
          </a:r>
          <a:r>
            <a:rPr kumimoji="1" lang="en-US" altLang="ja-JP" sz="1100">
              <a:solidFill>
                <a:sysClr val="windowText" lastClr="000000"/>
              </a:solidFill>
              <a:effectLst/>
              <a:latin typeface="+mn-ea"/>
              <a:ea typeface="+mn-ea"/>
              <a:cs typeface="+mn-cs"/>
            </a:rPr>
            <a:t>15,546</a:t>
          </a:r>
          <a:r>
            <a:rPr kumimoji="1" lang="ja-JP" altLang="ja-JP" sz="1100">
              <a:solidFill>
                <a:sysClr val="windowText" lastClr="000000"/>
              </a:solidFill>
              <a:effectLst/>
              <a:latin typeface="+mn-ea"/>
              <a:ea typeface="+mn-ea"/>
              <a:cs typeface="+mn-cs"/>
            </a:rPr>
            <a:t>千円）、災害復旧等に係る基準財政需要額は△</a:t>
          </a:r>
          <a:r>
            <a:rPr kumimoji="1" lang="en-US" altLang="ja-JP" sz="1100">
              <a:solidFill>
                <a:sysClr val="windowText" lastClr="000000"/>
              </a:solidFill>
              <a:effectLst/>
              <a:latin typeface="+mn-ea"/>
              <a:ea typeface="+mn-ea"/>
              <a:cs typeface="+mn-cs"/>
            </a:rPr>
            <a:t>9,562</a:t>
          </a:r>
          <a:r>
            <a:rPr kumimoji="1" lang="ja-JP" altLang="ja-JP" sz="1100">
              <a:solidFill>
                <a:sysClr val="windowText" lastClr="000000"/>
              </a:solidFill>
              <a:effectLst/>
              <a:latin typeface="+mn-ea"/>
              <a:ea typeface="+mn-ea"/>
              <a:cs typeface="+mn-cs"/>
            </a:rPr>
            <a:t>千円となっており、分子全体で</a:t>
          </a:r>
          <a:r>
            <a:rPr kumimoji="1" lang="en-US" altLang="ja-JP" sz="1100">
              <a:solidFill>
                <a:sysClr val="windowText" lastClr="000000"/>
              </a:solidFill>
              <a:effectLst/>
              <a:latin typeface="+mn-ea"/>
              <a:ea typeface="+mn-ea"/>
              <a:cs typeface="+mn-cs"/>
            </a:rPr>
            <a:t>13,256</a:t>
          </a:r>
          <a:r>
            <a:rPr kumimoji="1" lang="ja-JP" altLang="ja-JP" sz="1100">
              <a:solidFill>
                <a:sysClr val="windowText" lastClr="000000"/>
              </a:solidFill>
              <a:effectLst/>
              <a:latin typeface="+mn-ea"/>
              <a:ea typeface="+mn-ea"/>
              <a:cs typeface="+mn-cs"/>
            </a:rPr>
            <a:t>千円増加した。</a:t>
          </a:r>
          <a:endParaRPr kumimoji="1" lang="ja-JP" altLang="en-US" sz="1400">
            <a:solidFill>
              <a:sysClr val="windowText" lastClr="000000"/>
            </a:solidFill>
            <a:latin typeface="+mn-ea"/>
            <a:ea typeface="+mn-ea"/>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満期一括償還を活用していない。</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mn-ea"/>
              <a:ea typeface="+mn-ea"/>
              <a:cs typeface="+mn-cs"/>
            </a:rPr>
            <a:t>分子の構成要素である「一般会計の地方債現在高」は</a:t>
          </a:r>
          <a:r>
            <a:rPr kumimoji="1" lang="ja-JP" altLang="en-US" sz="1100">
              <a:solidFill>
                <a:sysClr val="windowText" lastClr="000000"/>
              </a:solidFill>
              <a:effectLst/>
              <a:latin typeface="+mn-ea"/>
              <a:ea typeface="+mn-ea"/>
              <a:cs typeface="+mn-cs"/>
            </a:rPr>
            <a:t>、</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年度借入予定が翌年度へ繰越したため</a:t>
          </a:r>
          <a:r>
            <a:rPr kumimoji="1" lang="en-US" altLang="ja-JP" sz="1100">
              <a:solidFill>
                <a:sysClr val="windowText" lastClr="000000"/>
              </a:solidFill>
              <a:effectLst/>
              <a:latin typeface="+mn-lt"/>
              <a:ea typeface="+mn-ea"/>
              <a:cs typeface="+mn-cs"/>
            </a:rPr>
            <a:t>141,106</a:t>
          </a:r>
          <a:r>
            <a:rPr kumimoji="1" lang="ja-JP" altLang="ja-JP" sz="1100">
              <a:solidFill>
                <a:sysClr val="windowText" lastClr="000000"/>
              </a:solidFill>
              <a:effectLst/>
              <a:latin typeface="+mn-lt"/>
              <a:ea typeface="+mn-ea"/>
              <a:cs typeface="+mn-cs"/>
            </a:rPr>
            <a:t>千円減少した。</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　分子から控除する「地方債の償還額等に充当可能な基金基金」は公共施設整備基金・ふるさと錦ゆかり基金等の残高が</a:t>
          </a:r>
          <a:r>
            <a:rPr kumimoji="1" lang="en-US" altLang="ja-JP" sz="1100">
              <a:solidFill>
                <a:sysClr val="windowText" lastClr="000000"/>
              </a:solidFill>
              <a:effectLst/>
              <a:latin typeface="+mn-ea"/>
              <a:ea typeface="+mn-ea"/>
              <a:cs typeface="+mn-cs"/>
            </a:rPr>
            <a:t>128,770</a:t>
          </a:r>
          <a:r>
            <a:rPr kumimoji="1" lang="ja-JP" altLang="ja-JP" sz="1100">
              <a:solidFill>
                <a:sysClr val="windowText" lastClr="000000"/>
              </a:solidFill>
              <a:effectLst/>
              <a:latin typeface="+mn-ea"/>
              <a:ea typeface="+mn-ea"/>
              <a:cs typeface="+mn-cs"/>
            </a:rPr>
            <a:t>千円減少。同じく分子から控除する「地方債現在高に係る基準財政需要額算入見込額」は、臨時財政対策債が減少したこと等により</a:t>
          </a:r>
          <a:r>
            <a:rPr kumimoji="1" lang="en-US" altLang="ja-JP" sz="1100">
              <a:solidFill>
                <a:sysClr val="windowText" lastClr="000000"/>
              </a:solidFill>
              <a:effectLst/>
              <a:latin typeface="+mn-ea"/>
              <a:ea typeface="+mn-ea"/>
              <a:cs typeface="+mn-cs"/>
            </a:rPr>
            <a:t>157,538</a:t>
          </a:r>
          <a:r>
            <a:rPr kumimoji="1" lang="ja-JP" altLang="ja-JP" sz="1100">
              <a:solidFill>
                <a:sysClr val="windowText" lastClr="000000"/>
              </a:solidFill>
              <a:effectLst/>
              <a:latin typeface="+mn-ea"/>
              <a:ea typeface="+mn-ea"/>
              <a:cs typeface="+mn-cs"/>
            </a:rPr>
            <a:t>千円減少した。分子全体で</a:t>
          </a:r>
          <a:r>
            <a:rPr kumimoji="1" lang="en-US" altLang="ja-JP" sz="1100">
              <a:solidFill>
                <a:sysClr val="windowText" lastClr="000000"/>
              </a:solidFill>
              <a:effectLst/>
              <a:latin typeface="+mn-ea"/>
              <a:ea typeface="+mn-ea"/>
              <a:cs typeface="+mn-cs"/>
            </a:rPr>
            <a:t>77,155</a:t>
          </a:r>
          <a:r>
            <a:rPr kumimoji="1" lang="ja-JP" altLang="ja-JP" sz="1100">
              <a:solidFill>
                <a:sysClr val="windowText" lastClr="000000"/>
              </a:solidFill>
              <a:effectLst/>
              <a:latin typeface="+mn-ea"/>
              <a:ea typeface="+mn-ea"/>
              <a:cs typeface="+mn-cs"/>
            </a:rPr>
            <a:t>千円増加した。</a:t>
          </a:r>
          <a:endParaRPr lang="ja-JP" altLang="ja-JP" sz="1400">
            <a:solidFill>
              <a:sysClr val="windowText" lastClr="000000"/>
            </a:solidFill>
            <a:effectLst/>
            <a:latin typeface="+mn-ea"/>
            <a:ea typeface="+mn-ea"/>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公共施設整備基金の取崩し、ふるさと納税寄附額の減少等のため基金</a:t>
          </a:r>
          <a:r>
            <a:rPr kumimoji="1" lang="ja-JP" altLang="ja-JP" sz="1300">
              <a:solidFill>
                <a:sysClr val="windowText" lastClr="000000"/>
              </a:solidFill>
              <a:effectLst/>
              <a:latin typeface="+mn-ea"/>
              <a:ea typeface="+mn-ea"/>
              <a:cs typeface="+mn-cs"/>
            </a:rPr>
            <a:t>全体で、</a:t>
          </a:r>
          <a:r>
            <a:rPr kumimoji="1" lang="en-US" altLang="ja-JP" sz="1300">
              <a:solidFill>
                <a:sysClr val="windowText" lastClr="000000"/>
              </a:solidFill>
              <a:effectLst/>
              <a:latin typeface="+mn-ea"/>
              <a:ea typeface="+mn-ea"/>
              <a:cs typeface="+mn-cs"/>
            </a:rPr>
            <a:t>85,732</a:t>
          </a:r>
          <a:r>
            <a:rPr kumimoji="1" lang="ja-JP" altLang="en-US" sz="1300">
              <a:solidFill>
                <a:sysClr val="windowText" lastClr="000000"/>
              </a:solidFill>
              <a:effectLst/>
              <a:latin typeface="+mn-ea"/>
              <a:ea typeface="+mn-ea"/>
              <a:cs typeface="+mn-cs"/>
            </a:rPr>
            <a:t>千円</a:t>
          </a:r>
          <a:r>
            <a:rPr kumimoji="1" lang="ja-JP" altLang="ja-JP" sz="1300">
              <a:solidFill>
                <a:sysClr val="windowText" lastClr="000000"/>
              </a:solidFill>
              <a:effectLst/>
              <a:latin typeface="+mn-ea"/>
              <a:ea typeface="+mn-ea"/>
              <a:cs typeface="+mn-cs"/>
            </a:rPr>
            <a:t>の</a:t>
          </a:r>
          <a:r>
            <a:rPr kumimoji="1" lang="ja-JP" altLang="en-US" sz="1300">
              <a:solidFill>
                <a:sysClr val="windowText" lastClr="000000"/>
              </a:solidFill>
              <a:effectLst/>
              <a:latin typeface="+mn-ea"/>
              <a:ea typeface="+mn-ea"/>
              <a:cs typeface="+mn-cs"/>
            </a:rPr>
            <a:t>減</a:t>
          </a:r>
          <a:r>
            <a:rPr kumimoji="1" lang="ja-JP" altLang="ja-JP" sz="1300">
              <a:solidFill>
                <a:sysClr val="windowText" lastClr="000000"/>
              </a:solidFill>
              <a:effectLst/>
              <a:latin typeface="+mn-ea"/>
              <a:ea typeface="+mn-ea"/>
              <a:cs typeface="+mn-cs"/>
            </a:rPr>
            <a:t>となった</a:t>
          </a:r>
          <a:r>
            <a:rPr kumimoji="1" lang="ja-JP" altLang="en-US" sz="1300">
              <a:solidFill>
                <a:sysClr val="windowText" lastClr="000000"/>
              </a:solidFill>
              <a:effectLst/>
              <a:latin typeface="+mn-ea"/>
              <a:ea typeface="+mn-ea"/>
              <a:cs typeface="+mn-cs"/>
            </a:rPr>
            <a:t>。</a:t>
          </a:r>
          <a:endParaRPr kumimoji="1" lang="en-US" altLang="ja-JP" sz="1300">
            <a:solidFill>
              <a:sysClr val="windowText" lastClr="000000"/>
            </a:solidFill>
            <a:effectLst/>
            <a:latin typeface="+mn-ea"/>
            <a:ea typeface="+mn-ea"/>
            <a:cs typeface="+mn-cs"/>
          </a:endParaRPr>
        </a:p>
        <a:p>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少子高齢化及び人口減少による税収減、高齢化の進展に伴う社会保障費等の増嵩が危惧されることに加え、大規模災害等へ備えるため現状程度の財政調整基金等を確保する。</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基金の減少は、将来負担比率の上昇を招くことから、基金の取崩し（予算執行）を最小化するとともに、健全な財政運営に努める。</a:t>
          </a:r>
          <a:endParaRPr kumimoji="1" lang="en-US" altLang="ja-JP" sz="1300">
            <a:solidFill>
              <a:sysClr val="windowText" lastClr="000000"/>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基金の使途）</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・公共施設整備基金：公共施設（庁舎・教育施設・道路等）のための基金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・ふるさと錦ゆかり基金：ふるさと納税を原資とし、福祉少子高齢化、産業振興、景観維持、防災対策等のための基金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・情報通信施設整備基金：ブロードバンド施設の更新のための基金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・農業安心基金：家畜伝染病や自然災害等が発生した場合の、迅速な防疫活動や被害防止のための基金</a:t>
          </a:r>
          <a:endParaRPr kumimoji="1" lang="en-US" altLang="ja-JP" sz="1300">
            <a:solidFill>
              <a:sysClr val="windowText" lastClr="000000"/>
            </a:solidFill>
            <a:effectLst/>
            <a:latin typeface="+mn-ea"/>
            <a:ea typeface="+mn-ea"/>
            <a:cs typeface="+mn-cs"/>
          </a:endParaRPr>
        </a:p>
        <a:p>
          <a:r>
            <a:rPr kumimoji="1" lang="ja-JP" altLang="en-US" sz="1300">
              <a:solidFill>
                <a:sysClr val="windowText" lastClr="000000"/>
              </a:solidFill>
              <a:effectLst/>
              <a:latin typeface="+mn-ea"/>
              <a:ea typeface="+mn-ea"/>
              <a:cs typeface="+mn-cs"/>
            </a:rPr>
            <a:t>・社会福祉振興基金：</a:t>
          </a:r>
          <a:r>
            <a:rPr lang="ja-JP" altLang="en-US" sz="1300" b="0" i="0">
              <a:solidFill>
                <a:sysClr val="windowText" lastClr="000000"/>
              </a:solidFill>
              <a:effectLst/>
              <a:latin typeface="+mn-ea"/>
              <a:ea typeface="+mn-ea"/>
              <a:cs typeface="+mn-cs"/>
            </a:rPr>
            <a:t>社会福祉及び保健に関する事業、子ども及び青少年の育成のための基金</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公共施設整備基金は、</a:t>
          </a:r>
          <a:r>
            <a:rPr kumimoji="1" lang="en-US" altLang="ja-JP" sz="1300">
              <a:solidFill>
                <a:sysClr val="windowText" lastClr="000000"/>
              </a:solidFill>
              <a:effectLst/>
              <a:latin typeface="+mn-ea"/>
              <a:ea typeface="+mn-ea"/>
              <a:cs typeface="+mn-cs"/>
            </a:rPr>
            <a:t>R2</a:t>
          </a:r>
          <a:r>
            <a:rPr kumimoji="1" lang="ja-JP" altLang="en-US" sz="1300">
              <a:solidFill>
                <a:sysClr val="windowText" lastClr="000000"/>
              </a:solidFill>
              <a:effectLst/>
              <a:latin typeface="+mn-ea"/>
              <a:ea typeface="+mn-ea"/>
              <a:cs typeface="+mn-cs"/>
            </a:rPr>
            <a:t>年</a:t>
          </a:r>
          <a:r>
            <a:rPr kumimoji="1" lang="en-US" altLang="ja-JP" sz="1300">
              <a:solidFill>
                <a:sysClr val="windowText" lastClr="000000"/>
              </a:solidFill>
              <a:effectLst/>
              <a:latin typeface="+mn-ea"/>
              <a:ea typeface="+mn-ea"/>
              <a:cs typeface="+mn-cs"/>
            </a:rPr>
            <a:t>7</a:t>
          </a:r>
          <a:r>
            <a:rPr kumimoji="1" lang="ja-JP" altLang="en-US" sz="1300">
              <a:solidFill>
                <a:sysClr val="windowText" lastClr="000000"/>
              </a:solidFill>
              <a:effectLst/>
              <a:latin typeface="+mn-ea"/>
              <a:ea typeface="+mn-ea"/>
              <a:cs typeface="+mn-cs"/>
            </a:rPr>
            <a:t>月豪雨災害により、県から町に譲与された災害応急仮設住宅（球磨村住民用）の利活用事業及び単独町道改良</a:t>
          </a:r>
          <a:r>
            <a:rPr kumimoji="1" lang="ja-JP" altLang="ja-JP" sz="1300">
              <a:solidFill>
                <a:sysClr val="windowText" lastClr="000000"/>
              </a:solidFill>
              <a:effectLst/>
              <a:latin typeface="+mn-ea"/>
              <a:ea typeface="+mn-ea"/>
              <a:cs typeface="+mn-cs"/>
            </a:rPr>
            <a:t>を施工したため減となった。令和</a:t>
          </a:r>
          <a:r>
            <a:rPr kumimoji="1" lang="en-US" altLang="ja-JP" sz="1300">
              <a:solidFill>
                <a:sysClr val="windowText" lastClr="000000"/>
              </a:solidFill>
              <a:effectLst/>
              <a:latin typeface="+mn-ea"/>
              <a:ea typeface="+mn-ea"/>
              <a:cs typeface="+mn-cs"/>
            </a:rPr>
            <a:t>4</a:t>
          </a:r>
          <a:r>
            <a:rPr kumimoji="1" lang="ja-JP" altLang="ja-JP" sz="1300">
              <a:solidFill>
                <a:sysClr val="windowText" lastClr="000000"/>
              </a:solidFill>
              <a:effectLst/>
              <a:latin typeface="+mn-ea"/>
              <a:ea typeface="+mn-ea"/>
              <a:cs typeface="+mn-cs"/>
            </a:rPr>
            <a:t>年</a:t>
          </a:r>
          <a:r>
            <a:rPr kumimoji="1" lang="en-US" altLang="ja-JP" sz="1300">
              <a:solidFill>
                <a:sysClr val="windowText" lastClr="000000"/>
              </a:solidFill>
              <a:effectLst/>
              <a:latin typeface="+mn-ea"/>
              <a:ea typeface="+mn-ea"/>
              <a:cs typeface="+mn-cs"/>
            </a:rPr>
            <a:t>3</a:t>
          </a:r>
          <a:r>
            <a:rPr kumimoji="1" lang="ja-JP" altLang="ja-JP" sz="1300">
              <a:solidFill>
                <a:sysClr val="windowText" lastClr="000000"/>
              </a:solidFill>
              <a:effectLst/>
              <a:latin typeface="+mn-ea"/>
              <a:ea typeface="+mn-ea"/>
              <a:cs typeface="+mn-cs"/>
            </a:rPr>
            <a:t>月に公共施設等総合管理計画を改訂し</a:t>
          </a:r>
          <a:r>
            <a:rPr kumimoji="1" lang="ja-JP" altLang="en-US" sz="1300">
              <a:solidFill>
                <a:sysClr val="windowText" lastClr="000000"/>
              </a:solidFill>
              <a:effectLst/>
              <a:latin typeface="+mn-ea"/>
              <a:ea typeface="+mn-ea"/>
              <a:cs typeface="+mn-cs"/>
            </a:rPr>
            <a:t>た</a:t>
          </a:r>
          <a:r>
            <a:rPr kumimoji="1" lang="ja-JP" altLang="ja-JP" sz="1300">
              <a:solidFill>
                <a:sysClr val="windowText" lastClr="000000"/>
              </a:solidFill>
              <a:effectLst/>
              <a:latin typeface="+mn-ea"/>
              <a:ea typeface="+mn-ea"/>
              <a:cs typeface="+mn-cs"/>
            </a:rPr>
            <a:t>が、築</a:t>
          </a:r>
          <a:r>
            <a:rPr kumimoji="1" lang="en-US" altLang="ja-JP" sz="1300">
              <a:solidFill>
                <a:sysClr val="windowText" lastClr="000000"/>
              </a:solidFill>
              <a:effectLst/>
              <a:latin typeface="+mn-ea"/>
              <a:ea typeface="+mn-ea"/>
              <a:cs typeface="+mn-cs"/>
            </a:rPr>
            <a:t>40</a:t>
          </a:r>
          <a:r>
            <a:rPr kumimoji="1" lang="ja-JP" altLang="ja-JP" sz="1300">
              <a:solidFill>
                <a:sysClr val="windowText" lastClr="000000"/>
              </a:solidFill>
              <a:effectLst/>
              <a:latin typeface="+mn-ea"/>
              <a:ea typeface="+mn-ea"/>
              <a:cs typeface="+mn-cs"/>
            </a:rPr>
            <a:t>年以上となるものが公有建物は延床面積ベースで</a:t>
          </a:r>
          <a:r>
            <a:rPr kumimoji="1" lang="en-US" altLang="ja-JP" sz="1300">
              <a:solidFill>
                <a:sysClr val="windowText" lastClr="000000"/>
              </a:solidFill>
              <a:effectLst/>
              <a:latin typeface="+mn-ea"/>
              <a:ea typeface="+mn-ea"/>
              <a:cs typeface="+mn-cs"/>
            </a:rPr>
            <a:t>25.6</a:t>
          </a:r>
          <a:r>
            <a:rPr kumimoji="1" lang="ja-JP" altLang="ja-JP" sz="1300">
              <a:solidFill>
                <a:sysClr val="windowText" lastClr="000000"/>
              </a:solidFill>
              <a:effectLst/>
              <a:latin typeface="+mn-ea"/>
              <a:ea typeface="+mn-ea"/>
              <a:cs typeface="+mn-cs"/>
            </a:rPr>
            <a:t>％、築</a:t>
          </a:r>
          <a:r>
            <a:rPr kumimoji="1" lang="en-US" altLang="ja-JP" sz="1300">
              <a:solidFill>
                <a:sysClr val="windowText" lastClr="000000"/>
              </a:solidFill>
              <a:effectLst/>
              <a:latin typeface="+mn-ea"/>
              <a:ea typeface="+mn-ea"/>
              <a:cs typeface="+mn-cs"/>
            </a:rPr>
            <a:t>30</a:t>
          </a:r>
          <a:r>
            <a:rPr kumimoji="1" lang="ja-JP" altLang="ja-JP" sz="1300">
              <a:solidFill>
                <a:sysClr val="windowText" lastClr="000000"/>
              </a:solidFill>
              <a:effectLst/>
              <a:latin typeface="+mn-ea"/>
              <a:ea typeface="+mn-ea"/>
              <a:cs typeface="+mn-cs"/>
            </a:rPr>
            <a:t>年以上では</a:t>
          </a:r>
          <a:r>
            <a:rPr kumimoji="1" lang="en-US" altLang="ja-JP" sz="1300">
              <a:solidFill>
                <a:sysClr val="windowText" lastClr="000000"/>
              </a:solidFill>
              <a:effectLst/>
              <a:latin typeface="+mn-ea"/>
              <a:ea typeface="+mn-ea"/>
              <a:cs typeface="+mn-cs"/>
            </a:rPr>
            <a:t>56.8</a:t>
          </a:r>
          <a:r>
            <a:rPr kumimoji="1" lang="ja-JP" altLang="ja-JP" sz="1300">
              <a:solidFill>
                <a:sysClr val="windowText" lastClr="000000"/>
              </a:solidFill>
              <a:effectLst/>
              <a:latin typeface="+mn-ea"/>
              <a:ea typeface="+mn-ea"/>
              <a:cs typeface="+mn-cs"/>
            </a:rPr>
            <a:t>％となり、</a:t>
          </a:r>
          <a:r>
            <a:rPr kumimoji="1" lang="ja-JP" altLang="en-US" sz="1300">
              <a:solidFill>
                <a:sysClr val="windowText" lastClr="000000"/>
              </a:solidFill>
              <a:effectLst/>
              <a:latin typeface="+mn-ea"/>
              <a:ea typeface="+mn-ea"/>
              <a:cs typeface="+mn-cs"/>
            </a:rPr>
            <a:t>老朽化が進んでいるため、統廃合を</a:t>
          </a:r>
          <a:r>
            <a:rPr kumimoji="1" lang="ja-JP" altLang="ja-JP" sz="1300">
              <a:solidFill>
                <a:sysClr val="windowText" lastClr="000000"/>
              </a:solidFill>
              <a:effectLst/>
              <a:latin typeface="+mn-ea"/>
              <a:ea typeface="+mn-ea"/>
              <a:cs typeface="+mn-cs"/>
            </a:rPr>
            <a:t>計画的に進める必要がある。</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ふるさと錦ゆかり基金は、ふるさと納税寄附額が減少したことにより減となった。</a:t>
          </a:r>
          <a:endParaRPr kumimoji="1" lang="en-US" altLang="ja-JP" sz="1300">
            <a:solidFill>
              <a:sysClr val="windowText" lastClr="000000"/>
            </a:solidFill>
            <a:effectLst/>
            <a:latin typeface="+mn-ea"/>
            <a:ea typeface="+mn-ea"/>
            <a:cs typeface="+mn-cs"/>
          </a:endParaRPr>
        </a:p>
        <a:p>
          <a:r>
            <a:rPr kumimoji="1" lang="ja-JP" altLang="en-US" sz="1300">
              <a:solidFill>
                <a:sysClr val="windowText" lastClr="000000"/>
              </a:solidFill>
              <a:effectLst/>
              <a:latin typeface="+mn-ea"/>
              <a:ea typeface="+mn-ea"/>
              <a:cs typeface="+mn-cs"/>
            </a:rPr>
            <a:t>　・情報通信施設整備基金は、主にインターネット使用料が財源であり、将来の機器更新に備えるため増となった。</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a:t>
          </a:r>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基金減少は将来負担比率の上昇</a:t>
          </a:r>
          <a:r>
            <a:rPr kumimoji="1" lang="ja-JP" altLang="en-US" sz="1300">
              <a:solidFill>
                <a:sysClr val="windowText" lastClr="000000"/>
              </a:solidFill>
              <a:effectLst/>
              <a:latin typeface="+mn-ea"/>
              <a:ea typeface="+mn-ea"/>
              <a:cs typeface="+mn-cs"/>
            </a:rPr>
            <a:t>に直結することから、緊急性・必要性・費用対効果など各特定目的基金の趣旨を踏まえ慎重に活用する必要がある。</a:t>
          </a:r>
          <a:endParaRPr lang="ja-JP" altLang="ja-JP" sz="1300">
            <a:solidFill>
              <a:sysClr val="windowText" lastClr="000000"/>
            </a:solidFill>
            <a:effectLst/>
            <a:latin typeface="+mn-ea"/>
            <a:ea typeface="+mn-ea"/>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en-US" sz="1300">
              <a:solidFill>
                <a:sysClr val="windowText" lastClr="000000"/>
              </a:solidFill>
              <a:effectLst/>
              <a:latin typeface="+mn-ea"/>
              <a:ea typeface="+mn-ea"/>
              <a:cs typeface="+mn-cs"/>
            </a:rPr>
            <a:t>　</a:t>
          </a:r>
          <a:r>
            <a:rPr kumimoji="1" lang="ja-JP" altLang="ja-JP" sz="1300">
              <a:solidFill>
                <a:sysClr val="windowText" lastClr="000000"/>
              </a:solidFill>
              <a:effectLst/>
              <a:latin typeface="+mn-ea"/>
              <a:ea typeface="+mn-ea"/>
              <a:cs typeface="+mn-cs"/>
            </a:rPr>
            <a:t>令和</a:t>
          </a:r>
          <a:r>
            <a:rPr kumimoji="1" lang="en-US" altLang="ja-JP" sz="1300">
              <a:solidFill>
                <a:sysClr val="windowText" lastClr="000000"/>
              </a:solidFill>
              <a:effectLst/>
              <a:latin typeface="+mn-ea"/>
              <a:ea typeface="+mn-ea"/>
              <a:cs typeface="+mn-cs"/>
            </a:rPr>
            <a:t>6</a:t>
          </a:r>
          <a:r>
            <a:rPr kumimoji="1" lang="ja-JP" altLang="ja-JP" sz="1300">
              <a:solidFill>
                <a:sysClr val="windowText" lastClr="000000"/>
              </a:solidFill>
              <a:effectLst/>
              <a:latin typeface="+mn-ea"/>
              <a:ea typeface="+mn-ea"/>
              <a:cs typeface="+mn-cs"/>
            </a:rPr>
            <a:t>年度は約</a:t>
          </a:r>
          <a:r>
            <a:rPr kumimoji="1" lang="en-US" altLang="ja-JP" sz="1300">
              <a:solidFill>
                <a:sysClr val="windowText" lastClr="000000"/>
              </a:solidFill>
              <a:effectLst/>
              <a:latin typeface="+mn-ea"/>
              <a:ea typeface="+mn-ea"/>
              <a:cs typeface="+mn-cs"/>
            </a:rPr>
            <a:t>32</a:t>
          </a:r>
          <a:r>
            <a:rPr kumimoji="1" lang="ja-JP" altLang="ja-JP" sz="1300">
              <a:solidFill>
                <a:sysClr val="windowText" lastClr="000000"/>
              </a:solidFill>
              <a:effectLst/>
              <a:latin typeface="+mn-ea"/>
              <a:ea typeface="+mn-ea"/>
              <a:cs typeface="+mn-cs"/>
            </a:rPr>
            <a:t>万円</a:t>
          </a:r>
          <a:r>
            <a:rPr kumimoji="1" lang="ja-JP" altLang="en-US" sz="1300">
              <a:solidFill>
                <a:sysClr val="windowText" lastClr="000000"/>
              </a:solidFill>
              <a:effectLst/>
              <a:latin typeface="+mn-ea"/>
              <a:ea typeface="+mn-ea"/>
              <a:cs typeface="+mn-cs"/>
            </a:rPr>
            <a:t>増加</a:t>
          </a:r>
          <a:r>
            <a:rPr kumimoji="1" lang="ja-JP" altLang="ja-JP" sz="1300">
              <a:solidFill>
                <a:sysClr val="windowText" lastClr="000000"/>
              </a:solidFill>
              <a:effectLst/>
              <a:latin typeface="+mn-ea"/>
              <a:ea typeface="+mn-ea"/>
              <a:cs typeface="+mn-cs"/>
            </a:rPr>
            <a:t>したが、財政調整基金よりも減債基金への積立を優先したためである。</a:t>
          </a:r>
          <a:endParaRPr kumimoji="1" lang="en-US" altLang="ja-JP" sz="1300">
            <a:solidFill>
              <a:sysClr val="windowText" lastClr="000000"/>
            </a:solidFill>
            <a:effectLst/>
            <a:latin typeface="+mn-ea"/>
            <a:ea typeface="+mn-ea"/>
            <a:cs typeface="+mn-cs"/>
          </a:endParaRPr>
        </a:p>
        <a:p>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en-US" sz="1300">
              <a:solidFill>
                <a:sysClr val="windowText" lastClr="000000"/>
              </a:solidFill>
              <a:effectLst/>
              <a:latin typeface="+mn-ea"/>
              <a:ea typeface="+mn-ea"/>
              <a:cs typeface="+mn-cs"/>
            </a:rPr>
            <a:t>　</a:t>
          </a:r>
          <a:r>
            <a:rPr kumimoji="1" lang="ja-JP" altLang="ja-JP" sz="1300">
              <a:solidFill>
                <a:sysClr val="windowText" lastClr="000000"/>
              </a:solidFill>
              <a:effectLst/>
              <a:latin typeface="+mn-ea"/>
              <a:ea typeface="+mn-ea"/>
              <a:cs typeface="+mn-cs"/>
            </a:rPr>
            <a:t>人口減少に伴う税収減が危惧されていること、高齢化の加速化に伴う社会保障費等が増嵩していること、大規模災害への備える必要があるため、引き続き同額程度の確保に努めたい。</a:t>
          </a:r>
          <a:endParaRPr lang="ja-JP" altLang="ja-JP" sz="1300">
            <a:solidFill>
              <a:sysClr val="windowText" lastClr="000000"/>
            </a:solidFill>
            <a:effectLst/>
            <a:latin typeface="+mn-ea"/>
            <a:ea typeface="+mn-ea"/>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a:t>
          </a:r>
          <a:r>
            <a:rPr kumimoji="1" lang="ja-JP" altLang="ja-JP" sz="1300">
              <a:solidFill>
                <a:sysClr val="windowText" lastClr="000000"/>
              </a:solidFill>
              <a:effectLst/>
              <a:latin typeface="+mn-ea"/>
              <a:ea typeface="+mn-ea"/>
              <a:cs typeface="+mn-cs"/>
            </a:rPr>
            <a:t>増減理由）</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毎年の地方債償還額が、５億</a:t>
          </a:r>
          <a:r>
            <a:rPr kumimoji="1" lang="ja-JP" altLang="en-US" sz="1300">
              <a:solidFill>
                <a:sysClr val="windowText" lastClr="000000"/>
              </a:solidFill>
              <a:effectLst/>
              <a:latin typeface="+mn-ea"/>
              <a:ea typeface="+mn-ea"/>
              <a:cs typeface="+mn-cs"/>
            </a:rPr>
            <a:t>～</a:t>
          </a:r>
          <a:r>
            <a:rPr kumimoji="1" lang="en-US" altLang="ja-JP" sz="1300">
              <a:solidFill>
                <a:sysClr val="windowText" lastClr="000000"/>
              </a:solidFill>
              <a:effectLst/>
              <a:latin typeface="+mn-ea"/>
              <a:ea typeface="+mn-ea"/>
              <a:cs typeface="+mn-cs"/>
            </a:rPr>
            <a:t>5.5</a:t>
          </a:r>
          <a:r>
            <a:rPr kumimoji="1" lang="ja-JP" altLang="en-US" sz="1300">
              <a:solidFill>
                <a:sysClr val="windowText" lastClr="000000"/>
              </a:solidFill>
              <a:effectLst/>
              <a:latin typeface="+mn-ea"/>
              <a:ea typeface="+mn-ea"/>
              <a:cs typeface="+mn-cs"/>
            </a:rPr>
            <a:t>億</a:t>
          </a:r>
          <a:r>
            <a:rPr kumimoji="1" lang="ja-JP" altLang="ja-JP" sz="1300">
              <a:solidFill>
                <a:sysClr val="windowText" lastClr="000000"/>
              </a:solidFill>
              <a:effectLst/>
              <a:latin typeface="+mn-ea"/>
              <a:ea typeface="+mn-ea"/>
              <a:cs typeface="+mn-cs"/>
            </a:rPr>
            <a:t>円程度になることが見込まれており、将来の地方債償還に備えるため</a:t>
          </a:r>
          <a:r>
            <a:rPr kumimoji="1" lang="en-US" altLang="ja-JP" sz="1300">
              <a:solidFill>
                <a:sysClr val="windowText" lastClr="000000"/>
              </a:solidFill>
              <a:effectLst/>
              <a:latin typeface="+mn-ea"/>
              <a:ea typeface="+mn-ea"/>
              <a:cs typeface="+mn-cs"/>
            </a:rPr>
            <a:t>40,803</a:t>
          </a:r>
          <a:r>
            <a:rPr kumimoji="1" lang="ja-JP" altLang="en-US" sz="1300">
              <a:solidFill>
                <a:sysClr val="windowText" lastClr="000000"/>
              </a:solidFill>
              <a:effectLst/>
              <a:latin typeface="+mn-ea"/>
              <a:ea typeface="+mn-ea"/>
              <a:cs typeface="+mn-cs"/>
            </a:rPr>
            <a:t>千円を</a:t>
          </a:r>
          <a:r>
            <a:rPr kumimoji="1" lang="ja-JP" altLang="ja-JP" sz="1300">
              <a:solidFill>
                <a:sysClr val="windowText" lastClr="000000"/>
              </a:solidFill>
              <a:effectLst/>
              <a:latin typeface="+mn-ea"/>
              <a:ea typeface="+mn-ea"/>
              <a:cs typeface="+mn-cs"/>
            </a:rPr>
            <a:t>積立てた。</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（今後の方針）</a:t>
          </a:r>
          <a:endParaRPr lang="ja-JP" altLang="ja-JP" sz="1300">
            <a:solidFill>
              <a:sysClr val="windowText" lastClr="000000"/>
            </a:solidFill>
            <a:effectLst/>
            <a:latin typeface="+mn-ea"/>
            <a:ea typeface="+mn-ea"/>
          </a:endParaRPr>
        </a:p>
        <a:p>
          <a:r>
            <a:rPr kumimoji="1" lang="ja-JP" altLang="ja-JP" sz="1300">
              <a:solidFill>
                <a:sysClr val="windowText" lastClr="000000"/>
              </a:solidFill>
              <a:effectLst/>
              <a:latin typeface="+mn-ea"/>
              <a:ea typeface="+mn-ea"/>
              <a:cs typeface="+mn-cs"/>
            </a:rPr>
            <a:t>　令和６年度から令和２年７月豪雨災害関連で発行した地方債の元金償還が本格化</a:t>
          </a:r>
          <a:r>
            <a:rPr kumimoji="1" lang="ja-JP" altLang="en-US" sz="1300">
              <a:solidFill>
                <a:sysClr val="windowText" lastClr="000000"/>
              </a:solidFill>
              <a:effectLst/>
              <a:latin typeface="+mn-ea"/>
              <a:ea typeface="+mn-ea"/>
              <a:cs typeface="+mn-cs"/>
            </a:rPr>
            <a:t>しており</a:t>
          </a:r>
          <a:r>
            <a:rPr kumimoji="1" lang="ja-JP" altLang="ja-JP" sz="1300">
              <a:solidFill>
                <a:sysClr val="windowText" lastClr="000000"/>
              </a:solidFill>
              <a:effectLst/>
              <a:latin typeface="+mn-ea"/>
              <a:ea typeface="+mn-ea"/>
              <a:cs typeface="+mn-cs"/>
            </a:rPr>
            <a:t>、</a:t>
          </a:r>
          <a:r>
            <a:rPr kumimoji="1" lang="ja-JP" altLang="en-US" sz="1300">
              <a:solidFill>
                <a:sysClr val="windowText" lastClr="000000"/>
              </a:solidFill>
              <a:effectLst/>
              <a:latin typeface="+mn-ea"/>
              <a:ea typeface="+mn-ea"/>
              <a:cs typeface="+mn-cs"/>
            </a:rPr>
            <a:t>加えて</a:t>
          </a:r>
          <a:r>
            <a:rPr kumimoji="1" lang="ja-JP" altLang="ja-JP" sz="1300">
              <a:solidFill>
                <a:sysClr val="windowText" lastClr="000000"/>
              </a:solidFill>
              <a:effectLst/>
              <a:latin typeface="+mn-ea"/>
              <a:ea typeface="+mn-ea"/>
              <a:cs typeface="+mn-cs"/>
            </a:rPr>
            <a:t>近年の橋梁長寿命化対策及び道路改良等の残高が増えていることから、公債費の償還財源として活用する。</a:t>
          </a:r>
          <a:endParaRPr kumimoji="1" lang="en-US" altLang="ja-JP" sz="1300">
            <a:solidFill>
              <a:sysClr val="windowText" lastClr="000000"/>
            </a:solidFill>
            <a:effectLst/>
            <a:latin typeface="+mn-ea"/>
            <a:ea typeface="+mn-ea"/>
            <a:cs typeface="+mn-cs"/>
          </a:endParaRPr>
        </a:p>
        <a:p>
          <a:r>
            <a:rPr kumimoji="1" lang="ja-JP" altLang="en-US" sz="1300">
              <a:solidFill>
                <a:sysClr val="windowText" lastClr="000000"/>
              </a:solidFill>
              <a:effectLst/>
              <a:latin typeface="+mn-ea"/>
              <a:ea typeface="+mn-ea"/>
              <a:cs typeface="+mn-cs"/>
            </a:rPr>
            <a:t>　減債基金ではなく財政調整基金を取り崩して公債費償還に充てた場合は、実質単年度収支の赤字が長期間にわたることが懸念されるため、令和</a:t>
          </a:r>
          <a:r>
            <a:rPr kumimoji="1" lang="en-US" altLang="ja-JP" sz="1300">
              <a:solidFill>
                <a:sysClr val="windowText" lastClr="000000"/>
              </a:solidFill>
              <a:effectLst/>
              <a:latin typeface="+mn-ea"/>
              <a:ea typeface="+mn-ea"/>
              <a:cs typeface="+mn-cs"/>
            </a:rPr>
            <a:t>6</a:t>
          </a:r>
          <a:r>
            <a:rPr kumimoji="1" lang="ja-JP" altLang="en-US" sz="1300">
              <a:solidFill>
                <a:sysClr val="windowText" lastClr="000000"/>
              </a:solidFill>
              <a:effectLst/>
              <a:latin typeface="+mn-ea"/>
              <a:ea typeface="+mn-ea"/>
              <a:cs typeface="+mn-cs"/>
            </a:rPr>
            <a:t>年度も減債基金への積立を優先した。</a:t>
          </a:r>
          <a:endParaRPr kumimoji="1" lang="en-US" altLang="ja-JP" sz="1300">
            <a:solidFill>
              <a:sysClr val="windowText" lastClr="000000"/>
            </a:solidFill>
            <a:effectLst/>
            <a:latin typeface="+mn-ea"/>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74CA05A-2BB2-4183-B5CB-529339071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EBB7421-34D3-4504-8CD1-EBB68CC34B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A0973FF-1A1C-4C15-BE6E-84BB658584A6}"/>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3AA2C54-0A09-4558-ABF0-1F8F8B0CA431}"/>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AC02E65-ED9B-4FF5-951A-D2AA2B15C1AE}"/>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94ADC2F-F2BB-4237-AC63-0BF355AE2A9A}"/>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09C3370-9E2A-4ECC-AEAC-3DFB2578A78E}"/>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70150B9-6AFC-438E-8D59-1034E441293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D28B60D-7F26-4315-A054-8EEECC0B7D1F}"/>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19210B7-C0DD-4EA7-A5F7-8AE73583A98E}"/>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A788616-D1B4-4423-8F29-469C2B9B2EB1}"/>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6D09FA4-E05C-4471-AA85-57966203D22F}"/>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970C4A8-73BD-4934-9E15-07CD2E75CBF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6BA8240-C969-4FC3-A0D0-12271B64782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9EF5E0D-4F2A-4621-A6BD-370F682C00D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1CCEF32-3D71-4FD7-8DC3-C5452E5A44D7}"/>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A8D1D35-7746-412B-A967-BC327C742F44}"/>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7F571D3-F3AF-473F-9684-0A03306AFF77}"/>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D328EEC-938E-45E1-86F7-0FEBE78FAF91}"/>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2306C21-FA0E-4002-AC90-D4F99E15EFF0}"/>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44C47B3-EBFA-4D57-8073-441F10CDAEF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CF1EA2D-22A7-4335-8638-3DDA933982B4}"/>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1736671-1642-4711-8F06-6AB9523BF080}"/>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91826CD-1B56-463A-A5CB-9ECDFAAA7EE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1F385D0-BF1E-4C77-ADDB-BB29A9C5F99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2FC223F-A811-441D-BBBA-A6AAA93D656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0C728BB-0B94-40A1-BDF8-98BC5F2BFC4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16770F9-21A7-4477-9716-1377BEE76A56}"/>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BA5331A-4DF6-49AF-85D1-790E29AE5DDC}"/>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250013E-FE15-4B71-B419-9285DA50AB49}"/>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5769C06-FB27-4C61-B068-00223A0E8A5B}"/>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6BE1B97-AF42-4FEC-8682-F4925829D72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0B50B81-68EE-4134-A1A4-9816DAEB59E2}"/>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E4F6B30-5AE9-4003-8C4D-C30ED99B1A67}"/>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6AB52E5-41CC-4756-8DA7-1080B2D4F72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8E316D6-FF84-4AD6-B8E1-25DD9812FB05}"/>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B479F57-CB73-4F18-80F9-9F560366671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A35247E-0C17-44DE-9A37-D9E08DF0F39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5D5E42A-6311-4682-9C26-0A78516998E4}"/>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D827F05-5D80-4C00-9057-270AF2926C1C}"/>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805BE4F-92E9-48C2-B47C-5110CF70EAA2}"/>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3F74020-10C9-48CC-BE10-8ADB99A1021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AF419D3-1162-4601-8254-5AC80BC5523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58FEF53A-3B2B-4556-9A49-167AE6D96B1A}"/>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570CF5F-44E5-4E2B-8A33-5E725901DF70}"/>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8359F40-1BA8-4CA6-89D4-066C491D5DFE}"/>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A4AFF2B-FE3A-4172-87E7-C1C65E1DB2BD}"/>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700">
              <a:solidFill>
                <a:schemeClr val="dk1"/>
              </a:solidFill>
              <a:effectLst/>
              <a:latin typeface="+mn-lt"/>
              <a:ea typeface="+mn-ea"/>
              <a:cs typeface="+mn-cs"/>
            </a:rPr>
            <a:t>　</a:t>
          </a:r>
          <a:r>
            <a:rPr kumimoji="1" lang="ja-JP" altLang="ja-JP" sz="700">
              <a:solidFill>
                <a:schemeClr val="dk1"/>
              </a:solidFill>
              <a:effectLst/>
              <a:latin typeface="+mn-lt"/>
              <a:ea typeface="+mn-ea"/>
              <a:cs typeface="+mn-cs"/>
            </a:rPr>
            <a:t>資産老朽化の度合いを示す有形固定資産減価償却率については、令和</a:t>
          </a:r>
          <a:r>
            <a:rPr kumimoji="1" lang="en-US" altLang="ja-JP" sz="700">
              <a:solidFill>
                <a:schemeClr val="dk1"/>
              </a:solidFill>
              <a:effectLst/>
              <a:latin typeface="+mn-lt"/>
              <a:ea typeface="+mn-ea"/>
              <a:cs typeface="+mn-cs"/>
            </a:rPr>
            <a:t>2</a:t>
          </a:r>
          <a:r>
            <a:rPr kumimoji="1" lang="ja-JP" altLang="ja-JP" sz="700">
              <a:solidFill>
                <a:schemeClr val="dk1"/>
              </a:solidFill>
              <a:effectLst/>
              <a:latin typeface="+mn-lt"/>
              <a:ea typeface="+mn-ea"/>
              <a:cs typeface="+mn-cs"/>
            </a:rPr>
            <a:t>年度に人吉海軍航空基地資料館及び関連施設が新たに計上された事により</a:t>
          </a:r>
          <a:r>
            <a:rPr kumimoji="1" lang="en-US" altLang="ja-JP" sz="700">
              <a:solidFill>
                <a:schemeClr val="dk1"/>
              </a:solidFill>
              <a:effectLst/>
              <a:latin typeface="+mn-lt"/>
              <a:ea typeface="+mn-ea"/>
              <a:cs typeface="+mn-cs"/>
            </a:rPr>
            <a:t>60.7</a:t>
          </a:r>
          <a:r>
            <a:rPr kumimoji="1" lang="ja-JP" altLang="ja-JP" sz="700">
              <a:solidFill>
                <a:schemeClr val="dk1"/>
              </a:solidFill>
              <a:effectLst/>
              <a:latin typeface="+mn-lt"/>
              <a:ea typeface="+mn-ea"/>
              <a:cs typeface="+mn-cs"/>
            </a:rPr>
            <a:t>％</a:t>
          </a:r>
          <a:r>
            <a:rPr kumimoji="1" lang="ja-JP" altLang="en-US" sz="700">
              <a:solidFill>
                <a:schemeClr val="dk1"/>
              </a:solidFill>
              <a:effectLst/>
              <a:latin typeface="+mn-lt"/>
              <a:ea typeface="+mn-ea"/>
              <a:cs typeface="+mn-cs"/>
            </a:rPr>
            <a:t>に</a:t>
          </a:r>
          <a:r>
            <a:rPr kumimoji="1" lang="ja-JP" altLang="ja-JP" sz="700">
              <a:solidFill>
                <a:schemeClr val="dk1"/>
              </a:solidFill>
              <a:effectLst/>
              <a:latin typeface="+mn-lt"/>
              <a:ea typeface="+mn-ea"/>
              <a:cs typeface="+mn-cs"/>
            </a:rPr>
            <a:t>なったが、当該施設の減価償却が始まったため、令和</a:t>
          </a:r>
          <a:r>
            <a:rPr kumimoji="1" lang="en-US" altLang="ja-JP" sz="700">
              <a:solidFill>
                <a:schemeClr val="dk1"/>
              </a:solidFill>
              <a:effectLst/>
              <a:latin typeface="+mn-lt"/>
              <a:ea typeface="+mn-ea"/>
              <a:cs typeface="+mn-cs"/>
            </a:rPr>
            <a:t>3</a:t>
          </a:r>
          <a:r>
            <a:rPr kumimoji="1" lang="ja-JP" altLang="ja-JP" sz="700">
              <a:solidFill>
                <a:schemeClr val="dk1"/>
              </a:solidFill>
              <a:effectLst/>
              <a:latin typeface="+mn-lt"/>
              <a:ea typeface="+mn-ea"/>
              <a:cs typeface="+mn-cs"/>
            </a:rPr>
            <a:t>年度に再び増加に転じ、</a:t>
          </a:r>
          <a:r>
            <a:rPr kumimoji="1" lang="ja-JP" altLang="en-US" sz="700">
              <a:solidFill>
                <a:schemeClr val="dk1"/>
              </a:solidFill>
              <a:effectLst/>
              <a:latin typeface="+mn-lt"/>
              <a:ea typeface="+mn-ea"/>
              <a:cs typeface="+mn-cs"/>
            </a:rPr>
            <a:t>令和</a:t>
          </a:r>
          <a:r>
            <a:rPr kumimoji="1" lang="en-US" altLang="ja-JP" sz="700">
              <a:solidFill>
                <a:schemeClr val="dk1"/>
              </a:solidFill>
              <a:effectLst/>
              <a:latin typeface="+mn-lt"/>
              <a:ea typeface="+mn-ea"/>
              <a:cs typeface="+mn-cs"/>
            </a:rPr>
            <a:t>5</a:t>
          </a:r>
          <a:r>
            <a:rPr kumimoji="1" lang="ja-JP" altLang="en-US" sz="700">
              <a:solidFill>
                <a:schemeClr val="dk1"/>
              </a:solidFill>
              <a:effectLst/>
              <a:latin typeface="+mn-lt"/>
              <a:ea typeface="+mn-ea"/>
              <a:cs typeface="+mn-cs"/>
            </a:rPr>
            <a:t>年度まで</a:t>
          </a:r>
          <a:r>
            <a:rPr kumimoji="1" lang="ja-JP" altLang="ja-JP" sz="700">
              <a:solidFill>
                <a:schemeClr val="dk1"/>
              </a:solidFill>
              <a:effectLst/>
              <a:latin typeface="+mn-lt"/>
              <a:ea typeface="+mn-ea"/>
              <a:cs typeface="+mn-cs"/>
            </a:rPr>
            <a:t>降徐々に増加して</a:t>
          </a:r>
          <a:r>
            <a:rPr kumimoji="1" lang="ja-JP" altLang="en-US" sz="700">
              <a:solidFill>
                <a:schemeClr val="dk1"/>
              </a:solidFill>
              <a:effectLst/>
              <a:latin typeface="+mn-lt"/>
              <a:ea typeface="+mn-ea"/>
              <a:cs typeface="+mn-cs"/>
            </a:rPr>
            <a:t>きた。しかし、令和</a:t>
          </a:r>
          <a:r>
            <a:rPr kumimoji="1" lang="en-US" altLang="ja-JP" sz="700">
              <a:solidFill>
                <a:schemeClr val="dk1"/>
              </a:solidFill>
              <a:effectLst/>
              <a:latin typeface="+mn-lt"/>
              <a:ea typeface="+mn-ea"/>
              <a:cs typeface="+mn-cs"/>
            </a:rPr>
            <a:t>6</a:t>
          </a:r>
          <a:r>
            <a:rPr kumimoji="1" lang="ja-JP" altLang="en-US" sz="700">
              <a:solidFill>
                <a:schemeClr val="dk1"/>
              </a:solidFill>
              <a:effectLst/>
              <a:latin typeface="+mn-lt"/>
              <a:ea typeface="+mn-ea"/>
              <a:cs typeface="+mn-cs"/>
            </a:rPr>
            <a:t>年度は、大王原住宅（</a:t>
          </a:r>
          <a:r>
            <a:rPr kumimoji="1" lang="en-US" altLang="ja-JP" sz="700">
              <a:solidFill>
                <a:schemeClr val="dk1"/>
              </a:solidFill>
              <a:effectLst/>
              <a:latin typeface="+mn-lt"/>
              <a:ea typeface="+mn-ea"/>
              <a:cs typeface="+mn-cs"/>
            </a:rPr>
            <a:t>308,559</a:t>
          </a:r>
          <a:r>
            <a:rPr kumimoji="1" lang="ja-JP" altLang="en-US" sz="700">
              <a:solidFill>
                <a:schemeClr val="dk1"/>
              </a:solidFill>
              <a:effectLst/>
              <a:latin typeface="+mn-lt"/>
              <a:ea typeface="+mn-ea"/>
              <a:cs typeface="+mn-cs"/>
            </a:rPr>
            <a:t>千円）等が新たに計上されたことにより、</a:t>
          </a:r>
          <a:r>
            <a:rPr kumimoji="1" lang="en-US" altLang="ja-JP" sz="700">
              <a:solidFill>
                <a:schemeClr val="dk1"/>
              </a:solidFill>
              <a:effectLst/>
              <a:latin typeface="+mn-lt"/>
              <a:ea typeface="+mn-ea"/>
              <a:cs typeface="+mn-cs"/>
            </a:rPr>
            <a:t>60.9</a:t>
          </a:r>
          <a:r>
            <a:rPr kumimoji="1" lang="ja-JP" altLang="en-US" sz="700">
              <a:solidFill>
                <a:schemeClr val="dk1"/>
              </a:solidFill>
              <a:effectLst/>
              <a:latin typeface="+mn-lt"/>
              <a:ea typeface="+mn-ea"/>
              <a:cs typeface="+mn-cs"/>
            </a:rPr>
            <a:t>％になり前年比</a:t>
          </a:r>
          <a:r>
            <a:rPr kumimoji="1" lang="en-US" altLang="ja-JP" sz="700">
              <a:solidFill>
                <a:schemeClr val="dk1"/>
              </a:solidFill>
              <a:effectLst/>
              <a:latin typeface="+mn-lt"/>
              <a:ea typeface="+mn-ea"/>
              <a:cs typeface="+mn-cs"/>
            </a:rPr>
            <a:t>1.4</a:t>
          </a:r>
          <a:r>
            <a:rPr kumimoji="1" lang="ja-JP" altLang="en-US" sz="700">
              <a:solidFill>
                <a:schemeClr val="dk1"/>
              </a:solidFill>
              <a:effectLst/>
              <a:latin typeface="+mn-lt"/>
              <a:ea typeface="+mn-ea"/>
              <a:cs typeface="+mn-cs"/>
            </a:rPr>
            <a:t>％の減少となった</a:t>
          </a:r>
          <a:r>
            <a:rPr kumimoji="1" lang="ja-JP" altLang="ja-JP" sz="700">
              <a:solidFill>
                <a:schemeClr val="dk1"/>
              </a:solidFill>
              <a:effectLst/>
              <a:latin typeface="+mn-lt"/>
              <a:ea typeface="+mn-ea"/>
              <a:cs typeface="+mn-cs"/>
            </a:rPr>
            <a:t>。類似団体平均を下回っているものの、本町の減価償却額は</a:t>
          </a:r>
          <a:r>
            <a:rPr kumimoji="1" lang="ja-JP" altLang="en-US" sz="700">
              <a:solidFill>
                <a:schemeClr val="dk1"/>
              </a:solidFill>
              <a:effectLst/>
              <a:latin typeface="+mn-lt"/>
              <a:ea typeface="+mn-ea"/>
              <a:cs typeface="+mn-cs"/>
            </a:rPr>
            <a:t>全体的に見れば増加傾向にあるため</a:t>
          </a:r>
          <a:r>
            <a:rPr kumimoji="1" lang="ja-JP" altLang="ja-JP" sz="700">
              <a:solidFill>
                <a:schemeClr val="dk1"/>
              </a:solidFill>
              <a:effectLst/>
              <a:latin typeface="+mn-lt"/>
              <a:ea typeface="+mn-ea"/>
              <a:cs typeface="+mn-cs"/>
            </a:rPr>
            <a:t>、計画的な公共施設の更新整備・長寿命化</a:t>
          </a:r>
          <a:r>
            <a:rPr kumimoji="1" lang="ja-JP" altLang="en-US" sz="700">
              <a:solidFill>
                <a:schemeClr val="dk1"/>
              </a:solidFill>
              <a:effectLst/>
              <a:latin typeface="+mn-lt"/>
              <a:ea typeface="+mn-ea"/>
              <a:cs typeface="+mn-cs"/>
            </a:rPr>
            <a:t>・集約化等</a:t>
          </a:r>
          <a:r>
            <a:rPr kumimoji="1" lang="ja-JP" altLang="ja-JP" sz="700">
              <a:solidFill>
                <a:schemeClr val="dk1"/>
              </a:solidFill>
              <a:effectLst/>
              <a:latin typeface="+mn-lt"/>
              <a:ea typeface="+mn-ea"/>
              <a:cs typeface="+mn-cs"/>
            </a:rPr>
            <a:t>を実施していかなければ、今後の比率上昇は避けられない。公共施設等総合管理計画及び個別施設計画に基づき、老朽化の進んだ体育施設や社会教育施設等については施設統合も視野に入れた更新整備、町道等のインフラ資産については舗装部復旧を行い長寿命化・施設最適化を図っていく。</a:t>
          </a:r>
          <a:endParaRPr lang="ja-JP" altLang="ja-JP" sz="70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9E35CD5-7A35-4AED-9DBE-802E14462195}"/>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5C88F05-AE15-49C8-92BB-9A9133461D4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F227E15-AB03-4E31-B8F9-28932AE7A4F7}"/>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3720A4F0-DD9B-4562-9548-42CE4B918C8B}"/>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2D17BE53-F02B-4945-916C-E72852BD5E03}"/>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7B22661F-2E7D-4B8F-84A7-99B805C9E5A9}"/>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F52C94C2-9F49-4702-AFC1-1393455C0487}"/>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AA440695-40AB-4E03-A452-5D78DF2C9550}"/>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F7FE9B2-D9D8-44F3-B30D-4F7C3B843FC9}"/>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D37661E-F977-4FD7-BCD2-4B691C6B96BD}"/>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978136E-80B0-4005-9FEA-44D1E71B9E11}"/>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6472001-24F6-430F-8FB0-74A9E3D3EBA6}"/>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F0995E67-8E1A-4C06-AFEF-9EF2051A64E2}"/>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FDDBBE11-966E-478A-B62E-C613C3C075C0}"/>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F99B34A-2C14-4BD3-924B-5061BC727806}"/>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C73E67B6-7215-447A-AC0F-4DCE83967BF5}"/>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48E200EC-94C7-4584-A5BB-DDC954511C7C}"/>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7E0B3B2-3F8F-40B4-8C6D-E25333BF4557}"/>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DE43FB00-5B8A-4314-BD0F-40E5B10DB9B1}"/>
            </a:ext>
          </a:extLst>
        </xdr:cNvPr>
        <xdr:cNvCxnSpPr/>
      </xdr:nvCxnSpPr>
      <xdr:spPr>
        <a:xfrm flipV="1">
          <a:off x="4760595" y="4567011"/>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88D27156-9B8C-4515-96F6-E36A1632EB9B}"/>
            </a:ext>
          </a:extLst>
        </xdr:cNvPr>
        <xdr:cNvSpPr txBox="1"/>
      </xdr:nvSpPr>
      <xdr:spPr>
        <a:xfrm>
          <a:off x="4813300" y="60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12FE75CE-8007-4D6B-AAB4-9F670E7CD7FD}"/>
            </a:ext>
          </a:extLst>
        </xdr:cNvPr>
        <xdr:cNvCxnSpPr/>
      </xdr:nvCxnSpPr>
      <xdr:spPr>
        <a:xfrm>
          <a:off x="4673600" y="607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15A4F41D-7F88-44DF-8B8E-8B71A9449A5A}"/>
            </a:ext>
          </a:extLst>
        </xdr:cNvPr>
        <xdr:cNvSpPr txBox="1"/>
      </xdr:nvSpPr>
      <xdr:spPr>
        <a:xfrm>
          <a:off x="4813300" y="434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01432E85-8812-4820-B13F-A417080122FC}"/>
            </a:ext>
          </a:extLst>
        </xdr:cNvPr>
        <xdr:cNvCxnSpPr/>
      </xdr:nvCxnSpPr>
      <xdr:spPr>
        <a:xfrm>
          <a:off x="4673600" y="456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2" name="有形固定資産減価償却率平均値テキスト">
          <a:extLst>
            <a:ext uri="{FF2B5EF4-FFF2-40B4-BE49-F238E27FC236}">
              <a16:creationId xmlns:a16="http://schemas.microsoft.com/office/drawing/2014/main" id="{F72E05F3-5129-4199-8FA8-B63CEC58790A}"/>
            </a:ext>
          </a:extLst>
        </xdr:cNvPr>
        <xdr:cNvSpPr txBox="1"/>
      </xdr:nvSpPr>
      <xdr:spPr>
        <a:xfrm>
          <a:off x="4813300" y="5472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FA8AF90E-B1E4-4275-8BD9-634E60A7AED8}"/>
            </a:ext>
          </a:extLst>
        </xdr:cNvPr>
        <xdr:cNvSpPr/>
      </xdr:nvSpPr>
      <xdr:spPr>
        <a:xfrm>
          <a:off x="47117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9FE3E78D-F4BF-4600-883C-A3C17B3ED4EA}"/>
            </a:ext>
          </a:extLst>
        </xdr:cNvPr>
        <xdr:cNvSpPr/>
      </xdr:nvSpPr>
      <xdr:spPr>
        <a:xfrm>
          <a:off x="4000500" y="548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839254D5-8BCE-449D-8EF0-C38A9D8AFB5C}"/>
            </a:ext>
          </a:extLst>
        </xdr:cNvPr>
        <xdr:cNvSpPr/>
      </xdr:nvSpPr>
      <xdr:spPr>
        <a:xfrm>
          <a:off x="3238500" y="545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BC7BBEBC-00E6-4426-A834-E5A61CEBD9D7}"/>
            </a:ext>
          </a:extLst>
        </xdr:cNvPr>
        <xdr:cNvSpPr/>
      </xdr:nvSpPr>
      <xdr:spPr>
        <a:xfrm>
          <a:off x="2476500" y="5413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9F276051-263D-44DB-A518-7A90BF36547E}"/>
            </a:ext>
          </a:extLst>
        </xdr:cNvPr>
        <xdr:cNvSpPr/>
      </xdr:nvSpPr>
      <xdr:spPr>
        <a:xfrm>
          <a:off x="1714500" y="54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22BE9F2-2576-4B2C-BE92-78194401EF1F}"/>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F92A0D4-35B2-42FD-8FD5-EB3051FB757F}"/>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4CAD22B-D1F3-4411-8D0A-193CCDAE54F7}"/>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D03BABC-DCFF-401B-A056-718FE14399C8}"/>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3A89AB-0104-46A2-99E8-3EE50BDDBAC7}"/>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77198</xdr:rowOff>
    </xdr:from>
    <xdr:to>
      <xdr:col>23</xdr:col>
      <xdr:colOff>136525</xdr:colOff>
      <xdr:row>32</xdr:row>
      <xdr:rowOff>7348</xdr:rowOff>
    </xdr:to>
    <xdr:sp macro="" textlink="">
      <xdr:nvSpPr>
        <xdr:cNvPr id="83" name="楕円 82">
          <a:extLst>
            <a:ext uri="{FF2B5EF4-FFF2-40B4-BE49-F238E27FC236}">
              <a16:creationId xmlns:a16="http://schemas.microsoft.com/office/drawing/2014/main" id="{8818CABE-E4D6-45D8-89D6-3C8F1989E0CE}"/>
            </a:ext>
          </a:extLst>
        </xdr:cNvPr>
        <xdr:cNvSpPr/>
      </xdr:nvSpPr>
      <xdr:spPr>
        <a:xfrm>
          <a:off x="4711700" y="539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100075</xdr:rowOff>
    </xdr:from>
    <xdr:ext cx="405111" cy="259045"/>
    <xdr:sp macro="" textlink="">
      <xdr:nvSpPr>
        <xdr:cNvPr id="84" name="有形固定資産減価償却率該当値テキスト">
          <a:extLst>
            <a:ext uri="{FF2B5EF4-FFF2-40B4-BE49-F238E27FC236}">
              <a16:creationId xmlns:a16="http://schemas.microsoft.com/office/drawing/2014/main" id="{0C6FEA97-C51D-4E21-B4F4-71C0D0800CE2}"/>
            </a:ext>
          </a:extLst>
        </xdr:cNvPr>
        <xdr:cNvSpPr txBox="1"/>
      </xdr:nvSpPr>
      <xdr:spPr>
        <a:xfrm>
          <a:off x="4813300" y="5243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120378</xdr:rowOff>
    </xdr:from>
    <xdr:to>
      <xdr:col>19</xdr:col>
      <xdr:colOff>187325</xdr:colOff>
      <xdr:row>32</xdr:row>
      <xdr:rowOff>50528</xdr:rowOff>
    </xdr:to>
    <xdr:sp macro="" textlink="">
      <xdr:nvSpPr>
        <xdr:cNvPr id="85" name="楕円 84">
          <a:extLst>
            <a:ext uri="{FF2B5EF4-FFF2-40B4-BE49-F238E27FC236}">
              <a16:creationId xmlns:a16="http://schemas.microsoft.com/office/drawing/2014/main" id="{9E3339D2-1222-4547-A68B-7296B400FA20}"/>
            </a:ext>
          </a:extLst>
        </xdr:cNvPr>
        <xdr:cNvSpPr/>
      </xdr:nvSpPr>
      <xdr:spPr>
        <a:xfrm>
          <a:off x="4000500" y="543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127998</xdr:rowOff>
    </xdr:from>
    <xdr:to>
      <xdr:col>23</xdr:col>
      <xdr:colOff>85725</xdr:colOff>
      <xdr:row>31</xdr:row>
      <xdr:rowOff>171178</xdr:rowOff>
    </xdr:to>
    <xdr:cxnSp macro="">
      <xdr:nvCxnSpPr>
        <xdr:cNvPr id="86" name="直線コネクタ 85">
          <a:extLst>
            <a:ext uri="{FF2B5EF4-FFF2-40B4-BE49-F238E27FC236}">
              <a16:creationId xmlns:a16="http://schemas.microsoft.com/office/drawing/2014/main" id="{C6A26C1A-895C-42E7-A8D6-BA657CB5E97E}"/>
            </a:ext>
          </a:extLst>
        </xdr:cNvPr>
        <xdr:cNvCxnSpPr/>
      </xdr:nvCxnSpPr>
      <xdr:spPr>
        <a:xfrm flipV="1">
          <a:off x="4051300" y="544294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101872</xdr:rowOff>
    </xdr:from>
    <xdr:to>
      <xdr:col>15</xdr:col>
      <xdr:colOff>187325</xdr:colOff>
      <xdr:row>32</xdr:row>
      <xdr:rowOff>32022</xdr:rowOff>
    </xdr:to>
    <xdr:sp macro="" textlink="">
      <xdr:nvSpPr>
        <xdr:cNvPr id="87" name="楕円 86">
          <a:extLst>
            <a:ext uri="{FF2B5EF4-FFF2-40B4-BE49-F238E27FC236}">
              <a16:creationId xmlns:a16="http://schemas.microsoft.com/office/drawing/2014/main" id="{F6BAD3CF-9075-4941-B7EA-78DA1A0B2FD4}"/>
            </a:ext>
          </a:extLst>
        </xdr:cNvPr>
        <xdr:cNvSpPr/>
      </xdr:nvSpPr>
      <xdr:spPr>
        <a:xfrm>
          <a:off x="3238500" y="541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152672</xdr:rowOff>
    </xdr:from>
    <xdr:to>
      <xdr:col>19</xdr:col>
      <xdr:colOff>136525</xdr:colOff>
      <xdr:row>31</xdr:row>
      <xdr:rowOff>171178</xdr:rowOff>
    </xdr:to>
    <xdr:cxnSp macro="">
      <xdr:nvCxnSpPr>
        <xdr:cNvPr id="88" name="直線コネクタ 87">
          <a:extLst>
            <a:ext uri="{FF2B5EF4-FFF2-40B4-BE49-F238E27FC236}">
              <a16:creationId xmlns:a16="http://schemas.microsoft.com/office/drawing/2014/main" id="{EF5C9EFE-4A0C-45D3-8C33-50F53F84AFB9}"/>
            </a:ext>
          </a:extLst>
        </xdr:cNvPr>
        <xdr:cNvCxnSpPr/>
      </xdr:nvCxnSpPr>
      <xdr:spPr>
        <a:xfrm>
          <a:off x="3289300" y="5467622"/>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98788</xdr:rowOff>
    </xdr:from>
    <xdr:to>
      <xdr:col>11</xdr:col>
      <xdr:colOff>187325</xdr:colOff>
      <xdr:row>32</xdr:row>
      <xdr:rowOff>28938</xdr:rowOff>
    </xdr:to>
    <xdr:sp macro="" textlink="">
      <xdr:nvSpPr>
        <xdr:cNvPr id="89" name="楕円 88">
          <a:extLst>
            <a:ext uri="{FF2B5EF4-FFF2-40B4-BE49-F238E27FC236}">
              <a16:creationId xmlns:a16="http://schemas.microsoft.com/office/drawing/2014/main" id="{7691C29A-06E9-4BBF-8EE4-22AB71A6AFD2}"/>
            </a:ext>
          </a:extLst>
        </xdr:cNvPr>
        <xdr:cNvSpPr/>
      </xdr:nvSpPr>
      <xdr:spPr>
        <a:xfrm>
          <a:off x="2476500" y="541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149588</xdr:rowOff>
    </xdr:from>
    <xdr:to>
      <xdr:col>15</xdr:col>
      <xdr:colOff>136525</xdr:colOff>
      <xdr:row>31</xdr:row>
      <xdr:rowOff>152672</xdr:rowOff>
    </xdr:to>
    <xdr:cxnSp macro="">
      <xdr:nvCxnSpPr>
        <xdr:cNvPr id="90" name="直線コネクタ 89">
          <a:extLst>
            <a:ext uri="{FF2B5EF4-FFF2-40B4-BE49-F238E27FC236}">
              <a16:creationId xmlns:a16="http://schemas.microsoft.com/office/drawing/2014/main" id="{ACA48188-C1A6-4505-B338-5ED90E9400E2}"/>
            </a:ext>
          </a:extLst>
        </xdr:cNvPr>
        <xdr:cNvCxnSpPr/>
      </xdr:nvCxnSpPr>
      <xdr:spPr>
        <a:xfrm>
          <a:off x="2527300" y="5464538"/>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71029</xdr:rowOff>
    </xdr:from>
    <xdr:to>
      <xdr:col>7</xdr:col>
      <xdr:colOff>187325</xdr:colOff>
      <xdr:row>32</xdr:row>
      <xdr:rowOff>1179</xdr:rowOff>
    </xdr:to>
    <xdr:sp macro="" textlink="">
      <xdr:nvSpPr>
        <xdr:cNvPr id="91" name="楕円 90">
          <a:extLst>
            <a:ext uri="{FF2B5EF4-FFF2-40B4-BE49-F238E27FC236}">
              <a16:creationId xmlns:a16="http://schemas.microsoft.com/office/drawing/2014/main" id="{E92FD19E-CA17-48E4-86CD-031063DC9B9A}"/>
            </a:ext>
          </a:extLst>
        </xdr:cNvPr>
        <xdr:cNvSpPr/>
      </xdr:nvSpPr>
      <xdr:spPr>
        <a:xfrm>
          <a:off x="1714500" y="538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121829</xdr:rowOff>
    </xdr:from>
    <xdr:to>
      <xdr:col>11</xdr:col>
      <xdr:colOff>136525</xdr:colOff>
      <xdr:row>31</xdr:row>
      <xdr:rowOff>149588</xdr:rowOff>
    </xdr:to>
    <xdr:cxnSp macro="">
      <xdr:nvCxnSpPr>
        <xdr:cNvPr id="92" name="直線コネクタ 91">
          <a:extLst>
            <a:ext uri="{FF2B5EF4-FFF2-40B4-BE49-F238E27FC236}">
              <a16:creationId xmlns:a16="http://schemas.microsoft.com/office/drawing/2014/main" id="{2DBFA1A4-C737-478B-82FE-86410A1FAAE7}"/>
            </a:ext>
          </a:extLst>
        </xdr:cNvPr>
        <xdr:cNvCxnSpPr/>
      </xdr:nvCxnSpPr>
      <xdr:spPr>
        <a:xfrm>
          <a:off x="1765300" y="5436779"/>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3" name="n_1aveValue有形固定資産減価償却率">
          <a:extLst>
            <a:ext uri="{FF2B5EF4-FFF2-40B4-BE49-F238E27FC236}">
              <a16:creationId xmlns:a16="http://schemas.microsoft.com/office/drawing/2014/main" id="{B137214A-E3C0-42DA-872A-256534ACC4CD}"/>
            </a:ext>
          </a:extLst>
        </xdr:cNvPr>
        <xdr:cNvSpPr txBox="1"/>
      </xdr:nvSpPr>
      <xdr:spPr>
        <a:xfrm>
          <a:off x="3836044" y="557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4" name="n_2aveValue有形固定資産減価償却率">
          <a:extLst>
            <a:ext uri="{FF2B5EF4-FFF2-40B4-BE49-F238E27FC236}">
              <a16:creationId xmlns:a16="http://schemas.microsoft.com/office/drawing/2014/main" id="{23A8720D-6940-4B1A-A4C5-E8ADCDE22BB8}"/>
            </a:ext>
          </a:extLst>
        </xdr:cNvPr>
        <xdr:cNvSpPr txBox="1"/>
      </xdr:nvSpPr>
      <xdr:spPr>
        <a:xfrm>
          <a:off x="3086744" y="554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5" name="n_3aveValue有形固定資産減価償却率">
          <a:extLst>
            <a:ext uri="{FF2B5EF4-FFF2-40B4-BE49-F238E27FC236}">
              <a16:creationId xmlns:a16="http://schemas.microsoft.com/office/drawing/2014/main" id="{AB4A0942-02B9-4C29-914F-34C040A67B2D}"/>
            </a:ext>
          </a:extLst>
        </xdr:cNvPr>
        <xdr:cNvSpPr txBox="1"/>
      </xdr:nvSpPr>
      <xdr:spPr>
        <a:xfrm>
          <a:off x="2324744" y="550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93B96A9D-69F9-463C-89E7-7B4263DC9AD0}"/>
            </a:ext>
          </a:extLst>
        </xdr:cNvPr>
        <xdr:cNvSpPr txBox="1"/>
      </xdr:nvSpPr>
      <xdr:spPr>
        <a:xfrm>
          <a:off x="1562744"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67055</xdr:rowOff>
    </xdr:from>
    <xdr:ext cx="405111" cy="259045"/>
    <xdr:sp macro="" textlink="">
      <xdr:nvSpPr>
        <xdr:cNvPr id="97" name="n_1mainValue有形固定資産減価償却率">
          <a:extLst>
            <a:ext uri="{FF2B5EF4-FFF2-40B4-BE49-F238E27FC236}">
              <a16:creationId xmlns:a16="http://schemas.microsoft.com/office/drawing/2014/main" id="{1ABA38BE-5B83-4392-A80E-A66221882ADB}"/>
            </a:ext>
          </a:extLst>
        </xdr:cNvPr>
        <xdr:cNvSpPr txBox="1"/>
      </xdr:nvSpPr>
      <xdr:spPr>
        <a:xfrm>
          <a:off x="3836044" y="5210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48549</xdr:rowOff>
    </xdr:from>
    <xdr:ext cx="405111" cy="259045"/>
    <xdr:sp macro="" textlink="">
      <xdr:nvSpPr>
        <xdr:cNvPr id="98" name="n_2mainValue有形固定資産減価償却率">
          <a:extLst>
            <a:ext uri="{FF2B5EF4-FFF2-40B4-BE49-F238E27FC236}">
              <a16:creationId xmlns:a16="http://schemas.microsoft.com/office/drawing/2014/main" id="{DA90BF05-4401-4422-B88D-B63F66C25092}"/>
            </a:ext>
          </a:extLst>
        </xdr:cNvPr>
        <xdr:cNvSpPr txBox="1"/>
      </xdr:nvSpPr>
      <xdr:spPr>
        <a:xfrm>
          <a:off x="3086744" y="519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9" name="n_3mainValue有形固定資産減価償却率">
          <a:extLst>
            <a:ext uri="{FF2B5EF4-FFF2-40B4-BE49-F238E27FC236}">
              <a16:creationId xmlns:a16="http://schemas.microsoft.com/office/drawing/2014/main" id="{D474B60E-232F-44C5-B1F3-1A0D4FA7C538}"/>
            </a:ext>
          </a:extLst>
        </xdr:cNvPr>
        <xdr:cNvSpPr txBox="1"/>
      </xdr:nvSpPr>
      <xdr:spPr>
        <a:xfrm>
          <a:off x="2324744" y="5188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17706</xdr:rowOff>
    </xdr:from>
    <xdr:ext cx="405111" cy="259045"/>
    <xdr:sp macro="" textlink="">
      <xdr:nvSpPr>
        <xdr:cNvPr id="100" name="n_4mainValue有形固定資産減価償却率">
          <a:extLst>
            <a:ext uri="{FF2B5EF4-FFF2-40B4-BE49-F238E27FC236}">
              <a16:creationId xmlns:a16="http://schemas.microsoft.com/office/drawing/2014/main" id="{F1B2DA98-4A79-433F-98D4-59C86FF5E8B7}"/>
            </a:ext>
          </a:extLst>
        </xdr:cNvPr>
        <xdr:cNvSpPr txBox="1"/>
      </xdr:nvSpPr>
      <xdr:spPr>
        <a:xfrm>
          <a:off x="1562744" y="516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32B73587-8F1D-4282-B897-4CB70E53FDAF}"/>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899F028-BC65-4624-8C87-3D6D4DF6933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DCB96A81-EE2B-4986-AAD4-A9B31D6E997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F9D4C8CC-76D5-4F2F-B364-194945B94F7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80D8AF7-88B6-483B-ABB0-FB69FE567A6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AE8BFF10-202D-44A5-BFC5-B02940F7E47B}"/>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1840A834-0C95-46BF-9A53-E4834ECC4546}"/>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DBA555DB-14F7-44FC-80E0-9BA4F6074374}"/>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D09CABC-2B1E-40A3-B515-DF6DE9C7DF4F}"/>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333C47DE-A4FE-460C-B0F8-8FFFC6BE75C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BBF997F-5ADA-47EB-915E-4A57BC464C93}"/>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1CFF8782-E080-4256-BED6-5231925622CE}"/>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99F00820-8A88-4B64-9B63-F5325C01D4A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a:solidFill>
                <a:schemeClr val="dk1"/>
              </a:solidFill>
              <a:effectLst/>
              <a:latin typeface="+mn-lt"/>
              <a:ea typeface="+mn-ea"/>
              <a:cs typeface="+mn-cs"/>
            </a:rPr>
            <a:t>　</a:t>
          </a:r>
          <a:r>
            <a:rPr kumimoji="1" lang="ja-JP" altLang="ja-JP" sz="700">
              <a:solidFill>
                <a:schemeClr val="dk1"/>
              </a:solidFill>
              <a:effectLst/>
              <a:latin typeface="+mn-lt"/>
              <a:ea typeface="+mn-ea"/>
              <a:cs typeface="+mn-cs"/>
            </a:rPr>
            <a:t>償還能力を示す債務償還比率については、前年度比で</a:t>
          </a:r>
          <a:r>
            <a:rPr kumimoji="1" lang="en-US" altLang="ja-JP" sz="700">
              <a:solidFill>
                <a:schemeClr val="dk1"/>
              </a:solidFill>
              <a:effectLst/>
              <a:latin typeface="+mn-lt"/>
              <a:ea typeface="+mn-ea"/>
              <a:cs typeface="+mn-cs"/>
            </a:rPr>
            <a:t>47.2</a:t>
          </a:r>
          <a:r>
            <a:rPr kumimoji="1" lang="ja-JP" altLang="ja-JP" sz="700">
              <a:solidFill>
                <a:schemeClr val="dk1"/>
              </a:solidFill>
              <a:effectLst/>
              <a:latin typeface="+mn-lt"/>
              <a:ea typeface="+mn-ea"/>
              <a:cs typeface="+mn-cs"/>
            </a:rPr>
            <a:t>％増加し、</a:t>
          </a:r>
          <a:r>
            <a:rPr kumimoji="1" lang="en-US" altLang="ja-JP" sz="700">
              <a:solidFill>
                <a:schemeClr val="dk1"/>
              </a:solidFill>
              <a:effectLst/>
              <a:latin typeface="+mn-lt"/>
              <a:ea typeface="+mn-ea"/>
              <a:cs typeface="+mn-cs"/>
            </a:rPr>
            <a:t>410.6</a:t>
          </a:r>
          <a:r>
            <a:rPr kumimoji="1" lang="ja-JP" altLang="ja-JP" sz="700">
              <a:solidFill>
                <a:schemeClr val="dk1"/>
              </a:solidFill>
              <a:effectLst/>
              <a:latin typeface="+mn-lt"/>
              <a:ea typeface="+mn-ea"/>
              <a:cs typeface="+mn-cs"/>
            </a:rPr>
            <a:t>％と</a:t>
          </a:r>
          <a:r>
            <a:rPr kumimoji="1" lang="ja-JP" altLang="en-US" sz="700">
              <a:solidFill>
                <a:schemeClr val="dk1"/>
              </a:solidFill>
              <a:effectLst/>
              <a:latin typeface="+mn-lt"/>
              <a:ea typeface="+mn-ea"/>
              <a:cs typeface="+mn-cs"/>
            </a:rPr>
            <a:t>なり</a:t>
          </a:r>
          <a:r>
            <a:rPr kumimoji="1" lang="ja-JP" altLang="ja-JP" sz="700">
              <a:solidFill>
                <a:schemeClr val="dk1"/>
              </a:solidFill>
              <a:effectLst/>
              <a:latin typeface="+mn-lt"/>
              <a:ea typeface="+mn-ea"/>
              <a:cs typeface="+mn-cs"/>
            </a:rPr>
            <a:t>、類似団体平均</a:t>
          </a:r>
          <a:r>
            <a:rPr kumimoji="1" lang="ja-JP" altLang="en-US" sz="700">
              <a:solidFill>
                <a:schemeClr val="dk1"/>
              </a:solidFill>
              <a:effectLst/>
              <a:latin typeface="+mn-lt"/>
              <a:ea typeface="+mn-ea"/>
              <a:cs typeface="+mn-cs"/>
            </a:rPr>
            <a:t>を上回った</a:t>
          </a:r>
          <a:r>
            <a:rPr kumimoji="1" lang="ja-JP" altLang="ja-JP" sz="700">
              <a:solidFill>
                <a:schemeClr val="dk1"/>
              </a:solidFill>
              <a:effectLst/>
              <a:latin typeface="+mn-lt"/>
              <a:ea typeface="+mn-ea"/>
              <a:cs typeface="+mn-cs"/>
            </a:rPr>
            <a:t>。地方債の現在高、債務負担行為に基づく支出予定額</a:t>
          </a:r>
          <a:r>
            <a:rPr kumimoji="1" lang="ja-JP" altLang="en-US" sz="700">
              <a:solidFill>
                <a:schemeClr val="dk1"/>
              </a:solidFill>
              <a:effectLst/>
              <a:latin typeface="+mn-lt"/>
              <a:ea typeface="+mn-ea"/>
              <a:cs typeface="+mn-cs"/>
            </a:rPr>
            <a:t>、</a:t>
          </a:r>
          <a:r>
            <a:rPr kumimoji="1" lang="ja-JP" altLang="ja-JP" sz="700">
              <a:solidFill>
                <a:schemeClr val="dk1"/>
              </a:solidFill>
              <a:effectLst/>
              <a:latin typeface="+mn-lt"/>
              <a:ea typeface="+mn-ea"/>
              <a:cs typeface="+mn-cs"/>
            </a:rPr>
            <a:t>公営企業債等繰入見込額</a:t>
          </a:r>
          <a:r>
            <a:rPr kumimoji="1" lang="ja-JP" altLang="en-US" sz="700">
              <a:solidFill>
                <a:schemeClr val="dk1"/>
              </a:solidFill>
              <a:effectLst/>
              <a:latin typeface="+mn-lt"/>
              <a:ea typeface="+mn-ea"/>
              <a:cs typeface="+mn-cs"/>
            </a:rPr>
            <a:t>、組合等負担見込額、及び退職手当負担見込額が</a:t>
          </a:r>
          <a:r>
            <a:rPr kumimoji="1" lang="ja-JP" altLang="ja-JP" sz="700">
              <a:solidFill>
                <a:schemeClr val="dk1"/>
              </a:solidFill>
              <a:effectLst/>
              <a:latin typeface="+mn-lt"/>
              <a:ea typeface="+mn-ea"/>
              <a:cs typeface="+mn-cs"/>
            </a:rPr>
            <a:t>減った事により将来負担額が</a:t>
          </a:r>
          <a:r>
            <a:rPr kumimoji="1" lang="ja-JP" altLang="en-US" sz="700">
              <a:solidFill>
                <a:schemeClr val="dk1"/>
              </a:solidFill>
              <a:effectLst/>
              <a:latin typeface="+mn-lt"/>
              <a:ea typeface="+mn-ea"/>
              <a:cs typeface="+mn-cs"/>
            </a:rPr>
            <a:t>減少した</a:t>
          </a:r>
          <a:r>
            <a:rPr kumimoji="1" lang="ja-JP" altLang="ja-JP" sz="700">
              <a:solidFill>
                <a:schemeClr val="dk1"/>
              </a:solidFill>
              <a:effectLst/>
              <a:latin typeface="+mn-lt"/>
              <a:ea typeface="+mn-ea"/>
              <a:cs typeface="+mn-cs"/>
            </a:rPr>
            <a:t>。控除要素である減災基金をはじめとした充当可能基金</a:t>
          </a:r>
          <a:r>
            <a:rPr kumimoji="1" lang="ja-JP" altLang="en-US" sz="700">
              <a:solidFill>
                <a:schemeClr val="dk1"/>
              </a:solidFill>
              <a:effectLst/>
              <a:latin typeface="+mn-lt"/>
              <a:ea typeface="+mn-ea"/>
              <a:cs typeface="+mn-cs"/>
            </a:rPr>
            <a:t>は、減額となったものの将来負担額の減少が大きかったため</a:t>
          </a:r>
          <a:r>
            <a:rPr kumimoji="1" lang="ja-JP" altLang="ja-JP" sz="700">
              <a:solidFill>
                <a:schemeClr val="dk1"/>
              </a:solidFill>
              <a:effectLst/>
              <a:latin typeface="+mn-lt"/>
              <a:ea typeface="+mn-ea"/>
              <a:cs typeface="+mn-cs"/>
            </a:rPr>
            <a:t>、算出式分子全体において約</a:t>
          </a:r>
          <a:r>
            <a:rPr kumimoji="1" lang="en-US" altLang="ja-JP" sz="700">
              <a:solidFill>
                <a:schemeClr val="dk1"/>
              </a:solidFill>
              <a:effectLst/>
              <a:latin typeface="+mn-lt"/>
              <a:ea typeface="+mn-ea"/>
              <a:cs typeface="+mn-cs"/>
            </a:rPr>
            <a:t>80,383</a:t>
          </a:r>
          <a:r>
            <a:rPr kumimoji="1" lang="ja-JP" altLang="ja-JP" sz="700">
              <a:solidFill>
                <a:schemeClr val="dk1"/>
              </a:solidFill>
              <a:effectLst/>
              <a:latin typeface="+mn-lt"/>
              <a:ea typeface="+mn-ea"/>
              <a:cs typeface="+mn-cs"/>
            </a:rPr>
            <a:t>千円減少した。分母にあたる数値については、</a:t>
          </a:r>
          <a:r>
            <a:rPr kumimoji="1" lang="ja-JP" altLang="en-US" sz="700">
              <a:solidFill>
                <a:schemeClr val="dk1"/>
              </a:solidFill>
              <a:effectLst/>
              <a:latin typeface="+mn-lt"/>
              <a:ea typeface="+mn-ea"/>
              <a:cs typeface="+mn-cs"/>
            </a:rPr>
            <a:t>経常一般財源や</a:t>
          </a:r>
          <a:r>
            <a:rPr kumimoji="1" lang="ja-JP" altLang="ja-JP" sz="700">
              <a:solidFill>
                <a:schemeClr val="dk1"/>
              </a:solidFill>
              <a:effectLst/>
              <a:latin typeface="+mn-lt"/>
              <a:ea typeface="+mn-ea"/>
              <a:cs typeface="+mn-cs"/>
            </a:rPr>
            <a:t>元金償還金が増えた</a:t>
          </a:r>
          <a:r>
            <a:rPr kumimoji="1" lang="ja-JP" altLang="en-US" sz="700">
              <a:solidFill>
                <a:schemeClr val="dk1"/>
              </a:solidFill>
              <a:effectLst/>
              <a:latin typeface="+mn-lt"/>
              <a:ea typeface="+mn-ea"/>
              <a:cs typeface="+mn-cs"/>
            </a:rPr>
            <a:t>ものの、経常経費充当一般財源も増えた</a:t>
          </a:r>
          <a:r>
            <a:rPr kumimoji="1" lang="ja-JP" altLang="ja-JP" sz="700">
              <a:solidFill>
                <a:schemeClr val="dk1"/>
              </a:solidFill>
              <a:effectLst/>
              <a:latin typeface="+mn-lt"/>
              <a:ea typeface="+mn-ea"/>
              <a:cs typeface="+mn-cs"/>
            </a:rPr>
            <a:t>ことにより、分母全体が昨年度より</a:t>
          </a:r>
          <a:r>
            <a:rPr kumimoji="1" lang="en-US" altLang="ja-JP" sz="700">
              <a:solidFill>
                <a:schemeClr val="dk1"/>
              </a:solidFill>
              <a:effectLst/>
              <a:latin typeface="+mn-lt"/>
              <a:ea typeface="+mn-ea"/>
              <a:cs typeface="+mn-cs"/>
            </a:rPr>
            <a:t>157,282</a:t>
          </a:r>
          <a:r>
            <a:rPr kumimoji="1" lang="ja-JP" altLang="ja-JP" sz="700">
              <a:solidFill>
                <a:schemeClr val="dk1"/>
              </a:solidFill>
              <a:effectLst/>
              <a:latin typeface="+mn-lt"/>
              <a:ea typeface="+mn-ea"/>
              <a:cs typeface="+mn-cs"/>
            </a:rPr>
            <a:t>千円</a:t>
          </a:r>
          <a:r>
            <a:rPr kumimoji="1" lang="ja-JP" altLang="en-US" sz="700">
              <a:solidFill>
                <a:schemeClr val="dk1"/>
              </a:solidFill>
              <a:effectLst/>
              <a:latin typeface="+mn-lt"/>
              <a:ea typeface="+mn-ea"/>
              <a:cs typeface="+mn-cs"/>
            </a:rPr>
            <a:t>減少</a:t>
          </a:r>
          <a:r>
            <a:rPr kumimoji="1" lang="ja-JP" altLang="ja-JP" sz="700">
              <a:solidFill>
                <a:schemeClr val="dk1"/>
              </a:solidFill>
              <a:effectLst/>
              <a:latin typeface="+mn-lt"/>
              <a:ea typeface="+mn-ea"/>
              <a:cs typeface="+mn-cs"/>
            </a:rPr>
            <a:t>し、結果的に比率が増加している。今後については、</a:t>
          </a:r>
          <a:r>
            <a:rPr kumimoji="1" lang="ja-JP" altLang="en-US" sz="700">
              <a:solidFill>
                <a:schemeClr val="dk1"/>
              </a:solidFill>
              <a:effectLst/>
              <a:latin typeface="+mn-lt"/>
              <a:ea typeface="+mn-ea"/>
              <a:cs typeface="+mn-cs"/>
            </a:rPr>
            <a:t>消防署の立替やゴミ処理施設の建替等により一部事務組合へ支払う負担金が増える。また、元金償還金についても、小中学校屋内運動場空調整備事業等大規模な起債事業を控えているため、今後増加していく見込みである。そのため、経常一般財源を減少させることや</a:t>
          </a:r>
          <a:r>
            <a:rPr kumimoji="1" lang="ja-JP" altLang="ja-JP" sz="700">
              <a:solidFill>
                <a:schemeClr val="dk1"/>
              </a:solidFill>
              <a:effectLst/>
              <a:latin typeface="+mn-lt"/>
              <a:ea typeface="+mn-ea"/>
              <a:cs typeface="+mn-cs"/>
            </a:rPr>
            <a:t>充当可能基金を現状程度確保できなければ、当該比率は上昇</a:t>
          </a:r>
          <a:r>
            <a:rPr kumimoji="1" lang="ja-JP" altLang="en-US" sz="700">
              <a:solidFill>
                <a:schemeClr val="dk1"/>
              </a:solidFill>
              <a:effectLst/>
              <a:latin typeface="+mn-lt"/>
              <a:ea typeface="+mn-ea"/>
              <a:cs typeface="+mn-cs"/>
            </a:rPr>
            <a:t>していく</a:t>
          </a:r>
          <a:r>
            <a:rPr kumimoji="1" lang="ja-JP" altLang="ja-JP" sz="700">
              <a:solidFill>
                <a:schemeClr val="dk1"/>
              </a:solidFill>
              <a:effectLst/>
              <a:latin typeface="+mn-lt"/>
              <a:ea typeface="+mn-ea"/>
              <a:cs typeface="+mn-cs"/>
            </a:rPr>
            <a:t>見込みである。</a:t>
          </a:r>
          <a:endParaRPr lang="ja-JP" altLang="ja-JP" sz="700">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8E321C15-770D-4AF9-A6EA-291C98147594}"/>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7E49E54-B898-4786-8741-92602BA92DBF}"/>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FD2E8085-D0BE-46D3-BC2B-DCCD511315D0}"/>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2571C51B-BDFA-485A-B958-7EFB3FB0C9AA}"/>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8B632B5D-B933-4B90-A614-B10C2B291329}"/>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9EA975B6-9092-4725-BA9B-980CE2643B9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F3956D6-FCD2-4D75-B3CA-7B9EB53D9EF8}"/>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255DA227-81EB-4D5D-9BE2-92614F0E66B3}"/>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1F702DC5-5993-473E-A161-71F4776C4319}"/>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CE649F10-82A9-4314-8D13-B168148AAA6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9E030ECA-5009-42FA-8CA1-8AD8DBF19531}"/>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A9DA8DC5-6C5B-47C4-B5F1-D3CC2EED7E8A}"/>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3C70D73A-C60B-493F-9CE6-3545887B78D7}"/>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7ADC19D-FEBB-49D5-83D8-15BA85B799D2}"/>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5D10AC44-2376-482D-B0DC-CF35FCC46D69}"/>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2AC0C292-F906-49FD-85EE-88A55BCC9FAE}"/>
            </a:ext>
          </a:extLst>
        </xdr:cNvPr>
        <xdr:cNvCxnSpPr/>
      </xdr:nvCxnSpPr>
      <xdr:spPr>
        <a:xfrm flipV="1">
          <a:off x="14793595" y="4541308"/>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1D2F2B2D-277C-4B16-9E6A-31FB70205BA0}"/>
            </a:ext>
          </a:extLst>
        </xdr:cNvPr>
        <xdr:cNvSpPr txBox="1"/>
      </xdr:nvSpPr>
      <xdr:spPr>
        <a:xfrm>
          <a:off x="14846300" y="602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768A67D5-E175-43FF-87C9-68847ADC30C8}"/>
            </a:ext>
          </a:extLst>
        </xdr:cNvPr>
        <xdr:cNvCxnSpPr/>
      </xdr:nvCxnSpPr>
      <xdr:spPr>
        <a:xfrm>
          <a:off x="14706600" y="601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F0DD74A4-B715-4AA2-A28B-2D3C94A2D976}"/>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A700488-6618-431C-93B2-5BB2E48E5E4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12E51C4B-BBC3-4F11-BC7B-39C776BB19F6}"/>
            </a:ext>
          </a:extLst>
        </xdr:cNvPr>
        <xdr:cNvSpPr txBox="1"/>
      </xdr:nvSpPr>
      <xdr:spPr>
        <a:xfrm>
          <a:off x="14846300" y="5071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D4A8FAF2-E4DE-47F9-BCF1-49030CFE8A1C}"/>
            </a:ext>
          </a:extLst>
        </xdr:cNvPr>
        <xdr:cNvSpPr/>
      </xdr:nvSpPr>
      <xdr:spPr>
        <a:xfrm>
          <a:off x="14744700" y="52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71777FFC-FD5C-41C1-AFCD-E321151C0A7F}"/>
            </a:ext>
          </a:extLst>
        </xdr:cNvPr>
        <xdr:cNvSpPr/>
      </xdr:nvSpPr>
      <xdr:spPr>
        <a:xfrm>
          <a:off x="14033500" y="5197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78B5F2C9-FDE3-48EC-96F0-2BDEB792CEB8}"/>
            </a:ext>
          </a:extLst>
        </xdr:cNvPr>
        <xdr:cNvSpPr/>
      </xdr:nvSpPr>
      <xdr:spPr>
        <a:xfrm>
          <a:off x="13271500" y="521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2D71C8D1-FE51-4BB0-9100-7CDD5416B6EC}"/>
            </a:ext>
          </a:extLst>
        </xdr:cNvPr>
        <xdr:cNvSpPr/>
      </xdr:nvSpPr>
      <xdr:spPr>
        <a:xfrm>
          <a:off x="12509500" y="5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916094CE-0323-452F-BBC2-8F12E41998F4}"/>
            </a:ext>
          </a:extLst>
        </xdr:cNvPr>
        <xdr:cNvSpPr/>
      </xdr:nvSpPr>
      <xdr:spPr>
        <a:xfrm>
          <a:off x="11747500" y="544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FDF9DC3-6228-4D1D-92A5-BA11CFB6899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D685162-E5CC-470F-8E1E-DCD331CE51E4}"/>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2921368-A986-42E1-84C2-CFBA22C2C57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0BACAB8-7AAA-4DA9-B6A9-3052BB739A0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45E81ED-0E16-4F6E-896F-9AD3213A749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85746</xdr:rowOff>
    </xdr:from>
    <xdr:to>
      <xdr:col>76</xdr:col>
      <xdr:colOff>73025</xdr:colOff>
      <xdr:row>31</xdr:row>
      <xdr:rowOff>15896</xdr:rowOff>
    </xdr:to>
    <xdr:sp macro="" textlink="">
      <xdr:nvSpPr>
        <xdr:cNvPr id="145" name="楕円 144">
          <a:extLst>
            <a:ext uri="{FF2B5EF4-FFF2-40B4-BE49-F238E27FC236}">
              <a16:creationId xmlns:a16="http://schemas.microsoft.com/office/drawing/2014/main" id="{A54A8B6F-E06D-4D5E-AD94-0DDA22D03823}"/>
            </a:ext>
          </a:extLst>
        </xdr:cNvPr>
        <xdr:cNvSpPr/>
      </xdr:nvSpPr>
      <xdr:spPr>
        <a:xfrm>
          <a:off x="14744700" y="522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64173</xdr:rowOff>
    </xdr:from>
    <xdr:ext cx="469744" cy="259045"/>
    <xdr:sp macro="" textlink="">
      <xdr:nvSpPr>
        <xdr:cNvPr id="146" name="債務償還比率該当値テキスト">
          <a:extLst>
            <a:ext uri="{FF2B5EF4-FFF2-40B4-BE49-F238E27FC236}">
              <a16:creationId xmlns:a16="http://schemas.microsoft.com/office/drawing/2014/main" id="{4FF2F779-7BA9-42A4-8C65-92C3468745A9}"/>
            </a:ext>
          </a:extLst>
        </xdr:cNvPr>
        <xdr:cNvSpPr txBox="1"/>
      </xdr:nvSpPr>
      <xdr:spPr>
        <a:xfrm>
          <a:off x="14846300" y="520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826</xdr:rowOff>
    </xdr:from>
    <xdr:to>
      <xdr:col>72</xdr:col>
      <xdr:colOff>123825</xdr:colOff>
      <xdr:row>30</xdr:row>
      <xdr:rowOff>102426</xdr:rowOff>
    </xdr:to>
    <xdr:sp macro="" textlink="">
      <xdr:nvSpPr>
        <xdr:cNvPr id="147" name="楕円 146">
          <a:extLst>
            <a:ext uri="{FF2B5EF4-FFF2-40B4-BE49-F238E27FC236}">
              <a16:creationId xmlns:a16="http://schemas.microsoft.com/office/drawing/2014/main" id="{8D9530A6-8B81-49FD-938C-24CC9501566E}"/>
            </a:ext>
          </a:extLst>
        </xdr:cNvPr>
        <xdr:cNvSpPr/>
      </xdr:nvSpPr>
      <xdr:spPr>
        <a:xfrm>
          <a:off x="14033500" y="514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51626</xdr:rowOff>
    </xdr:from>
    <xdr:to>
      <xdr:col>76</xdr:col>
      <xdr:colOff>22225</xdr:colOff>
      <xdr:row>30</xdr:row>
      <xdr:rowOff>136546</xdr:rowOff>
    </xdr:to>
    <xdr:cxnSp macro="">
      <xdr:nvCxnSpPr>
        <xdr:cNvPr id="148" name="直線コネクタ 147">
          <a:extLst>
            <a:ext uri="{FF2B5EF4-FFF2-40B4-BE49-F238E27FC236}">
              <a16:creationId xmlns:a16="http://schemas.microsoft.com/office/drawing/2014/main" id="{5C1D068B-EBB5-4A53-9611-6E0AF3447E4A}"/>
            </a:ext>
          </a:extLst>
        </xdr:cNvPr>
        <xdr:cNvCxnSpPr/>
      </xdr:nvCxnSpPr>
      <xdr:spPr>
        <a:xfrm>
          <a:off x="14084300" y="5195126"/>
          <a:ext cx="711200" cy="8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144028</xdr:rowOff>
    </xdr:from>
    <xdr:to>
      <xdr:col>68</xdr:col>
      <xdr:colOff>123825</xdr:colOff>
      <xdr:row>30</xdr:row>
      <xdr:rowOff>74178</xdr:rowOff>
    </xdr:to>
    <xdr:sp macro="" textlink="">
      <xdr:nvSpPr>
        <xdr:cNvPr id="149" name="楕円 148">
          <a:extLst>
            <a:ext uri="{FF2B5EF4-FFF2-40B4-BE49-F238E27FC236}">
              <a16:creationId xmlns:a16="http://schemas.microsoft.com/office/drawing/2014/main" id="{5A44290D-335E-4C2E-8650-03344C578FE8}"/>
            </a:ext>
          </a:extLst>
        </xdr:cNvPr>
        <xdr:cNvSpPr/>
      </xdr:nvSpPr>
      <xdr:spPr>
        <a:xfrm>
          <a:off x="13271500" y="511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23378</xdr:rowOff>
    </xdr:from>
    <xdr:to>
      <xdr:col>72</xdr:col>
      <xdr:colOff>73025</xdr:colOff>
      <xdr:row>30</xdr:row>
      <xdr:rowOff>51626</xdr:rowOff>
    </xdr:to>
    <xdr:cxnSp macro="">
      <xdr:nvCxnSpPr>
        <xdr:cNvPr id="150" name="直線コネクタ 149">
          <a:extLst>
            <a:ext uri="{FF2B5EF4-FFF2-40B4-BE49-F238E27FC236}">
              <a16:creationId xmlns:a16="http://schemas.microsoft.com/office/drawing/2014/main" id="{013E5F86-E3CD-4351-8407-31EEDC3F5E49}"/>
            </a:ext>
          </a:extLst>
        </xdr:cNvPr>
        <xdr:cNvCxnSpPr/>
      </xdr:nvCxnSpPr>
      <xdr:spPr>
        <a:xfrm>
          <a:off x="13322300" y="5166878"/>
          <a:ext cx="762000" cy="2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28173</xdr:rowOff>
    </xdr:from>
    <xdr:to>
      <xdr:col>64</xdr:col>
      <xdr:colOff>123825</xdr:colOff>
      <xdr:row>30</xdr:row>
      <xdr:rowOff>129773</xdr:rowOff>
    </xdr:to>
    <xdr:sp macro="" textlink="">
      <xdr:nvSpPr>
        <xdr:cNvPr id="151" name="楕円 150">
          <a:extLst>
            <a:ext uri="{FF2B5EF4-FFF2-40B4-BE49-F238E27FC236}">
              <a16:creationId xmlns:a16="http://schemas.microsoft.com/office/drawing/2014/main" id="{041D265B-A1DE-476F-A05D-226A2ECEBC04}"/>
            </a:ext>
          </a:extLst>
        </xdr:cNvPr>
        <xdr:cNvSpPr/>
      </xdr:nvSpPr>
      <xdr:spPr>
        <a:xfrm>
          <a:off x="12509500" y="517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23378</xdr:rowOff>
    </xdr:from>
    <xdr:to>
      <xdr:col>68</xdr:col>
      <xdr:colOff>73025</xdr:colOff>
      <xdr:row>30</xdr:row>
      <xdr:rowOff>78973</xdr:rowOff>
    </xdr:to>
    <xdr:cxnSp macro="">
      <xdr:nvCxnSpPr>
        <xdr:cNvPr id="152" name="直線コネクタ 151">
          <a:extLst>
            <a:ext uri="{FF2B5EF4-FFF2-40B4-BE49-F238E27FC236}">
              <a16:creationId xmlns:a16="http://schemas.microsoft.com/office/drawing/2014/main" id="{98B82783-DE45-468E-AE57-545E38148E55}"/>
            </a:ext>
          </a:extLst>
        </xdr:cNvPr>
        <xdr:cNvCxnSpPr/>
      </xdr:nvCxnSpPr>
      <xdr:spPr>
        <a:xfrm flipV="1">
          <a:off x="12560300" y="5166878"/>
          <a:ext cx="762000" cy="5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133805</xdr:rowOff>
    </xdr:from>
    <xdr:to>
      <xdr:col>60</xdr:col>
      <xdr:colOff>123825</xdr:colOff>
      <xdr:row>33</xdr:row>
      <xdr:rowOff>63955</xdr:rowOff>
    </xdr:to>
    <xdr:sp macro="" textlink="">
      <xdr:nvSpPr>
        <xdr:cNvPr id="153" name="楕円 152">
          <a:extLst>
            <a:ext uri="{FF2B5EF4-FFF2-40B4-BE49-F238E27FC236}">
              <a16:creationId xmlns:a16="http://schemas.microsoft.com/office/drawing/2014/main" id="{9ACB4A04-BB9A-41BB-A11F-11D4CC0EFFCC}"/>
            </a:ext>
          </a:extLst>
        </xdr:cNvPr>
        <xdr:cNvSpPr/>
      </xdr:nvSpPr>
      <xdr:spPr>
        <a:xfrm>
          <a:off x="11747500" y="56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78973</xdr:rowOff>
    </xdr:from>
    <xdr:to>
      <xdr:col>64</xdr:col>
      <xdr:colOff>73025</xdr:colOff>
      <xdr:row>33</xdr:row>
      <xdr:rowOff>13155</xdr:rowOff>
    </xdr:to>
    <xdr:cxnSp macro="">
      <xdr:nvCxnSpPr>
        <xdr:cNvPr id="154" name="直線コネクタ 153">
          <a:extLst>
            <a:ext uri="{FF2B5EF4-FFF2-40B4-BE49-F238E27FC236}">
              <a16:creationId xmlns:a16="http://schemas.microsoft.com/office/drawing/2014/main" id="{F415964E-6CCF-4ACA-8F18-21C2590FD678}"/>
            </a:ext>
          </a:extLst>
        </xdr:cNvPr>
        <xdr:cNvCxnSpPr/>
      </xdr:nvCxnSpPr>
      <xdr:spPr>
        <a:xfrm flipV="1">
          <a:off x="11798300" y="5222473"/>
          <a:ext cx="762000" cy="44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55" name="n_1aveValue債務償還比率">
          <a:extLst>
            <a:ext uri="{FF2B5EF4-FFF2-40B4-BE49-F238E27FC236}">
              <a16:creationId xmlns:a16="http://schemas.microsoft.com/office/drawing/2014/main" id="{29331BCF-729E-41E9-9889-AB6A6AF504C6}"/>
            </a:ext>
          </a:extLst>
        </xdr:cNvPr>
        <xdr:cNvSpPr txBox="1"/>
      </xdr:nvSpPr>
      <xdr:spPr>
        <a:xfrm>
          <a:off x="13836727" y="529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56" name="n_2aveValue債務償還比率">
          <a:extLst>
            <a:ext uri="{FF2B5EF4-FFF2-40B4-BE49-F238E27FC236}">
              <a16:creationId xmlns:a16="http://schemas.microsoft.com/office/drawing/2014/main" id="{F3A02FBD-3671-4575-80EA-3AE8FB03DC52}"/>
            </a:ext>
          </a:extLst>
        </xdr:cNvPr>
        <xdr:cNvSpPr txBox="1"/>
      </xdr:nvSpPr>
      <xdr:spPr>
        <a:xfrm>
          <a:off x="13087427" y="5305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57" name="n_3aveValue債務償還比率">
          <a:extLst>
            <a:ext uri="{FF2B5EF4-FFF2-40B4-BE49-F238E27FC236}">
              <a16:creationId xmlns:a16="http://schemas.microsoft.com/office/drawing/2014/main" id="{88F2A41B-9C7B-4E70-B356-B6735F1A902C}"/>
            </a:ext>
          </a:extLst>
        </xdr:cNvPr>
        <xdr:cNvSpPr txBox="1"/>
      </xdr:nvSpPr>
      <xdr:spPr>
        <a:xfrm>
          <a:off x="12325427" y="53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AE8B808B-FCA2-4D43-B316-EECF09BDE84C}"/>
            </a:ext>
          </a:extLst>
        </xdr:cNvPr>
        <xdr:cNvSpPr txBox="1"/>
      </xdr:nvSpPr>
      <xdr:spPr>
        <a:xfrm>
          <a:off x="11563427" y="521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118953</xdr:rowOff>
    </xdr:from>
    <xdr:ext cx="469744" cy="259045"/>
    <xdr:sp macro="" textlink="">
      <xdr:nvSpPr>
        <xdr:cNvPr id="159" name="n_1mainValue債務償還比率">
          <a:extLst>
            <a:ext uri="{FF2B5EF4-FFF2-40B4-BE49-F238E27FC236}">
              <a16:creationId xmlns:a16="http://schemas.microsoft.com/office/drawing/2014/main" id="{04F780E9-29DB-4DD8-9FDF-AC3364F34962}"/>
            </a:ext>
          </a:extLst>
        </xdr:cNvPr>
        <xdr:cNvSpPr txBox="1"/>
      </xdr:nvSpPr>
      <xdr:spPr>
        <a:xfrm>
          <a:off x="13836727" y="4919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90705</xdr:rowOff>
    </xdr:from>
    <xdr:ext cx="469744" cy="259045"/>
    <xdr:sp macro="" textlink="">
      <xdr:nvSpPr>
        <xdr:cNvPr id="160" name="n_2mainValue債務償還比率">
          <a:extLst>
            <a:ext uri="{FF2B5EF4-FFF2-40B4-BE49-F238E27FC236}">
              <a16:creationId xmlns:a16="http://schemas.microsoft.com/office/drawing/2014/main" id="{BA6D19F6-12F2-4FAF-9813-C7C558BC9F49}"/>
            </a:ext>
          </a:extLst>
        </xdr:cNvPr>
        <xdr:cNvSpPr txBox="1"/>
      </xdr:nvSpPr>
      <xdr:spPr>
        <a:xfrm>
          <a:off x="13087427" y="4891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146300</xdr:rowOff>
    </xdr:from>
    <xdr:ext cx="469744" cy="259045"/>
    <xdr:sp macro="" textlink="">
      <xdr:nvSpPr>
        <xdr:cNvPr id="161" name="n_3mainValue債務償還比率">
          <a:extLst>
            <a:ext uri="{FF2B5EF4-FFF2-40B4-BE49-F238E27FC236}">
              <a16:creationId xmlns:a16="http://schemas.microsoft.com/office/drawing/2014/main" id="{9422F472-24B9-4255-B6C8-D30435B17E6F}"/>
            </a:ext>
          </a:extLst>
        </xdr:cNvPr>
        <xdr:cNvSpPr txBox="1"/>
      </xdr:nvSpPr>
      <xdr:spPr>
        <a:xfrm>
          <a:off x="12325427" y="494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55082</xdr:rowOff>
    </xdr:from>
    <xdr:ext cx="469744" cy="259045"/>
    <xdr:sp macro="" textlink="">
      <xdr:nvSpPr>
        <xdr:cNvPr id="162" name="n_4mainValue債務償還比率">
          <a:extLst>
            <a:ext uri="{FF2B5EF4-FFF2-40B4-BE49-F238E27FC236}">
              <a16:creationId xmlns:a16="http://schemas.microsoft.com/office/drawing/2014/main" id="{5F3318BA-9704-4068-B7B1-C8636B9E4EBC}"/>
            </a:ext>
          </a:extLst>
        </xdr:cNvPr>
        <xdr:cNvSpPr txBox="1"/>
      </xdr:nvSpPr>
      <xdr:spPr>
        <a:xfrm>
          <a:off x="11563427" y="571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DA1A2F56-69F9-4402-8D5F-F2D124E5441C}"/>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A2462A3-62FE-4BEB-A01F-30C1623A301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E5CAC273-D228-45BA-8003-8FA862384F3D}"/>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E52DE9E-B845-4EF8-BBB7-874B613E28B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5884A0A8-C473-4CBA-B473-2B41D310EC2E}"/>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ED7C3DDA-A62D-41C4-AF3E-0EEF40F1D673}"/>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BEBD36-92C3-452B-8759-1DF0262E9D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AA0C015-A069-4A89-98A7-CE3848C188C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99ED4F-2126-458D-B785-097FBEFC009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4DEBDE-7AD2-4EAD-9AAE-3058AF4073C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8B6045B-ADE3-4B59-A49F-E6D99E4DAF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45DE8D7-1D3F-499E-BD49-0D96D9F7115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60EB05-D989-4148-B3D8-6185835C41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BE05790-22CF-414D-8B69-2984955A6B9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8B30B9-F81D-4C66-88D1-01C1B44C05A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A46C53B-F118-4BC6-93AC-64E76335991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ECBD8F-6B21-474B-A065-DF7E90DB8AF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787191-DD22-4D6F-AF0D-3D939203420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4240C2-9034-48A3-BCE1-A3FE8A083B4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EE435C-2C8E-42F4-8A29-B5616D84A23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C1B93B-AC1C-42A2-B09D-035E2C58DCF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2F42799-0E21-424A-8FB4-A88DF6815F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A9AC1FC-E38E-461D-97EC-3A4CFCA48D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FEFB2F-0FEC-4B69-8527-AFA3B15E7D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BAF343-0F47-4BA3-9280-D6179B41C58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081501-EFD5-41D0-B0AB-8172CA97F4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E997967-9287-4B68-807A-D6093D59EA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08EB89-E971-4FBA-91E0-CEEBB64601E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BF7D91-1D78-4F77-BC2A-FE1ABB40EBD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AB7595-7E02-4736-BE8D-DC99328F41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1A5F61F-DDF2-4769-9EAC-A23DDABA199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F9330A-7BDB-4F1D-96AF-6D0B44691E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667BC60-0E4C-4FE8-AC4B-50EB8DE3765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920511-27B9-434F-9DFE-30A30EF5919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BAD228C-1198-42CF-AD13-7720239B9EF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7B926E-658C-45AA-AB6D-CA09BF7467D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939CC1-4CE8-4853-9E94-6A78C2EC8F4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EE48642-2639-44D6-B2AB-382F2E086D6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7DA0A84-F06C-4B0A-97AC-8B3EC2B4A15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3C9AA9A-39DD-4D00-A276-95888DD9E3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F3CB68-3596-4C15-852A-6FDAD62E62E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5B4FEC-55F8-40E1-B608-1C7676B5EE1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2D6CDE7-0022-4E99-9C24-9F5A8EA517C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A68B587-9C3B-4C0B-A2CC-7389C6CFBFF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4D9D1F-A4B4-414C-8CAB-FDED9CE83D4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C388A1-1043-4206-B82D-78976822B42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413F5A-95B7-411A-86A4-769D0CE486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177C36-EA54-47FF-BB9E-B39A15D1ABA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3EFEED4-A3E0-4611-84B5-E8CB380E746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D8C0224-52D2-4FAE-B555-E6EC41E2173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2BBEE88-88E2-4F51-98D8-F222F27942D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FFCF704-6348-4C1D-92E0-52BD4FCFB55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B77FCB6-6047-49F1-AE07-C1C77B37D49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1116E60-87C4-415C-864C-3AEF0AB9890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0CCC259-79BF-4FC7-8125-259F5A65D0E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21337B9-6F99-4803-A858-FF11637592C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AC6C330-0A53-429F-96F7-152E544D4F5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457D973-361C-462A-951A-670EBAAA383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DD94008-CFD2-4058-B007-84F837E501A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CCD2B34-AAC9-4F34-A889-F9852512189F}"/>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5EB8FEA-8FB8-4817-994C-75E357247C8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B65CAAC0-B757-4EEB-B156-3F828AB8F42D}"/>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A024EAEF-5C9E-406C-9E2D-5669DCC86496}"/>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F8583B51-6D74-4E8C-AC4E-DC7ADB3B3A58}"/>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5F7DD737-2D90-443F-BCA4-3514353DE092}"/>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2BB27D72-2B63-458B-9E08-8B9EE7CD71F4}"/>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BCC98273-93C7-4A61-AD79-9BF330A9F677}"/>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51971313-99C5-4E30-AFA8-9EA8D1A8A282}"/>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09142FB7-855D-4E45-B1B3-52512BB1089A}"/>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24A2AC1A-B685-4E60-932B-2A0AA2AF9867}"/>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0BEEF1D7-86C7-4677-80C4-151F7919B09C}"/>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77B1766F-812B-40E1-B11B-F57C83BCCB0E}"/>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413812F-31D3-4F94-8D5E-741279A4CC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F219DC4-43CC-443F-A7C7-DC97A8C35A6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ED079B-8E22-4BEA-BCAD-3EE1CE53C1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A5622B3-3A1A-4A83-8C7F-06A3270355C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2ECA8A9-E4E5-4A51-BF51-AD254BFCF83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73" name="楕円 72">
          <a:extLst>
            <a:ext uri="{FF2B5EF4-FFF2-40B4-BE49-F238E27FC236}">
              <a16:creationId xmlns:a16="http://schemas.microsoft.com/office/drawing/2014/main" id="{C9355A68-E5CD-4B48-AA17-A992104360F0}"/>
            </a:ext>
          </a:extLst>
        </xdr:cNvPr>
        <xdr:cNvSpPr/>
      </xdr:nvSpPr>
      <xdr:spPr>
        <a:xfrm>
          <a:off x="4584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id="{EECA1BE0-9E3E-4CEB-8B3B-5FA5D51948F9}"/>
            </a:ext>
          </a:extLst>
        </xdr:cNvPr>
        <xdr:cNvSpPr txBox="1"/>
      </xdr:nvSpPr>
      <xdr:spPr>
        <a:xfrm>
          <a:off x="4673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36830</xdr:rowOff>
    </xdr:from>
    <xdr:to>
      <xdr:col>20</xdr:col>
      <xdr:colOff>38100</xdr:colOff>
      <xdr:row>38</xdr:row>
      <xdr:rowOff>138430</xdr:rowOff>
    </xdr:to>
    <xdr:sp macro="" textlink="">
      <xdr:nvSpPr>
        <xdr:cNvPr id="75" name="楕円 74">
          <a:extLst>
            <a:ext uri="{FF2B5EF4-FFF2-40B4-BE49-F238E27FC236}">
              <a16:creationId xmlns:a16="http://schemas.microsoft.com/office/drawing/2014/main" id="{37C2C855-0B96-47D5-9D96-A446DCAD7027}"/>
            </a:ext>
          </a:extLst>
        </xdr:cNvPr>
        <xdr:cNvSpPr/>
      </xdr:nvSpPr>
      <xdr:spPr>
        <a:xfrm>
          <a:off x="3746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87630</xdr:rowOff>
    </xdr:from>
    <xdr:to>
      <xdr:col>24</xdr:col>
      <xdr:colOff>63500</xdr:colOff>
      <xdr:row>38</xdr:row>
      <xdr:rowOff>95250</xdr:rowOff>
    </xdr:to>
    <xdr:cxnSp macro="">
      <xdr:nvCxnSpPr>
        <xdr:cNvPr id="76" name="直線コネクタ 75">
          <a:extLst>
            <a:ext uri="{FF2B5EF4-FFF2-40B4-BE49-F238E27FC236}">
              <a16:creationId xmlns:a16="http://schemas.microsoft.com/office/drawing/2014/main" id="{ED1618E3-92B2-49AE-806F-14BD8015C9BC}"/>
            </a:ext>
          </a:extLst>
        </xdr:cNvPr>
        <xdr:cNvCxnSpPr/>
      </xdr:nvCxnSpPr>
      <xdr:spPr>
        <a:xfrm>
          <a:off x="3797300" y="66027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53975</xdr:rowOff>
    </xdr:from>
    <xdr:to>
      <xdr:col>15</xdr:col>
      <xdr:colOff>101600</xdr:colOff>
      <xdr:row>38</xdr:row>
      <xdr:rowOff>155575</xdr:rowOff>
    </xdr:to>
    <xdr:sp macro="" textlink="">
      <xdr:nvSpPr>
        <xdr:cNvPr id="77" name="楕円 76">
          <a:extLst>
            <a:ext uri="{FF2B5EF4-FFF2-40B4-BE49-F238E27FC236}">
              <a16:creationId xmlns:a16="http://schemas.microsoft.com/office/drawing/2014/main" id="{B4961968-FE1B-4546-874B-DF08EAE4A056}"/>
            </a:ext>
          </a:extLst>
        </xdr:cNvPr>
        <xdr:cNvSpPr/>
      </xdr:nvSpPr>
      <xdr:spPr>
        <a:xfrm>
          <a:off x="2857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104775</xdr:rowOff>
    </xdr:to>
    <xdr:cxnSp macro="">
      <xdr:nvCxnSpPr>
        <xdr:cNvPr id="78" name="直線コネクタ 77">
          <a:extLst>
            <a:ext uri="{FF2B5EF4-FFF2-40B4-BE49-F238E27FC236}">
              <a16:creationId xmlns:a16="http://schemas.microsoft.com/office/drawing/2014/main" id="{66685B53-FE03-4CAC-86E1-1308DFF60AD4}"/>
            </a:ext>
          </a:extLst>
        </xdr:cNvPr>
        <xdr:cNvCxnSpPr/>
      </xdr:nvCxnSpPr>
      <xdr:spPr>
        <a:xfrm flipV="1">
          <a:off x="2908300" y="66027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34925</xdr:rowOff>
    </xdr:from>
    <xdr:to>
      <xdr:col>10</xdr:col>
      <xdr:colOff>165100</xdr:colOff>
      <xdr:row>38</xdr:row>
      <xdr:rowOff>136525</xdr:rowOff>
    </xdr:to>
    <xdr:sp macro="" textlink="">
      <xdr:nvSpPr>
        <xdr:cNvPr id="79" name="楕円 78">
          <a:extLst>
            <a:ext uri="{FF2B5EF4-FFF2-40B4-BE49-F238E27FC236}">
              <a16:creationId xmlns:a16="http://schemas.microsoft.com/office/drawing/2014/main" id="{46FB9ABC-8A70-414B-9AEA-89F3554619AB}"/>
            </a:ext>
          </a:extLst>
        </xdr:cNvPr>
        <xdr:cNvSpPr/>
      </xdr:nvSpPr>
      <xdr:spPr>
        <a:xfrm>
          <a:off x="1968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85725</xdr:rowOff>
    </xdr:from>
    <xdr:to>
      <xdr:col>15</xdr:col>
      <xdr:colOff>50800</xdr:colOff>
      <xdr:row>38</xdr:row>
      <xdr:rowOff>104775</xdr:rowOff>
    </xdr:to>
    <xdr:cxnSp macro="">
      <xdr:nvCxnSpPr>
        <xdr:cNvPr id="80" name="直線コネクタ 79">
          <a:extLst>
            <a:ext uri="{FF2B5EF4-FFF2-40B4-BE49-F238E27FC236}">
              <a16:creationId xmlns:a16="http://schemas.microsoft.com/office/drawing/2014/main" id="{AA4191F5-5D1B-475D-A27C-3276EF731693}"/>
            </a:ext>
          </a:extLst>
        </xdr:cNvPr>
        <xdr:cNvCxnSpPr/>
      </xdr:nvCxnSpPr>
      <xdr:spPr>
        <a:xfrm>
          <a:off x="2019300" y="66008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xdr:rowOff>
    </xdr:from>
    <xdr:to>
      <xdr:col>6</xdr:col>
      <xdr:colOff>38100</xdr:colOff>
      <xdr:row>38</xdr:row>
      <xdr:rowOff>111760</xdr:rowOff>
    </xdr:to>
    <xdr:sp macro="" textlink="">
      <xdr:nvSpPr>
        <xdr:cNvPr id="81" name="楕円 80">
          <a:extLst>
            <a:ext uri="{FF2B5EF4-FFF2-40B4-BE49-F238E27FC236}">
              <a16:creationId xmlns:a16="http://schemas.microsoft.com/office/drawing/2014/main" id="{583DDD45-3DDF-42C1-BF7D-77953C3C0AC7}"/>
            </a:ext>
          </a:extLst>
        </xdr:cNvPr>
        <xdr:cNvSpPr/>
      </xdr:nvSpPr>
      <xdr:spPr>
        <a:xfrm>
          <a:off x="1079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60960</xdr:rowOff>
    </xdr:from>
    <xdr:to>
      <xdr:col>10</xdr:col>
      <xdr:colOff>114300</xdr:colOff>
      <xdr:row>38</xdr:row>
      <xdr:rowOff>85725</xdr:rowOff>
    </xdr:to>
    <xdr:cxnSp macro="">
      <xdr:nvCxnSpPr>
        <xdr:cNvPr id="82" name="直線コネクタ 81">
          <a:extLst>
            <a:ext uri="{FF2B5EF4-FFF2-40B4-BE49-F238E27FC236}">
              <a16:creationId xmlns:a16="http://schemas.microsoft.com/office/drawing/2014/main" id="{9514EA71-3E31-4AB4-A4E6-D1EF0E71F1C4}"/>
            </a:ext>
          </a:extLst>
        </xdr:cNvPr>
        <xdr:cNvCxnSpPr/>
      </xdr:nvCxnSpPr>
      <xdr:spPr>
        <a:xfrm>
          <a:off x="1130300" y="657606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5602458F-6B36-4537-8560-BE49D1462C60}"/>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C24A1474-1D03-4101-A4AD-04F9B9D41A6E}"/>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4249214A-9E12-4D16-A4B4-8299C796B8A0}"/>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11DB4DC6-A61A-4CC7-BF03-BAF1EF9CAE23}"/>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129557</xdr:rowOff>
    </xdr:from>
    <xdr:ext cx="405111" cy="259045"/>
    <xdr:sp macro="" textlink="">
      <xdr:nvSpPr>
        <xdr:cNvPr id="87" name="n_1mainValue【道路】&#10;有形固定資産減価償却率">
          <a:extLst>
            <a:ext uri="{FF2B5EF4-FFF2-40B4-BE49-F238E27FC236}">
              <a16:creationId xmlns:a16="http://schemas.microsoft.com/office/drawing/2014/main" id="{CECE785C-7CDF-46AE-B455-959415DC8748}"/>
            </a:ext>
          </a:extLst>
        </xdr:cNvPr>
        <xdr:cNvSpPr txBox="1"/>
      </xdr:nvSpPr>
      <xdr:spPr>
        <a:xfrm>
          <a:off x="35820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146702</xdr:rowOff>
    </xdr:from>
    <xdr:ext cx="405111" cy="259045"/>
    <xdr:sp macro="" textlink="">
      <xdr:nvSpPr>
        <xdr:cNvPr id="88" name="n_2mainValue【道路】&#10;有形固定資産減価償却率">
          <a:extLst>
            <a:ext uri="{FF2B5EF4-FFF2-40B4-BE49-F238E27FC236}">
              <a16:creationId xmlns:a16="http://schemas.microsoft.com/office/drawing/2014/main" id="{D8AF2231-8055-4686-8F17-E999FDC27910}"/>
            </a:ext>
          </a:extLst>
        </xdr:cNvPr>
        <xdr:cNvSpPr txBox="1"/>
      </xdr:nvSpPr>
      <xdr:spPr>
        <a:xfrm>
          <a:off x="27057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127652</xdr:rowOff>
    </xdr:from>
    <xdr:ext cx="405111" cy="259045"/>
    <xdr:sp macro="" textlink="">
      <xdr:nvSpPr>
        <xdr:cNvPr id="89" name="n_3mainValue【道路】&#10;有形固定資産減価償却率">
          <a:extLst>
            <a:ext uri="{FF2B5EF4-FFF2-40B4-BE49-F238E27FC236}">
              <a16:creationId xmlns:a16="http://schemas.microsoft.com/office/drawing/2014/main" id="{3609F8F4-E767-4243-847D-F3D4B31F7001}"/>
            </a:ext>
          </a:extLst>
        </xdr:cNvPr>
        <xdr:cNvSpPr txBox="1"/>
      </xdr:nvSpPr>
      <xdr:spPr>
        <a:xfrm>
          <a:off x="1816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90" name="n_4mainValue【道路】&#10;有形固定資産減価償却率">
          <a:extLst>
            <a:ext uri="{FF2B5EF4-FFF2-40B4-BE49-F238E27FC236}">
              <a16:creationId xmlns:a16="http://schemas.microsoft.com/office/drawing/2014/main" id="{03DC654B-092D-4594-98A8-B3CDF628ACB3}"/>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02CCEC5-CBBE-49C8-B329-07C0873600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D1EDD6B-21C8-4DA4-ABAF-D4B1612C8BD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4A3519-B9EA-4694-A615-A19172CFED3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81D061D-AF2A-4AEF-A4FB-6A7DBEB768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0DB21F1-2BE8-4DF9-8C5E-185ADFD780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F2226A3-9A0B-47AC-806D-F85D0F9F29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0DFFE35-F0AD-4FB5-AF2F-F9C6399870F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F0E471D-8ADB-41CC-9662-11843DDD0CC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CFD04DE-E3CC-4D55-BF16-9DE6B315124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62C51C3-42F9-4369-ABED-CA870CF293D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3EDBC9A-A17E-4FC5-9F0C-871666A8168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F6FFE5E-A123-45D9-8ED3-91A78336956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EE00C20-DA39-4D71-8847-784B4F9F810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19137A8-F631-485A-9B1B-A07222663CC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1C2211C-9BC7-46C8-BD89-421DCA53284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1F42BC9-1F00-441D-911C-FEF04167CE2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F827766-310E-4273-8EAD-C3478BBA927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7203137-30F4-42C8-8579-80C26528118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8E0CBBD-085C-4A74-943C-BA1A80B4534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8D694DAC-51DD-4CE9-A5CA-4C82C54C478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40EB142-6562-40A1-8B3A-3F7A734949E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561C642-D9AE-471B-A725-29E3F68FAF4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726E79A-E7BE-4BBA-B207-8891A12C26A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DEEABE7D-3053-4AB1-9DF7-3E9D8905D780}"/>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F78D219B-3F50-4465-983B-A5FAE989AA9B}"/>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CE173E27-CF65-4C7C-9FB4-40E29BD8206E}"/>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A7458FF4-7937-42D7-9AB1-30317D09809E}"/>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0CF9FCE-08AC-4F89-82FD-1090FB002F6E}"/>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90D944FE-B2B8-42B4-A348-683C2864568F}"/>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6F1EBF82-55D0-4318-B129-C07A2F3A4942}"/>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2D95C373-FAD4-4A21-863D-639D45036B72}"/>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C3903392-A6EF-4413-A647-621B4F2D07BA}"/>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C3254597-4E0A-470D-BEE6-964B9F7D7853}"/>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8CB1758E-242D-435F-81C8-FF49617958CD}"/>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9CA9C45-39DA-4C3A-BE6E-61E26317D0B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72B0158-2FBE-4DE1-B763-59CAB0607D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444874D-EF8E-4385-945A-6C683FFC52B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35385C5-2544-456D-89E6-2F17C6F10B4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DE39A12-C73B-4E55-A09D-10363CF5211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149054</xdr:rowOff>
    </xdr:from>
    <xdr:to>
      <xdr:col>55</xdr:col>
      <xdr:colOff>50800</xdr:colOff>
      <xdr:row>38</xdr:row>
      <xdr:rowOff>79204</xdr:rowOff>
    </xdr:to>
    <xdr:sp macro="" textlink="">
      <xdr:nvSpPr>
        <xdr:cNvPr id="130" name="楕円 129">
          <a:extLst>
            <a:ext uri="{FF2B5EF4-FFF2-40B4-BE49-F238E27FC236}">
              <a16:creationId xmlns:a16="http://schemas.microsoft.com/office/drawing/2014/main" id="{2F3D8E40-111E-4F03-8FDD-9F279EE9FF6E}"/>
            </a:ext>
          </a:extLst>
        </xdr:cNvPr>
        <xdr:cNvSpPr/>
      </xdr:nvSpPr>
      <xdr:spPr>
        <a:xfrm>
          <a:off x="10426700" y="649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481</xdr:rowOff>
    </xdr:from>
    <xdr:ext cx="534377" cy="259045"/>
    <xdr:sp macro="" textlink="">
      <xdr:nvSpPr>
        <xdr:cNvPr id="131" name="【道路】&#10;一人当たり延長該当値テキスト">
          <a:extLst>
            <a:ext uri="{FF2B5EF4-FFF2-40B4-BE49-F238E27FC236}">
              <a16:creationId xmlns:a16="http://schemas.microsoft.com/office/drawing/2014/main" id="{68B2D196-1FDA-4447-86E5-BC720168E262}"/>
            </a:ext>
          </a:extLst>
        </xdr:cNvPr>
        <xdr:cNvSpPr txBox="1"/>
      </xdr:nvSpPr>
      <xdr:spPr>
        <a:xfrm>
          <a:off x="10515600" y="634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161913</xdr:rowOff>
    </xdr:from>
    <xdr:to>
      <xdr:col>50</xdr:col>
      <xdr:colOff>165100</xdr:colOff>
      <xdr:row>38</xdr:row>
      <xdr:rowOff>92063</xdr:rowOff>
    </xdr:to>
    <xdr:sp macro="" textlink="">
      <xdr:nvSpPr>
        <xdr:cNvPr id="132" name="楕円 131">
          <a:extLst>
            <a:ext uri="{FF2B5EF4-FFF2-40B4-BE49-F238E27FC236}">
              <a16:creationId xmlns:a16="http://schemas.microsoft.com/office/drawing/2014/main" id="{241F9149-E30E-4E58-AFA5-E1B15566C53E}"/>
            </a:ext>
          </a:extLst>
        </xdr:cNvPr>
        <xdr:cNvSpPr/>
      </xdr:nvSpPr>
      <xdr:spPr>
        <a:xfrm>
          <a:off x="9588500" y="650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28404</xdr:rowOff>
    </xdr:from>
    <xdr:to>
      <xdr:col>55</xdr:col>
      <xdr:colOff>0</xdr:colOff>
      <xdr:row>38</xdr:row>
      <xdr:rowOff>41263</xdr:rowOff>
    </xdr:to>
    <xdr:cxnSp macro="">
      <xdr:nvCxnSpPr>
        <xdr:cNvPr id="133" name="直線コネクタ 132">
          <a:extLst>
            <a:ext uri="{FF2B5EF4-FFF2-40B4-BE49-F238E27FC236}">
              <a16:creationId xmlns:a16="http://schemas.microsoft.com/office/drawing/2014/main" id="{2E00BFBF-D72B-48CB-AD1A-21E2290C0552}"/>
            </a:ext>
          </a:extLst>
        </xdr:cNvPr>
        <xdr:cNvCxnSpPr/>
      </xdr:nvCxnSpPr>
      <xdr:spPr>
        <a:xfrm flipV="1">
          <a:off x="9639300" y="6543504"/>
          <a:ext cx="838200" cy="1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167608</xdr:rowOff>
    </xdr:from>
    <xdr:to>
      <xdr:col>46</xdr:col>
      <xdr:colOff>38100</xdr:colOff>
      <xdr:row>38</xdr:row>
      <xdr:rowOff>97758</xdr:rowOff>
    </xdr:to>
    <xdr:sp macro="" textlink="">
      <xdr:nvSpPr>
        <xdr:cNvPr id="134" name="楕円 133">
          <a:extLst>
            <a:ext uri="{FF2B5EF4-FFF2-40B4-BE49-F238E27FC236}">
              <a16:creationId xmlns:a16="http://schemas.microsoft.com/office/drawing/2014/main" id="{6DD3FF23-18E2-4CE4-98EC-D00030ACECF3}"/>
            </a:ext>
          </a:extLst>
        </xdr:cNvPr>
        <xdr:cNvSpPr/>
      </xdr:nvSpPr>
      <xdr:spPr>
        <a:xfrm>
          <a:off x="8699500" y="651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41263</xdr:rowOff>
    </xdr:from>
    <xdr:to>
      <xdr:col>50</xdr:col>
      <xdr:colOff>114300</xdr:colOff>
      <xdr:row>38</xdr:row>
      <xdr:rowOff>46958</xdr:rowOff>
    </xdr:to>
    <xdr:cxnSp macro="">
      <xdr:nvCxnSpPr>
        <xdr:cNvPr id="135" name="直線コネクタ 134">
          <a:extLst>
            <a:ext uri="{FF2B5EF4-FFF2-40B4-BE49-F238E27FC236}">
              <a16:creationId xmlns:a16="http://schemas.microsoft.com/office/drawing/2014/main" id="{143AE933-DA09-45A9-A16C-D28D392943EF}"/>
            </a:ext>
          </a:extLst>
        </xdr:cNvPr>
        <xdr:cNvCxnSpPr/>
      </xdr:nvCxnSpPr>
      <xdr:spPr>
        <a:xfrm flipV="1">
          <a:off x="8750300" y="6556363"/>
          <a:ext cx="889000" cy="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3759</xdr:rowOff>
    </xdr:from>
    <xdr:to>
      <xdr:col>41</xdr:col>
      <xdr:colOff>101600</xdr:colOff>
      <xdr:row>38</xdr:row>
      <xdr:rowOff>105359</xdr:rowOff>
    </xdr:to>
    <xdr:sp macro="" textlink="">
      <xdr:nvSpPr>
        <xdr:cNvPr id="136" name="楕円 135">
          <a:extLst>
            <a:ext uri="{FF2B5EF4-FFF2-40B4-BE49-F238E27FC236}">
              <a16:creationId xmlns:a16="http://schemas.microsoft.com/office/drawing/2014/main" id="{357675E5-B7B9-4C2F-81E1-703AFD5BFB4F}"/>
            </a:ext>
          </a:extLst>
        </xdr:cNvPr>
        <xdr:cNvSpPr/>
      </xdr:nvSpPr>
      <xdr:spPr>
        <a:xfrm>
          <a:off x="7810500" y="651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46958</xdr:rowOff>
    </xdr:from>
    <xdr:to>
      <xdr:col>45</xdr:col>
      <xdr:colOff>177800</xdr:colOff>
      <xdr:row>38</xdr:row>
      <xdr:rowOff>54559</xdr:rowOff>
    </xdr:to>
    <xdr:cxnSp macro="">
      <xdr:nvCxnSpPr>
        <xdr:cNvPr id="137" name="直線コネクタ 136">
          <a:extLst>
            <a:ext uri="{FF2B5EF4-FFF2-40B4-BE49-F238E27FC236}">
              <a16:creationId xmlns:a16="http://schemas.microsoft.com/office/drawing/2014/main" id="{BFB9ACCE-BE33-458F-9874-380CCD063078}"/>
            </a:ext>
          </a:extLst>
        </xdr:cNvPr>
        <xdr:cNvCxnSpPr/>
      </xdr:nvCxnSpPr>
      <xdr:spPr>
        <a:xfrm flipV="1">
          <a:off x="7861300" y="6562058"/>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13951</xdr:rowOff>
    </xdr:from>
    <xdr:to>
      <xdr:col>36</xdr:col>
      <xdr:colOff>165100</xdr:colOff>
      <xdr:row>38</xdr:row>
      <xdr:rowOff>115551</xdr:rowOff>
    </xdr:to>
    <xdr:sp macro="" textlink="">
      <xdr:nvSpPr>
        <xdr:cNvPr id="138" name="楕円 137">
          <a:extLst>
            <a:ext uri="{FF2B5EF4-FFF2-40B4-BE49-F238E27FC236}">
              <a16:creationId xmlns:a16="http://schemas.microsoft.com/office/drawing/2014/main" id="{E7A246C7-6E0A-4E5C-ABCA-76B848C156FF}"/>
            </a:ext>
          </a:extLst>
        </xdr:cNvPr>
        <xdr:cNvSpPr/>
      </xdr:nvSpPr>
      <xdr:spPr>
        <a:xfrm>
          <a:off x="6921500" y="6529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54559</xdr:rowOff>
    </xdr:from>
    <xdr:to>
      <xdr:col>41</xdr:col>
      <xdr:colOff>50800</xdr:colOff>
      <xdr:row>38</xdr:row>
      <xdr:rowOff>64751</xdr:rowOff>
    </xdr:to>
    <xdr:cxnSp macro="">
      <xdr:nvCxnSpPr>
        <xdr:cNvPr id="139" name="直線コネクタ 138">
          <a:extLst>
            <a:ext uri="{FF2B5EF4-FFF2-40B4-BE49-F238E27FC236}">
              <a16:creationId xmlns:a16="http://schemas.microsoft.com/office/drawing/2014/main" id="{D9815E0B-BF92-48EB-885A-72D7F216203A}"/>
            </a:ext>
          </a:extLst>
        </xdr:cNvPr>
        <xdr:cNvCxnSpPr/>
      </xdr:nvCxnSpPr>
      <xdr:spPr>
        <a:xfrm flipV="1">
          <a:off x="6972300" y="6569659"/>
          <a:ext cx="889000" cy="1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9A66FA72-9C00-482E-9713-2A590D46221A}"/>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D4AA5712-B6E8-468A-8502-F6925A980F34}"/>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C5094927-3CB7-4662-B75C-AD4D0C240633}"/>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653A57EE-9679-40B8-AFF4-5809B1F44B90}"/>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108589</xdr:rowOff>
    </xdr:from>
    <xdr:ext cx="534377" cy="259045"/>
    <xdr:sp macro="" textlink="">
      <xdr:nvSpPr>
        <xdr:cNvPr id="144" name="n_1mainValue【道路】&#10;一人当たり延長">
          <a:extLst>
            <a:ext uri="{FF2B5EF4-FFF2-40B4-BE49-F238E27FC236}">
              <a16:creationId xmlns:a16="http://schemas.microsoft.com/office/drawing/2014/main" id="{607E4FC5-70B4-4A3A-83E0-6F2B81EA595A}"/>
            </a:ext>
          </a:extLst>
        </xdr:cNvPr>
        <xdr:cNvSpPr txBox="1"/>
      </xdr:nvSpPr>
      <xdr:spPr>
        <a:xfrm>
          <a:off x="9359411" y="628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114285</xdr:rowOff>
    </xdr:from>
    <xdr:ext cx="534377" cy="259045"/>
    <xdr:sp macro="" textlink="">
      <xdr:nvSpPr>
        <xdr:cNvPr id="145" name="n_2mainValue【道路】&#10;一人当たり延長">
          <a:extLst>
            <a:ext uri="{FF2B5EF4-FFF2-40B4-BE49-F238E27FC236}">
              <a16:creationId xmlns:a16="http://schemas.microsoft.com/office/drawing/2014/main" id="{24693888-A910-4BA6-A1AC-6DA0F9E8D0CD}"/>
            </a:ext>
          </a:extLst>
        </xdr:cNvPr>
        <xdr:cNvSpPr txBox="1"/>
      </xdr:nvSpPr>
      <xdr:spPr>
        <a:xfrm>
          <a:off x="8483111" y="628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121886</xdr:rowOff>
    </xdr:from>
    <xdr:ext cx="534377" cy="259045"/>
    <xdr:sp macro="" textlink="">
      <xdr:nvSpPr>
        <xdr:cNvPr id="146" name="n_3mainValue【道路】&#10;一人当たり延長">
          <a:extLst>
            <a:ext uri="{FF2B5EF4-FFF2-40B4-BE49-F238E27FC236}">
              <a16:creationId xmlns:a16="http://schemas.microsoft.com/office/drawing/2014/main" id="{45295946-9C0B-4A1F-81F9-23D86FAE765F}"/>
            </a:ext>
          </a:extLst>
        </xdr:cNvPr>
        <xdr:cNvSpPr txBox="1"/>
      </xdr:nvSpPr>
      <xdr:spPr>
        <a:xfrm>
          <a:off x="7594111" y="6294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132078</xdr:rowOff>
    </xdr:from>
    <xdr:ext cx="534377" cy="259045"/>
    <xdr:sp macro="" textlink="">
      <xdr:nvSpPr>
        <xdr:cNvPr id="147" name="n_4mainValue【道路】&#10;一人当たり延長">
          <a:extLst>
            <a:ext uri="{FF2B5EF4-FFF2-40B4-BE49-F238E27FC236}">
              <a16:creationId xmlns:a16="http://schemas.microsoft.com/office/drawing/2014/main" id="{E956EB3E-3A8A-4EAB-A5CA-67A024E66DB5}"/>
            </a:ext>
          </a:extLst>
        </xdr:cNvPr>
        <xdr:cNvSpPr txBox="1"/>
      </xdr:nvSpPr>
      <xdr:spPr>
        <a:xfrm>
          <a:off x="6705111" y="63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59EBFC1-027D-4450-8217-7E34535A42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5038865-57CC-4171-8388-37539AF549A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F0CCEB-2637-4473-B4BC-177416C8831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B3329A4-79F0-44AD-9B89-D0599DAC586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F0BA7BAE-5B21-4197-9A9E-B606925176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1481E34-571A-4146-A8A7-3778D832D1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604E660-9B4B-4358-89B3-A7F8A1175EA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2364816-C1D4-48EE-A714-60624D0DC4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87FE4A3-040F-4FA5-AFB1-CCB76D64A5C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72E5FE9-B646-4518-B32A-988FA79BAC4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9B6E68A3-20D9-4306-900F-B39C3E58442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859D6E7-9852-4A96-9407-36965CFF7DD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216341FE-5039-48FB-BBF1-17609F6624B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8C9E3F8-0BA9-4888-BD37-3C55A13D4BD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49D568E-A8D7-44CD-A8DC-E198FA702AB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DB540E2-FE96-4294-8484-F65A6B1DA64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0CDC11A-EEE2-4E57-A58D-DE527E4875C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8E00859-5230-42C3-B88E-5BBFF4C6B67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00F070D-7117-4373-9E3A-FD41A82BA53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FC63F588-9261-4B21-A878-EFE1321FE4E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DF2AAA8-7BE5-47BE-883A-8604C119E8E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7970016-2446-402A-B221-4BE2A7A00C7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8421339-A188-4D73-9E97-5CE0F7436D7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E285718-15B4-4A84-BC29-C1CF8BBE287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42E7A38-8D5D-4AAF-86AB-1EB5A4E5243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1EF509F0-80BD-455C-8163-574A2D2C4AFF}"/>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E87F8E9E-0A1D-413C-A36F-0A3ACE1B7FD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A258C443-CBAA-4743-AF99-BA2B6E92D01E}"/>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C8E99D3-BA95-4967-88E9-A6ABF44E0E33}"/>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C1B01F05-AD87-415E-B456-6A5363E3A76C}"/>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F9A1F41-9421-4B38-99B5-A3F3D56D23DB}"/>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623AB886-CDEB-4271-9648-BBB0FEFADE6F}"/>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16CE1611-5CFB-46E3-B1B1-58D907A9C571}"/>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D8596838-1B9D-4E7D-915A-EFF40F446045}"/>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964BE3BE-AF52-4505-BF74-D01A0E1F2E8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E71F19E9-8334-45C6-A501-EB2C1149EFFB}"/>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12E41C5-1268-4761-BD8E-A15EA00F769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5A9295E-DFFF-4CE0-9771-949A0F02473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DE9002F-3553-4D69-B0C2-80F771371C5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F17018E-6749-4BC1-B02A-5DD231E78EB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1BFB43A-4A02-4FEB-9604-FC3747BE368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68399</xdr:rowOff>
    </xdr:from>
    <xdr:to>
      <xdr:col>24</xdr:col>
      <xdr:colOff>114300</xdr:colOff>
      <xdr:row>59</xdr:row>
      <xdr:rowOff>169999</xdr:rowOff>
    </xdr:to>
    <xdr:sp macro="" textlink="">
      <xdr:nvSpPr>
        <xdr:cNvPr id="189" name="楕円 188">
          <a:extLst>
            <a:ext uri="{FF2B5EF4-FFF2-40B4-BE49-F238E27FC236}">
              <a16:creationId xmlns:a16="http://schemas.microsoft.com/office/drawing/2014/main" id="{21E8DBCC-B7B2-4593-B5F4-9B57EC9200CC}"/>
            </a:ext>
          </a:extLst>
        </xdr:cNvPr>
        <xdr:cNvSpPr/>
      </xdr:nvSpPr>
      <xdr:spPr>
        <a:xfrm>
          <a:off x="45847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91276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50C1D40-0E44-44B2-BDEF-BE9512D65319}"/>
            </a:ext>
          </a:extLst>
        </xdr:cNvPr>
        <xdr:cNvSpPr txBox="1"/>
      </xdr:nvSpPr>
      <xdr:spPr>
        <a:xfrm>
          <a:off x="4673600" y="1003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151674</xdr:rowOff>
    </xdr:from>
    <xdr:to>
      <xdr:col>20</xdr:col>
      <xdr:colOff>38100</xdr:colOff>
      <xdr:row>60</xdr:row>
      <xdr:rowOff>81824</xdr:rowOff>
    </xdr:to>
    <xdr:sp macro="" textlink="">
      <xdr:nvSpPr>
        <xdr:cNvPr id="191" name="楕円 190">
          <a:extLst>
            <a:ext uri="{FF2B5EF4-FFF2-40B4-BE49-F238E27FC236}">
              <a16:creationId xmlns:a16="http://schemas.microsoft.com/office/drawing/2014/main" id="{C92A1F5C-3CC8-40B4-BFF1-3E4644E13200}"/>
            </a:ext>
          </a:extLst>
        </xdr:cNvPr>
        <xdr:cNvSpPr/>
      </xdr:nvSpPr>
      <xdr:spPr>
        <a:xfrm>
          <a:off x="3746500" y="1026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119199</xdr:rowOff>
    </xdr:from>
    <xdr:to>
      <xdr:col>24</xdr:col>
      <xdr:colOff>63500</xdr:colOff>
      <xdr:row>60</xdr:row>
      <xdr:rowOff>31024</xdr:rowOff>
    </xdr:to>
    <xdr:cxnSp macro="">
      <xdr:nvCxnSpPr>
        <xdr:cNvPr id="192" name="直線コネクタ 191">
          <a:extLst>
            <a:ext uri="{FF2B5EF4-FFF2-40B4-BE49-F238E27FC236}">
              <a16:creationId xmlns:a16="http://schemas.microsoft.com/office/drawing/2014/main" id="{7A7BB17F-71DA-4C33-B506-D93767F6135A}"/>
            </a:ext>
          </a:extLst>
        </xdr:cNvPr>
        <xdr:cNvCxnSpPr/>
      </xdr:nvCxnSpPr>
      <xdr:spPr>
        <a:xfrm flipV="1">
          <a:off x="3797300" y="10234749"/>
          <a:ext cx="8382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133713</xdr:rowOff>
    </xdr:from>
    <xdr:to>
      <xdr:col>15</xdr:col>
      <xdr:colOff>101600</xdr:colOff>
      <xdr:row>60</xdr:row>
      <xdr:rowOff>63863</xdr:rowOff>
    </xdr:to>
    <xdr:sp macro="" textlink="">
      <xdr:nvSpPr>
        <xdr:cNvPr id="193" name="楕円 192">
          <a:extLst>
            <a:ext uri="{FF2B5EF4-FFF2-40B4-BE49-F238E27FC236}">
              <a16:creationId xmlns:a16="http://schemas.microsoft.com/office/drawing/2014/main" id="{147A7FF3-74A8-409D-9151-FB7206967E39}"/>
            </a:ext>
          </a:extLst>
        </xdr:cNvPr>
        <xdr:cNvSpPr/>
      </xdr:nvSpPr>
      <xdr:spPr>
        <a:xfrm>
          <a:off x="2857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13063</xdr:rowOff>
    </xdr:from>
    <xdr:to>
      <xdr:col>19</xdr:col>
      <xdr:colOff>177800</xdr:colOff>
      <xdr:row>60</xdr:row>
      <xdr:rowOff>31024</xdr:rowOff>
    </xdr:to>
    <xdr:cxnSp macro="">
      <xdr:nvCxnSpPr>
        <xdr:cNvPr id="194" name="直線コネクタ 193">
          <a:extLst>
            <a:ext uri="{FF2B5EF4-FFF2-40B4-BE49-F238E27FC236}">
              <a16:creationId xmlns:a16="http://schemas.microsoft.com/office/drawing/2014/main" id="{9420594E-0517-48C0-804E-48DE431CE7D7}"/>
            </a:ext>
          </a:extLst>
        </xdr:cNvPr>
        <xdr:cNvCxnSpPr/>
      </xdr:nvCxnSpPr>
      <xdr:spPr>
        <a:xfrm>
          <a:off x="2908300" y="1030006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163104</xdr:rowOff>
    </xdr:from>
    <xdr:to>
      <xdr:col>10</xdr:col>
      <xdr:colOff>165100</xdr:colOff>
      <xdr:row>60</xdr:row>
      <xdr:rowOff>93254</xdr:rowOff>
    </xdr:to>
    <xdr:sp macro="" textlink="">
      <xdr:nvSpPr>
        <xdr:cNvPr id="195" name="楕円 194">
          <a:extLst>
            <a:ext uri="{FF2B5EF4-FFF2-40B4-BE49-F238E27FC236}">
              <a16:creationId xmlns:a16="http://schemas.microsoft.com/office/drawing/2014/main" id="{1709660B-D3F6-41C7-BA37-CE39C4FAAD8B}"/>
            </a:ext>
          </a:extLst>
        </xdr:cNvPr>
        <xdr:cNvSpPr/>
      </xdr:nvSpPr>
      <xdr:spPr>
        <a:xfrm>
          <a:off x="1968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13063</xdr:rowOff>
    </xdr:from>
    <xdr:to>
      <xdr:col>15</xdr:col>
      <xdr:colOff>50800</xdr:colOff>
      <xdr:row>60</xdr:row>
      <xdr:rowOff>42454</xdr:rowOff>
    </xdr:to>
    <xdr:cxnSp macro="">
      <xdr:nvCxnSpPr>
        <xdr:cNvPr id="196" name="直線コネクタ 195">
          <a:extLst>
            <a:ext uri="{FF2B5EF4-FFF2-40B4-BE49-F238E27FC236}">
              <a16:creationId xmlns:a16="http://schemas.microsoft.com/office/drawing/2014/main" id="{C7AD6CFD-DE1F-4EBE-9094-73072EE14A4E}"/>
            </a:ext>
          </a:extLst>
        </xdr:cNvPr>
        <xdr:cNvCxnSpPr/>
      </xdr:nvCxnSpPr>
      <xdr:spPr>
        <a:xfrm flipV="1">
          <a:off x="2019300" y="103000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148409</xdr:rowOff>
    </xdr:from>
    <xdr:to>
      <xdr:col>6</xdr:col>
      <xdr:colOff>38100</xdr:colOff>
      <xdr:row>60</xdr:row>
      <xdr:rowOff>78559</xdr:rowOff>
    </xdr:to>
    <xdr:sp macro="" textlink="">
      <xdr:nvSpPr>
        <xdr:cNvPr id="197" name="楕円 196">
          <a:extLst>
            <a:ext uri="{FF2B5EF4-FFF2-40B4-BE49-F238E27FC236}">
              <a16:creationId xmlns:a16="http://schemas.microsoft.com/office/drawing/2014/main" id="{026C2F66-4B11-45C3-868C-DA6CE634F9B2}"/>
            </a:ext>
          </a:extLst>
        </xdr:cNvPr>
        <xdr:cNvSpPr/>
      </xdr:nvSpPr>
      <xdr:spPr>
        <a:xfrm>
          <a:off x="10795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27759</xdr:rowOff>
    </xdr:from>
    <xdr:to>
      <xdr:col>10</xdr:col>
      <xdr:colOff>114300</xdr:colOff>
      <xdr:row>60</xdr:row>
      <xdr:rowOff>42454</xdr:rowOff>
    </xdr:to>
    <xdr:cxnSp macro="">
      <xdr:nvCxnSpPr>
        <xdr:cNvPr id="198" name="直線コネクタ 197">
          <a:extLst>
            <a:ext uri="{FF2B5EF4-FFF2-40B4-BE49-F238E27FC236}">
              <a16:creationId xmlns:a16="http://schemas.microsoft.com/office/drawing/2014/main" id="{CD450650-9FF0-4BCA-8416-465BA1800720}"/>
            </a:ext>
          </a:extLst>
        </xdr:cNvPr>
        <xdr:cNvCxnSpPr/>
      </xdr:nvCxnSpPr>
      <xdr:spPr>
        <a:xfrm>
          <a:off x="1130300" y="103147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2C5845-3009-4F8A-9ECC-A9401DEE78B1}"/>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5BA95D2-095A-4B28-A036-DFA2DDD70FDC}"/>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C8E502A-B41D-40A5-9422-358B9E6E2E66}"/>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9DAD131-1D07-4F16-A2D0-9EF758502285}"/>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98351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34E86A5E-830F-4BD7-8435-4E87FA597900}"/>
            </a:ext>
          </a:extLst>
        </xdr:cNvPr>
        <xdr:cNvSpPr txBox="1"/>
      </xdr:nvSpPr>
      <xdr:spPr>
        <a:xfrm>
          <a:off x="3582044" y="1004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80390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30BDD06-75E8-4EE2-9CC6-D1E4C2E6852B}"/>
            </a:ext>
          </a:extLst>
        </xdr:cNvPr>
        <xdr:cNvSpPr txBox="1"/>
      </xdr:nvSpPr>
      <xdr:spPr>
        <a:xfrm>
          <a:off x="27057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109781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D3BE36A-1C8E-4172-80E6-B99DF944FBF2}"/>
            </a:ext>
          </a:extLst>
        </xdr:cNvPr>
        <xdr:cNvSpPr txBox="1"/>
      </xdr:nvSpPr>
      <xdr:spPr>
        <a:xfrm>
          <a:off x="1816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95086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7E048FF-CDC6-4985-B328-ABBC814A941B}"/>
            </a:ext>
          </a:extLst>
        </xdr:cNvPr>
        <xdr:cNvSpPr txBox="1"/>
      </xdr:nvSpPr>
      <xdr:spPr>
        <a:xfrm>
          <a:off x="927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F1AAF92-6E8F-47F3-976F-95979984F49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84C16EA-C0F6-4B2B-B855-830E5E50D5B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E8B3DC7-476E-4D0E-8875-37FAA627A25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C86E002-0F43-42AB-AD54-B46BB895E32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31843B4-6136-4091-93BE-2D0E3C05085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CC83807-554A-45C0-9641-D5949C56B9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56F5912-D38C-428D-BD95-88FAADF9DA9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4636D6E-DBE6-4381-855D-A700D8A377B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2D8C8E4-F206-47B5-95DE-8CB30F94F3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CDD2D52-743C-4BFA-9FBC-35BCD17391C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5C0051C3-51C9-4A68-A505-E90DA02B58E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4D180D76-D446-4289-B06E-D9490716942B}"/>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AC37E5A0-A55C-4A30-AFC2-91802503160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BE1191A9-F2E1-46FD-B6C1-1746E8245D2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F399E167-1D08-42FD-A2D2-7861B32E8C8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B52BCB28-133A-4401-B974-EAC38506871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A0C56EB7-665A-4A5E-839D-6DA36080693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93954D1B-9E87-4147-8196-15157401626E}"/>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D5154ECC-A4AF-4155-9AC5-ACC54C436DA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13B43916-F249-48C4-A1B1-0FA86555D483}"/>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4A3BEC47-B095-42B8-AA8D-E98D0A67F00F}"/>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BB5D67B1-F7B2-4C50-BFAC-DFAADB1056A5}"/>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42FDA7D-817A-4B3C-B198-40465EFBA66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CA6F5EA-365C-4FD2-AB83-9964DDC7D9F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74FFDE2-2197-4C10-8BF9-93C286DAD1E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5AB0C640-0C49-4575-9478-C7B489FDC4A4}"/>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4E7686C-614C-4DA4-B203-1337D83E7397}"/>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D02CDCB9-9194-46CC-989F-EE0BE098CA9A}"/>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BC1C595-4BE5-4777-88B3-0B748A6C0C43}"/>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B1EFE941-D270-4029-B275-9D7E85490B25}"/>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DB4C566B-15F8-466B-9A11-FCE9635C79FA}"/>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F4884F2F-DB71-42A8-83B8-990F78C5EB1C}"/>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AA8736FF-E27A-4168-876F-5443C91ED997}"/>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C047245D-64BA-446C-B244-161BFA06FFCD}"/>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7DF5F17E-8DE6-49D5-BA61-93BE1F4E5132}"/>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8857C9E3-D02E-4BAF-9032-EA8743AC1C54}"/>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5BC4DD7-B7BB-4977-8960-C209B5E92CE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E2205AA-18A0-4E28-9CFD-5333DD6B234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E592933-8AA3-42F8-817D-03A4418B34C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ABA52EF-9B6A-4CE5-8D39-E57F09B3577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C7267EF-2C0D-47CF-84B3-A0B1272FA2A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10248</xdr:rowOff>
    </xdr:from>
    <xdr:to>
      <xdr:col>55</xdr:col>
      <xdr:colOff>50800</xdr:colOff>
      <xdr:row>60</xdr:row>
      <xdr:rowOff>111848</xdr:rowOff>
    </xdr:to>
    <xdr:sp macro="" textlink="">
      <xdr:nvSpPr>
        <xdr:cNvPr id="248" name="楕円 247">
          <a:extLst>
            <a:ext uri="{FF2B5EF4-FFF2-40B4-BE49-F238E27FC236}">
              <a16:creationId xmlns:a16="http://schemas.microsoft.com/office/drawing/2014/main" id="{4B1922E6-5BC0-4ADB-A58E-D0166F3C9450}"/>
            </a:ext>
          </a:extLst>
        </xdr:cNvPr>
        <xdr:cNvSpPr/>
      </xdr:nvSpPr>
      <xdr:spPr>
        <a:xfrm>
          <a:off x="10426700" y="1029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33125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31532467-FC41-4E2B-9846-A7FDCD025C12}"/>
            </a:ext>
          </a:extLst>
        </xdr:cNvPr>
        <xdr:cNvSpPr txBox="1"/>
      </xdr:nvSpPr>
      <xdr:spPr>
        <a:xfrm>
          <a:off x="10515600" y="10148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114173</xdr:rowOff>
    </xdr:from>
    <xdr:to>
      <xdr:col>50</xdr:col>
      <xdr:colOff>165100</xdr:colOff>
      <xdr:row>61</xdr:row>
      <xdr:rowOff>44323</xdr:rowOff>
    </xdr:to>
    <xdr:sp macro="" textlink="">
      <xdr:nvSpPr>
        <xdr:cNvPr id="250" name="楕円 249">
          <a:extLst>
            <a:ext uri="{FF2B5EF4-FFF2-40B4-BE49-F238E27FC236}">
              <a16:creationId xmlns:a16="http://schemas.microsoft.com/office/drawing/2014/main" id="{541765A1-6D6C-4DBA-A6EE-482165375FD9}"/>
            </a:ext>
          </a:extLst>
        </xdr:cNvPr>
        <xdr:cNvSpPr/>
      </xdr:nvSpPr>
      <xdr:spPr>
        <a:xfrm>
          <a:off x="9588500" y="1040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61048</xdr:rowOff>
    </xdr:from>
    <xdr:to>
      <xdr:col>55</xdr:col>
      <xdr:colOff>0</xdr:colOff>
      <xdr:row>60</xdr:row>
      <xdr:rowOff>164973</xdr:rowOff>
    </xdr:to>
    <xdr:cxnSp macro="">
      <xdr:nvCxnSpPr>
        <xdr:cNvPr id="251" name="直線コネクタ 250">
          <a:extLst>
            <a:ext uri="{FF2B5EF4-FFF2-40B4-BE49-F238E27FC236}">
              <a16:creationId xmlns:a16="http://schemas.microsoft.com/office/drawing/2014/main" id="{08B4A906-2322-4DCD-955A-57C990725078}"/>
            </a:ext>
          </a:extLst>
        </xdr:cNvPr>
        <xdr:cNvCxnSpPr/>
      </xdr:nvCxnSpPr>
      <xdr:spPr>
        <a:xfrm flipV="1">
          <a:off x="9639300" y="10348048"/>
          <a:ext cx="838200" cy="10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122309</xdr:rowOff>
    </xdr:from>
    <xdr:to>
      <xdr:col>46</xdr:col>
      <xdr:colOff>38100</xdr:colOff>
      <xdr:row>61</xdr:row>
      <xdr:rowOff>52459</xdr:rowOff>
    </xdr:to>
    <xdr:sp macro="" textlink="">
      <xdr:nvSpPr>
        <xdr:cNvPr id="252" name="楕円 251">
          <a:extLst>
            <a:ext uri="{FF2B5EF4-FFF2-40B4-BE49-F238E27FC236}">
              <a16:creationId xmlns:a16="http://schemas.microsoft.com/office/drawing/2014/main" id="{752FEC96-022D-495E-9D2C-3BD76D9E5F24}"/>
            </a:ext>
          </a:extLst>
        </xdr:cNvPr>
        <xdr:cNvSpPr/>
      </xdr:nvSpPr>
      <xdr:spPr>
        <a:xfrm>
          <a:off x="8699500" y="1040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164973</xdr:rowOff>
    </xdr:from>
    <xdr:to>
      <xdr:col>50</xdr:col>
      <xdr:colOff>114300</xdr:colOff>
      <xdr:row>61</xdr:row>
      <xdr:rowOff>1659</xdr:rowOff>
    </xdr:to>
    <xdr:cxnSp macro="">
      <xdr:nvCxnSpPr>
        <xdr:cNvPr id="253" name="直線コネクタ 252">
          <a:extLst>
            <a:ext uri="{FF2B5EF4-FFF2-40B4-BE49-F238E27FC236}">
              <a16:creationId xmlns:a16="http://schemas.microsoft.com/office/drawing/2014/main" id="{986484A0-EF89-4366-816F-2E6B21B8CF86}"/>
            </a:ext>
          </a:extLst>
        </xdr:cNvPr>
        <xdr:cNvCxnSpPr/>
      </xdr:nvCxnSpPr>
      <xdr:spPr>
        <a:xfrm flipV="1">
          <a:off x="8750300" y="10451973"/>
          <a:ext cx="889000" cy="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165715</xdr:rowOff>
    </xdr:from>
    <xdr:to>
      <xdr:col>41</xdr:col>
      <xdr:colOff>101600</xdr:colOff>
      <xdr:row>61</xdr:row>
      <xdr:rowOff>95865</xdr:rowOff>
    </xdr:to>
    <xdr:sp macro="" textlink="">
      <xdr:nvSpPr>
        <xdr:cNvPr id="254" name="楕円 253">
          <a:extLst>
            <a:ext uri="{FF2B5EF4-FFF2-40B4-BE49-F238E27FC236}">
              <a16:creationId xmlns:a16="http://schemas.microsoft.com/office/drawing/2014/main" id="{8A43EBD4-1358-46F6-A89E-648AA09D6934}"/>
            </a:ext>
          </a:extLst>
        </xdr:cNvPr>
        <xdr:cNvSpPr/>
      </xdr:nvSpPr>
      <xdr:spPr>
        <a:xfrm>
          <a:off x="7810500" y="1045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1659</xdr:rowOff>
    </xdr:from>
    <xdr:to>
      <xdr:col>45</xdr:col>
      <xdr:colOff>177800</xdr:colOff>
      <xdr:row>61</xdr:row>
      <xdr:rowOff>45065</xdr:rowOff>
    </xdr:to>
    <xdr:cxnSp macro="">
      <xdr:nvCxnSpPr>
        <xdr:cNvPr id="255" name="直線コネクタ 254">
          <a:extLst>
            <a:ext uri="{FF2B5EF4-FFF2-40B4-BE49-F238E27FC236}">
              <a16:creationId xmlns:a16="http://schemas.microsoft.com/office/drawing/2014/main" id="{07ECDCE8-FE33-4D60-81D5-8AF78BFEA5FC}"/>
            </a:ext>
          </a:extLst>
        </xdr:cNvPr>
        <xdr:cNvCxnSpPr/>
      </xdr:nvCxnSpPr>
      <xdr:spPr>
        <a:xfrm flipV="1">
          <a:off x="7861300" y="10460109"/>
          <a:ext cx="889000" cy="4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8934</xdr:rowOff>
    </xdr:from>
    <xdr:to>
      <xdr:col>36</xdr:col>
      <xdr:colOff>165100</xdr:colOff>
      <xdr:row>61</xdr:row>
      <xdr:rowOff>110534</xdr:rowOff>
    </xdr:to>
    <xdr:sp macro="" textlink="">
      <xdr:nvSpPr>
        <xdr:cNvPr id="256" name="楕円 255">
          <a:extLst>
            <a:ext uri="{FF2B5EF4-FFF2-40B4-BE49-F238E27FC236}">
              <a16:creationId xmlns:a16="http://schemas.microsoft.com/office/drawing/2014/main" id="{5D9B0503-A604-4D8F-9E55-202D18DB24EE}"/>
            </a:ext>
          </a:extLst>
        </xdr:cNvPr>
        <xdr:cNvSpPr/>
      </xdr:nvSpPr>
      <xdr:spPr>
        <a:xfrm>
          <a:off x="6921500" y="1046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45065</xdr:rowOff>
    </xdr:from>
    <xdr:to>
      <xdr:col>41</xdr:col>
      <xdr:colOff>50800</xdr:colOff>
      <xdr:row>61</xdr:row>
      <xdr:rowOff>59734</xdr:rowOff>
    </xdr:to>
    <xdr:cxnSp macro="">
      <xdr:nvCxnSpPr>
        <xdr:cNvPr id="257" name="直線コネクタ 256">
          <a:extLst>
            <a:ext uri="{FF2B5EF4-FFF2-40B4-BE49-F238E27FC236}">
              <a16:creationId xmlns:a16="http://schemas.microsoft.com/office/drawing/2014/main" id="{9B5B1574-9807-45C0-8E26-FC462DD94771}"/>
            </a:ext>
          </a:extLst>
        </xdr:cNvPr>
        <xdr:cNvCxnSpPr/>
      </xdr:nvCxnSpPr>
      <xdr:spPr>
        <a:xfrm flipV="1">
          <a:off x="6972300" y="10503515"/>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56A2832B-6069-4239-946B-F489D61D8A76}"/>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85E8EB6-266B-4474-A14E-E9E42B02D93C}"/>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F325C09-19E5-4288-BF22-C22FED975C79}"/>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A930D9C-5503-4909-AF26-B61EAA44D599}"/>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60850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C94DA2E-3704-48D2-85CD-12A9D1580249}"/>
            </a:ext>
          </a:extLst>
        </xdr:cNvPr>
        <xdr:cNvSpPr txBox="1"/>
      </xdr:nvSpPr>
      <xdr:spPr>
        <a:xfrm>
          <a:off x="9327095" y="1017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68986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C863AA43-12A9-4320-8CDA-BC2FFFCAB594}"/>
            </a:ext>
          </a:extLst>
        </xdr:cNvPr>
        <xdr:cNvSpPr txBox="1"/>
      </xdr:nvSpPr>
      <xdr:spPr>
        <a:xfrm>
          <a:off x="8450795" y="1018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112392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2D26479-1814-4424-9F48-1B0BDB6330AB}"/>
            </a:ext>
          </a:extLst>
        </xdr:cNvPr>
        <xdr:cNvSpPr txBox="1"/>
      </xdr:nvSpPr>
      <xdr:spPr>
        <a:xfrm>
          <a:off x="7561795" y="10227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127061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8B91C12D-DE20-493B-9C9F-90B6C30C0F9C}"/>
            </a:ext>
          </a:extLst>
        </xdr:cNvPr>
        <xdr:cNvSpPr txBox="1"/>
      </xdr:nvSpPr>
      <xdr:spPr>
        <a:xfrm>
          <a:off x="6672795" y="10242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EEF90C9-C2AD-425C-B596-C6574608D7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B5432DE-7C1D-41C0-9166-0195F18FBFE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BEC1B35-6F71-4C98-A103-50D52FB3216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1325728-08E4-4588-B2F2-7BAD4774158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C5CF9B1-1C60-4DEA-9454-7E8A4B7793A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88CDB8B-22E5-4B71-90A6-CFD62466F4A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58D3F40-080C-4735-902B-D79FC0FCB1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EA10654-DF30-4055-9C0F-64A3A379354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4433925-2132-413D-9549-D3B5E201A4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B7A27FD-6776-4DE3-B407-47973DB24FD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11863A9-C6AC-4D7B-AD11-85ED0FF61F8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17539DF-B362-4C39-A6D9-6BC37475450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E0618A2-77C6-4189-8C0A-364A6FD676D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421F17B0-01EE-462B-92E8-9CF0F9AFC9F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FE928C4-67AC-4CC1-B5A6-D94B8C0E29D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84F7AF5-217D-4412-8078-6AD0095E614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BA204B-3D51-4510-BE46-D74A65BF00C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C47E086D-B5D4-42E8-A852-0D910BD9A82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140C50F-D5F1-4611-973C-D2012D968E1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C8F20059-1D8E-44F6-8E84-036C4F655E7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1FBBA11E-5EFB-457A-A6E9-0D8DDA9D038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5D67368-C1D3-4F77-91D2-DE15F10F474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37B2E61-48DC-47D6-B6D1-C0095E67DED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5607C6C-9061-4B24-9836-74D97BAEC4D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BCA4EFC-A7EE-472A-B358-318B32C62591}"/>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E61CCB9-10C0-4EF6-B7C2-2BF26D7A203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16C3D49-4B33-44C5-BD75-A347CD679F9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D257866-FB39-48F0-B205-E93BBE11B43E}"/>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D372B003-4702-491D-A1B7-92F6CB1DD6F8}"/>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464CE-EB4E-43B5-A322-5969F95A6C97}"/>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DFD3846B-1E58-47ED-A07B-3975BBAB58D3}"/>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F1F6EA4D-5010-4BF7-A18E-F5D7A530A47A}"/>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D8BF1FE6-4AF7-4C33-BCC0-6A3729132C16}"/>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923C0D72-308B-4E8B-9107-83F1451DBAC4}"/>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EF837804-3A5D-4CA9-BC46-0B81C47F8947}"/>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D63C1A8-4381-4FE5-915D-D477577A3A1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265EB38-FB53-4E6B-973B-FC4DFA051D8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C7D3170-FDA3-4A88-BF85-6755350538E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AAE702F6-BDD5-4670-A181-885A2EC89D0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1705DD7-7193-49CA-ADBF-4FD9F185932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19686</xdr:rowOff>
    </xdr:from>
    <xdr:to>
      <xdr:col>24</xdr:col>
      <xdr:colOff>114300</xdr:colOff>
      <xdr:row>83</xdr:row>
      <xdr:rowOff>121286</xdr:rowOff>
    </xdr:to>
    <xdr:sp macro="" textlink="">
      <xdr:nvSpPr>
        <xdr:cNvPr id="306" name="楕円 305">
          <a:extLst>
            <a:ext uri="{FF2B5EF4-FFF2-40B4-BE49-F238E27FC236}">
              <a16:creationId xmlns:a16="http://schemas.microsoft.com/office/drawing/2014/main" id="{345B0F1B-35BF-49D7-BBCB-6581AC6215CA}"/>
            </a:ext>
          </a:extLst>
        </xdr:cNvPr>
        <xdr:cNvSpPr/>
      </xdr:nvSpPr>
      <xdr:spPr>
        <a:xfrm>
          <a:off x="45847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42563</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6399341-2C12-4443-8D29-F7C356092727}"/>
            </a:ext>
          </a:extLst>
        </xdr:cNvPr>
        <xdr:cNvSpPr txBox="1"/>
      </xdr:nvSpPr>
      <xdr:spPr>
        <a:xfrm>
          <a:off x="4673600" y="14101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154939</xdr:rowOff>
    </xdr:from>
    <xdr:to>
      <xdr:col>20</xdr:col>
      <xdr:colOff>38100</xdr:colOff>
      <xdr:row>84</xdr:row>
      <xdr:rowOff>85089</xdr:rowOff>
    </xdr:to>
    <xdr:sp macro="" textlink="">
      <xdr:nvSpPr>
        <xdr:cNvPr id="308" name="楕円 307">
          <a:extLst>
            <a:ext uri="{FF2B5EF4-FFF2-40B4-BE49-F238E27FC236}">
              <a16:creationId xmlns:a16="http://schemas.microsoft.com/office/drawing/2014/main" id="{E290299D-EF3D-4BE8-A577-C730D76D2FB3}"/>
            </a:ext>
          </a:extLst>
        </xdr:cNvPr>
        <xdr:cNvSpPr/>
      </xdr:nvSpPr>
      <xdr:spPr>
        <a:xfrm>
          <a:off x="3746500" y="1438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70486</xdr:rowOff>
    </xdr:from>
    <xdr:to>
      <xdr:col>24</xdr:col>
      <xdr:colOff>63500</xdr:colOff>
      <xdr:row>84</xdr:row>
      <xdr:rowOff>34289</xdr:rowOff>
    </xdr:to>
    <xdr:cxnSp macro="">
      <xdr:nvCxnSpPr>
        <xdr:cNvPr id="309" name="直線コネクタ 308">
          <a:extLst>
            <a:ext uri="{FF2B5EF4-FFF2-40B4-BE49-F238E27FC236}">
              <a16:creationId xmlns:a16="http://schemas.microsoft.com/office/drawing/2014/main" id="{437AE2CC-7B6C-4CBA-B472-317A0FEBC8B3}"/>
            </a:ext>
          </a:extLst>
        </xdr:cNvPr>
        <xdr:cNvCxnSpPr/>
      </xdr:nvCxnSpPr>
      <xdr:spPr>
        <a:xfrm flipV="1">
          <a:off x="3797300" y="14300836"/>
          <a:ext cx="838200" cy="13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128270</xdr:rowOff>
    </xdr:from>
    <xdr:to>
      <xdr:col>15</xdr:col>
      <xdr:colOff>101600</xdr:colOff>
      <xdr:row>84</xdr:row>
      <xdr:rowOff>58420</xdr:rowOff>
    </xdr:to>
    <xdr:sp macro="" textlink="">
      <xdr:nvSpPr>
        <xdr:cNvPr id="310" name="楕円 309">
          <a:extLst>
            <a:ext uri="{FF2B5EF4-FFF2-40B4-BE49-F238E27FC236}">
              <a16:creationId xmlns:a16="http://schemas.microsoft.com/office/drawing/2014/main" id="{4D0F8E72-8946-4CF3-A647-71CFCC832012}"/>
            </a:ext>
          </a:extLst>
        </xdr:cNvPr>
        <xdr:cNvSpPr/>
      </xdr:nvSpPr>
      <xdr:spPr>
        <a:xfrm>
          <a:off x="28575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7620</xdr:rowOff>
    </xdr:from>
    <xdr:to>
      <xdr:col>19</xdr:col>
      <xdr:colOff>177800</xdr:colOff>
      <xdr:row>84</xdr:row>
      <xdr:rowOff>34289</xdr:rowOff>
    </xdr:to>
    <xdr:cxnSp macro="">
      <xdr:nvCxnSpPr>
        <xdr:cNvPr id="311" name="直線コネクタ 310">
          <a:extLst>
            <a:ext uri="{FF2B5EF4-FFF2-40B4-BE49-F238E27FC236}">
              <a16:creationId xmlns:a16="http://schemas.microsoft.com/office/drawing/2014/main" id="{519A4E0F-D16E-4FFD-A2A1-FDBA81A88C2B}"/>
            </a:ext>
          </a:extLst>
        </xdr:cNvPr>
        <xdr:cNvCxnSpPr/>
      </xdr:nvCxnSpPr>
      <xdr:spPr>
        <a:xfrm>
          <a:off x="2908300" y="144094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120650</xdr:rowOff>
    </xdr:from>
    <xdr:to>
      <xdr:col>10</xdr:col>
      <xdr:colOff>165100</xdr:colOff>
      <xdr:row>84</xdr:row>
      <xdr:rowOff>50800</xdr:rowOff>
    </xdr:to>
    <xdr:sp macro="" textlink="">
      <xdr:nvSpPr>
        <xdr:cNvPr id="312" name="楕円 311">
          <a:extLst>
            <a:ext uri="{FF2B5EF4-FFF2-40B4-BE49-F238E27FC236}">
              <a16:creationId xmlns:a16="http://schemas.microsoft.com/office/drawing/2014/main" id="{82C95567-7687-4597-A835-9364CDB6F757}"/>
            </a:ext>
          </a:extLst>
        </xdr:cNvPr>
        <xdr:cNvSpPr/>
      </xdr:nvSpPr>
      <xdr:spPr>
        <a:xfrm>
          <a:off x="1968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0</xdr:rowOff>
    </xdr:from>
    <xdr:to>
      <xdr:col>15</xdr:col>
      <xdr:colOff>50800</xdr:colOff>
      <xdr:row>84</xdr:row>
      <xdr:rowOff>7620</xdr:rowOff>
    </xdr:to>
    <xdr:cxnSp macro="">
      <xdr:nvCxnSpPr>
        <xdr:cNvPr id="313" name="直線コネクタ 312">
          <a:extLst>
            <a:ext uri="{FF2B5EF4-FFF2-40B4-BE49-F238E27FC236}">
              <a16:creationId xmlns:a16="http://schemas.microsoft.com/office/drawing/2014/main" id="{43270149-564D-4848-9408-BA66ED20353F}"/>
            </a:ext>
          </a:extLst>
        </xdr:cNvPr>
        <xdr:cNvCxnSpPr/>
      </xdr:nvCxnSpPr>
      <xdr:spPr>
        <a:xfrm>
          <a:off x="2019300" y="14401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99695</xdr:rowOff>
    </xdr:from>
    <xdr:to>
      <xdr:col>6</xdr:col>
      <xdr:colOff>38100</xdr:colOff>
      <xdr:row>84</xdr:row>
      <xdr:rowOff>29845</xdr:rowOff>
    </xdr:to>
    <xdr:sp macro="" textlink="">
      <xdr:nvSpPr>
        <xdr:cNvPr id="314" name="楕円 313">
          <a:extLst>
            <a:ext uri="{FF2B5EF4-FFF2-40B4-BE49-F238E27FC236}">
              <a16:creationId xmlns:a16="http://schemas.microsoft.com/office/drawing/2014/main" id="{C054441F-64FC-4DBC-8A9C-F992C36BC2EE}"/>
            </a:ext>
          </a:extLst>
        </xdr:cNvPr>
        <xdr:cNvSpPr/>
      </xdr:nvSpPr>
      <xdr:spPr>
        <a:xfrm>
          <a:off x="1079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150495</xdr:rowOff>
    </xdr:from>
    <xdr:to>
      <xdr:col>10</xdr:col>
      <xdr:colOff>114300</xdr:colOff>
      <xdr:row>84</xdr:row>
      <xdr:rowOff>0</xdr:rowOff>
    </xdr:to>
    <xdr:cxnSp macro="">
      <xdr:nvCxnSpPr>
        <xdr:cNvPr id="315" name="直線コネクタ 314">
          <a:extLst>
            <a:ext uri="{FF2B5EF4-FFF2-40B4-BE49-F238E27FC236}">
              <a16:creationId xmlns:a16="http://schemas.microsoft.com/office/drawing/2014/main" id="{86BEC660-390E-45C5-BC25-9F774B1E224C}"/>
            </a:ext>
          </a:extLst>
        </xdr:cNvPr>
        <xdr:cNvCxnSpPr/>
      </xdr:nvCxnSpPr>
      <xdr:spPr>
        <a:xfrm>
          <a:off x="1130300" y="1438084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B8649EEC-B0AF-44E8-B08E-CCA4A491FCCB}"/>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052943A1-8F5F-4587-990F-7B477872B979}"/>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54C800FA-3F3E-40EC-8F7A-12B8A4E868C1}"/>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B561B488-9F63-4F24-9786-359CD138411E}"/>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76216</xdr:rowOff>
    </xdr:from>
    <xdr:ext cx="405111" cy="259045"/>
    <xdr:sp macro="" textlink="">
      <xdr:nvSpPr>
        <xdr:cNvPr id="320" name="n_1mainValue【公営住宅】&#10;有形固定資産減価償却率">
          <a:extLst>
            <a:ext uri="{FF2B5EF4-FFF2-40B4-BE49-F238E27FC236}">
              <a16:creationId xmlns:a16="http://schemas.microsoft.com/office/drawing/2014/main" id="{D8B6BD08-AEAF-4BFA-BB38-A3396842C588}"/>
            </a:ext>
          </a:extLst>
        </xdr:cNvPr>
        <xdr:cNvSpPr txBox="1"/>
      </xdr:nvSpPr>
      <xdr:spPr>
        <a:xfrm>
          <a:off x="3582044" y="1447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49547</xdr:rowOff>
    </xdr:from>
    <xdr:ext cx="405111" cy="259045"/>
    <xdr:sp macro="" textlink="">
      <xdr:nvSpPr>
        <xdr:cNvPr id="321" name="n_2mainValue【公営住宅】&#10;有形固定資産減価償却率">
          <a:extLst>
            <a:ext uri="{FF2B5EF4-FFF2-40B4-BE49-F238E27FC236}">
              <a16:creationId xmlns:a16="http://schemas.microsoft.com/office/drawing/2014/main" id="{AA314D3A-7460-40A7-B967-2762814CEF33}"/>
            </a:ext>
          </a:extLst>
        </xdr:cNvPr>
        <xdr:cNvSpPr txBox="1"/>
      </xdr:nvSpPr>
      <xdr:spPr>
        <a:xfrm>
          <a:off x="2705744"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41927</xdr:rowOff>
    </xdr:from>
    <xdr:ext cx="405111" cy="259045"/>
    <xdr:sp macro="" textlink="">
      <xdr:nvSpPr>
        <xdr:cNvPr id="322" name="n_3mainValue【公営住宅】&#10;有形固定資産減価償却率">
          <a:extLst>
            <a:ext uri="{FF2B5EF4-FFF2-40B4-BE49-F238E27FC236}">
              <a16:creationId xmlns:a16="http://schemas.microsoft.com/office/drawing/2014/main" id="{B35AAE38-111F-4425-A627-F5BBAEE5A479}"/>
            </a:ext>
          </a:extLst>
        </xdr:cNvPr>
        <xdr:cNvSpPr txBox="1"/>
      </xdr:nvSpPr>
      <xdr:spPr>
        <a:xfrm>
          <a:off x="1816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20972</xdr:rowOff>
    </xdr:from>
    <xdr:ext cx="405111" cy="259045"/>
    <xdr:sp macro="" textlink="">
      <xdr:nvSpPr>
        <xdr:cNvPr id="323" name="n_4mainValue【公営住宅】&#10;有形固定資産減価償却率">
          <a:extLst>
            <a:ext uri="{FF2B5EF4-FFF2-40B4-BE49-F238E27FC236}">
              <a16:creationId xmlns:a16="http://schemas.microsoft.com/office/drawing/2014/main" id="{00F2EE88-FD90-491D-97FC-A4F5CFB5D879}"/>
            </a:ext>
          </a:extLst>
        </xdr:cNvPr>
        <xdr:cNvSpPr txBox="1"/>
      </xdr:nvSpPr>
      <xdr:spPr>
        <a:xfrm>
          <a:off x="927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2F1DE2D-F628-4B3F-A780-7E2BAE1FE71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4201E10B-1DBA-4802-9F86-E993428F578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99B3C77F-0F3B-4DF9-B272-3EBB85019C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B148BCE-5673-49A8-A86F-E5D0CEC22E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F2B293B4-9E15-487A-9CA0-D6DF1C8150D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7C056D7-19BB-41E4-999C-BC047F88DFF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8F6883B-F991-4143-9A26-04D8EC460C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5FF8C6D-2664-42D8-A0C3-9F6373C67F2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64CFE5F-F820-4A24-A348-1F75331396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0508B23-EB92-4244-BF2C-19EEC9C130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100F770-A071-4AEF-9D02-4A15CB18975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DBB76DF-7612-414E-938C-BBA961B5466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EC96B104-8D91-46B2-8791-9210D65C33F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CE2E3B87-A18B-463E-8825-E966592CBD2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98A59C40-A70B-4404-BB39-18AC7BF9BE0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203FDA70-BD00-4D83-932C-9DB88BBE8AD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80CA1C98-82CE-493E-8749-90D1F2BE2FD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B0225E7-F970-426A-B600-4869BE31BE4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2D84967E-F508-4278-B3B5-B13B460F8CB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9E4784E9-0D28-482C-8978-41AE07119F2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54BEC94E-1570-4393-907E-2BB71C19188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02232538-14DB-4B4F-9229-496427B15FDC}"/>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B346CC5-4BD1-4EB0-AF91-CE8C5092BE7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4D074FBF-C382-4086-9C8B-B9F3266A2AA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7FEF16BD-E34E-4F9E-B09E-52F5BEA69B0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81B6F219-26A8-45EF-8BFB-C6C8CD7BED77}"/>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DCE1F0F9-5711-4DB6-949A-C478731D957E}"/>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B818110F-62A9-47C5-9E61-060BE6863046}"/>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6C607182-DD62-4E75-A942-3052A0D086B1}"/>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6D66A760-F13A-445A-93CE-8004BC3DAD6B}"/>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91AF4DCE-0F5F-40C0-BE0B-08F611D6409D}"/>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443340F7-D042-4A12-962D-EFBED2BD7CD6}"/>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D204136D-BEF4-448A-93FB-3EFA52679E80}"/>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AF9911C0-280C-4410-83D7-DDF51794F1A2}"/>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12B3A257-E056-461B-8A81-9AD61BC5A72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B8B0260E-74ED-4F70-9773-98F83B9EBACF}"/>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FD9AB69-BDF2-46C2-BF5A-0A2F3A7022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EDD5C60-0878-4984-9A54-F1AA375C210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9D880A8-30AE-4F96-AE97-A5DC98542A3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A042579-62DB-4EBD-B492-8AACD01C954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8B12B93-8A5C-4701-B9A0-82E35FE551D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139156</xdr:rowOff>
    </xdr:from>
    <xdr:to>
      <xdr:col>55</xdr:col>
      <xdr:colOff>50800</xdr:colOff>
      <xdr:row>84</xdr:row>
      <xdr:rowOff>69306</xdr:rowOff>
    </xdr:to>
    <xdr:sp macro="" textlink="">
      <xdr:nvSpPr>
        <xdr:cNvPr id="365" name="楕円 364">
          <a:extLst>
            <a:ext uri="{FF2B5EF4-FFF2-40B4-BE49-F238E27FC236}">
              <a16:creationId xmlns:a16="http://schemas.microsoft.com/office/drawing/2014/main" id="{E1237FBF-5E94-4CB3-AEBC-81311A6C7F3E}"/>
            </a:ext>
          </a:extLst>
        </xdr:cNvPr>
        <xdr:cNvSpPr/>
      </xdr:nvSpPr>
      <xdr:spPr>
        <a:xfrm>
          <a:off x="10426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162033</xdr:rowOff>
    </xdr:from>
    <xdr:ext cx="469744" cy="259045"/>
    <xdr:sp macro="" textlink="">
      <xdr:nvSpPr>
        <xdr:cNvPr id="366" name="【公営住宅】&#10;一人当たり面積該当値テキスト">
          <a:extLst>
            <a:ext uri="{FF2B5EF4-FFF2-40B4-BE49-F238E27FC236}">
              <a16:creationId xmlns:a16="http://schemas.microsoft.com/office/drawing/2014/main" id="{DC3E904E-4A07-40EB-9349-A075992A8D14}"/>
            </a:ext>
          </a:extLst>
        </xdr:cNvPr>
        <xdr:cNvSpPr txBox="1"/>
      </xdr:nvSpPr>
      <xdr:spPr>
        <a:xfrm>
          <a:off x="10515600" y="1422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39878</xdr:rowOff>
    </xdr:from>
    <xdr:to>
      <xdr:col>50</xdr:col>
      <xdr:colOff>165100</xdr:colOff>
      <xdr:row>84</xdr:row>
      <xdr:rowOff>141478</xdr:rowOff>
    </xdr:to>
    <xdr:sp macro="" textlink="">
      <xdr:nvSpPr>
        <xdr:cNvPr id="367" name="楕円 366">
          <a:extLst>
            <a:ext uri="{FF2B5EF4-FFF2-40B4-BE49-F238E27FC236}">
              <a16:creationId xmlns:a16="http://schemas.microsoft.com/office/drawing/2014/main" id="{F730297B-F048-4C08-9F3A-AD86ECA5804D}"/>
            </a:ext>
          </a:extLst>
        </xdr:cNvPr>
        <xdr:cNvSpPr/>
      </xdr:nvSpPr>
      <xdr:spPr>
        <a:xfrm>
          <a:off x="95885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18506</xdr:rowOff>
    </xdr:from>
    <xdr:to>
      <xdr:col>55</xdr:col>
      <xdr:colOff>0</xdr:colOff>
      <xdr:row>84</xdr:row>
      <xdr:rowOff>90678</xdr:rowOff>
    </xdr:to>
    <xdr:cxnSp macro="">
      <xdr:nvCxnSpPr>
        <xdr:cNvPr id="368" name="直線コネクタ 367">
          <a:extLst>
            <a:ext uri="{FF2B5EF4-FFF2-40B4-BE49-F238E27FC236}">
              <a16:creationId xmlns:a16="http://schemas.microsoft.com/office/drawing/2014/main" id="{A81D5367-415D-44CF-9D6E-33A1FC555B51}"/>
            </a:ext>
          </a:extLst>
        </xdr:cNvPr>
        <xdr:cNvCxnSpPr/>
      </xdr:nvCxnSpPr>
      <xdr:spPr>
        <a:xfrm flipV="1">
          <a:off x="9639300" y="14420306"/>
          <a:ext cx="838200" cy="7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41511</xdr:rowOff>
    </xdr:from>
    <xdr:to>
      <xdr:col>46</xdr:col>
      <xdr:colOff>38100</xdr:colOff>
      <xdr:row>84</xdr:row>
      <xdr:rowOff>143111</xdr:rowOff>
    </xdr:to>
    <xdr:sp macro="" textlink="">
      <xdr:nvSpPr>
        <xdr:cNvPr id="369" name="楕円 368">
          <a:extLst>
            <a:ext uri="{FF2B5EF4-FFF2-40B4-BE49-F238E27FC236}">
              <a16:creationId xmlns:a16="http://schemas.microsoft.com/office/drawing/2014/main" id="{2B2CC5C2-C6DE-41CB-B150-BE52244CE8C7}"/>
            </a:ext>
          </a:extLst>
        </xdr:cNvPr>
        <xdr:cNvSpPr/>
      </xdr:nvSpPr>
      <xdr:spPr>
        <a:xfrm>
          <a:off x="8699500" y="1444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90678</xdr:rowOff>
    </xdr:from>
    <xdr:to>
      <xdr:col>50</xdr:col>
      <xdr:colOff>114300</xdr:colOff>
      <xdr:row>84</xdr:row>
      <xdr:rowOff>92311</xdr:rowOff>
    </xdr:to>
    <xdr:cxnSp macro="">
      <xdr:nvCxnSpPr>
        <xdr:cNvPr id="370" name="直線コネクタ 369">
          <a:extLst>
            <a:ext uri="{FF2B5EF4-FFF2-40B4-BE49-F238E27FC236}">
              <a16:creationId xmlns:a16="http://schemas.microsoft.com/office/drawing/2014/main" id="{7FE92358-CE91-4D7A-9185-1661200ED021}"/>
            </a:ext>
          </a:extLst>
        </xdr:cNvPr>
        <xdr:cNvCxnSpPr/>
      </xdr:nvCxnSpPr>
      <xdr:spPr>
        <a:xfrm flipV="1">
          <a:off x="8750300" y="1449247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44777</xdr:rowOff>
    </xdr:from>
    <xdr:to>
      <xdr:col>41</xdr:col>
      <xdr:colOff>101600</xdr:colOff>
      <xdr:row>84</xdr:row>
      <xdr:rowOff>146377</xdr:rowOff>
    </xdr:to>
    <xdr:sp macro="" textlink="">
      <xdr:nvSpPr>
        <xdr:cNvPr id="371" name="楕円 370">
          <a:extLst>
            <a:ext uri="{FF2B5EF4-FFF2-40B4-BE49-F238E27FC236}">
              <a16:creationId xmlns:a16="http://schemas.microsoft.com/office/drawing/2014/main" id="{E0E89AF3-B326-4D40-8B0A-3005057DD156}"/>
            </a:ext>
          </a:extLst>
        </xdr:cNvPr>
        <xdr:cNvSpPr/>
      </xdr:nvSpPr>
      <xdr:spPr>
        <a:xfrm>
          <a:off x="7810500" y="1444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92311</xdr:rowOff>
    </xdr:from>
    <xdr:to>
      <xdr:col>45</xdr:col>
      <xdr:colOff>177800</xdr:colOff>
      <xdr:row>84</xdr:row>
      <xdr:rowOff>95577</xdr:rowOff>
    </xdr:to>
    <xdr:cxnSp macro="">
      <xdr:nvCxnSpPr>
        <xdr:cNvPr id="372" name="直線コネクタ 371">
          <a:extLst>
            <a:ext uri="{FF2B5EF4-FFF2-40B4-BE49-F238E27FC236}">
              <a16:creationId xmlns:a16="http://schemas.microsoft.com/office/drawing/2014/main" id="{808DD890-2F6C-4C66-A695-B44E10A0C97D}"/>
            </a:ext>
          </a:extLst>
        </xdr:cNvPr>
        <xdr:cNvCxnSpPr/>
      </xdr:nvCxnSpPr>
      <xdr:spPr>
        <a:xfrm flipV="1">
          <a:off x="7861300" y="1449411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50981</xdr:rowOff>
    </xdr:from>
    <xdr:to>
      <xdr:col>36</xdr:col>
      <xdr:colOff>165100</xdr:colOff>
      <xdr:row>84</xdr:row>
      <xdr:rowOff>152581</xdr:rowOff>
    </xdr:to>
    <xdr:sp macro="" textlink="">
      <xdr:nvSpPr>
        <xdr:cNvPr id="373" name="楕円 372">
          <a:extLst>
            <a:ext uri="{FF2B5EF4-FFF2-40B4-BE49-F238E27FC236}">
              <a16:creationId xmlns:a16="http://schemas.microsoft.com/office/drawing/2014/main" id="{69BCA1C4-EB58-4761-9B4B-9B0CA970BF41}"/>
            </a:ext>
          </a:extLst>
        </xdr:cNvPr>
        <xdr:cNvSpPr/>
      </xdr:nvSpPr>
      <xdr:spPr>
        <a:xfrm>
          <a:off x="6921500" y="1445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95577</xdr:rowOff>
    </xdr:from>
    <xdr:to>
      <xdr:col>41</xdr:col>
      <xdr:colOff>50800</xdr:colOff>
      <xdr:row>84</xdr:row>
      <xdr:rowOff>101781</xdr:rowOff>
    </xdr:to>
    <xdr:cxnSp macro="">
      <xdr:nvCxnSpPr>
        <xdr:cNvPr id="374" name="直線コネクタ 373">
          <a:extLst>
            <a:ext uri="{FF2B5EF4-FFF2-40B4-BE49-F238E27FC236}">
              <a16:creationId xmlns:a16="http://schemas.microsoft.com/office/drawing/2014/main" id="{0B81E3AA-ABD3-4FF7-A3CB-213FCF434F33}"/>
            </a:ext>
          </a:extLst>
        </xdr:cNvPr>
        <xdr:cNvCxnSpPr/>
      </xdr:nvCxnSpPr>
      <xdr:spPr>
        <a:xfrm flipV="1">
          <a:off x="6972300" y="14497377"/>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0EC6F5B9-B547-4A89-9A3F-66DE4AE2F048}"/>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BC8B75FE-1578-44C4-A6E1-F316F0D2CF1C}"/>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3B9D6A02-36F8-4D91-8A6D-911C335FABFA}"/>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31F9EAA2-E3F3-494D-A3B1-E135470979C7}"/>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158005</xdr:rowOff>
    </xdr:from>
    <xdr:ext cx="469744" cy="259045"/>
    <xdr:sp macro="" textlink="">
      <xdr:nvSpPr>
        <xdr:cNvPr id="379" name="n_1mainValue【公営住宅】&#10;一人当たり面積">
          <a:extLst>
            <a:ext uri="{FF2B5EF4-FFF2-40B4-BE49-F238E27FC236}">
              <a16:creationId xmlns:a16="http://schemas.microsoft.com/office/drawing/2014/main" id="{E5F41F90-C386-45C3-B9E1-739F1DCCEC2F}"/>
            </a:ext>
          </a:extLst>
        </xdr:cNvPr>
        <xdr:cNvSpPr txBox="1"/>
      </xdr:nvSpPr>
      <xdr:spPr>
        <a:xfrm>
          <a:off x="93917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159638</xdr:rowOff>
    </xdr:from>
    <xdr:ext cx="469744" cy="259045"/>
    <xdr:sp macro="" textlink="">
      <xdr:nvSpPr>
        <xdr:cNvPr id="380" name="n_2mainValue【公営住宅】&#10;一人当たり面積">
          <a:extLst>
            <a:ext uri="{FF2B5EF4-FFF2-40B4-BE49-F238E27FC236}">
              <a16:creationId xmlns:a16="http://schemas.microsoft.com/office/drawing/2014/main" id="{7DC7E8AC-CADA-4873-A5A5-ECC83DE72595}"/>
            </a:ext>
          </a:extLst>
        </xdr:cNvPr>
        <xdr:cNvSpPr txBox="1"/>
      </xdr:nvSpPr>
      <xdr:spPr>
        <a:xfrm>
          <a:off x="8515427" y="1421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162904</xdr:rowOff>
    </xdr:from>
    <xdr:ext cx="469744" cy="259045"/>
    <xdr:sp macro="" textlink="">
      <xdr:nvSpPr>
        <xdr:cNvPr id="381" name="n_3mainValue【公営住宅】&#10;一人当たり面積">
          <a:extLst>
            <a:ext uri="{FF2B5EF4-FFF2-40B4-BE49-F238E27FC236}">
              <a16:creationId xmlns:a16="http://schemas.microsoft.com/office/drawing/2014/main" id="{51C49E66-4D9E-4080-9300-F6D1DE80DB65}"/>
            </a:ext>
          </a:extLst>
        </xdr:cNvPr>
        <xdr:cNvSpPr txBox="1"/>
      </xdr:nvSpPr>
      <xdr:spPr>
        <a:xfrm>
          <a:off x="7626427" y="1422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169108</xdr:rowOff>
    </xdr:from>
    <xdr:ext cx="469744" cy="259045"/>
    <xdr:sp macro="" textlink="">
      <xdr:nvSpPr>
        <xdr:cNvPr id="382" name="n_4mainValue【公営住宅】&#10;一人当たり面積">
          <a:extLst>
            <a:ext uri="{FF2B5EF4-FFF2-40B4-BE49-F238E27FC236}">
              <a16:creationId xmlns:a16="http://schemas.microsoft.com/office/drawing/2014/main" id="{29B85AE6-7B9C-4592-86ED-C3933426CADE}"/>
            </a:ext>
          </a:extLst>
        </xdr:cNvPr>
        <xdr:cNvSpPr txBox="1"/>
      </xdr:nvSpPr>
      <xdr:spPr>
        <a:xfrm>
          <a:off x="6737427" y="1422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686BE80-0BAF-46EF-BA51-4FAB412408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4F37CAF9-1F1C-4DA2-9201-5FAA69CD1E5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F31A051-AED3-4D2A-B937-3724B00BC3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F2F03680-87B8-48CD-A6E4-75B3800A470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C8BB5069-607C-4711-ACEB-3582577750A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E453A325-6593-4EB0-B53E-0EC1BF65DBB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6E014D07-5177-47EE-81E1-9F258AC35F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B048E1BE-0A0E-4967-BC5E-8723FC48E4A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5103ED12-EF0D-4435-A840-88D22EBC7E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853CF36F-75F6-4D52-8256-F2ABFB0DA79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3A60BAA-C2EA-4F83-BA24-04128BC7A6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E97A9D45-985B-4EDD-96CD-AF62955763E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B40C51A-B0DE-4B31-9E77-AD418E6A025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C6C2CA36-D04F-4D18-A372-1D8356E559E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C02DDC68-7027-410B-BDCF-F17E99FB9E2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48317138-E53F-40A9-8BA7-C210084531A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87509C74-C79E-48F3-B06B-B41A0FC0005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59EFFEE-1E68-4CEF-866E-C15ECAFCD19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F7CE9F40-F439-431E-AD92-F395A07C52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B0F5E17E-EEC5-4B64-BF26-D069E6530DE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9852479C-89F3-4ECB-AA32-3C2CC27080D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DFD26D85-D8DC-46FA-87D6-AEC17C45C6F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72414BA5-672A-4149-912A-CF80849EE17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706627A3-BBC6-4513-8260-975A3F7B424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a:extLst>
            <a:ext uri="{FF2B5EF4-FFF2-40B4-BE49-F238E27FC236}">
              <a16:creationId xmlns:a16="http://schemas.microsoft.com/office/drawing/2014/main" id="{7A7B7ACF-5E2C-4B44-B8F8-EBC14FAAFC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a:extLst>
            <a:ext uri="{FF2B5EF4-FFF2-40B4-BE49-F238E27FC236}">
              <a16:creationId xmlns:a16="http://schemas.microsoft.com/office/drawing/2014/main" id="{61D22145-AB1B-4BDF-BD82-28ADAA294C0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a:extLst>
            <a:ext uri="{FF2B5EF4-FFF2-40B4-BE49-F238E27FC236}">
              <a16:creationId xmlns:a16="http://schemas.microsoft.com/office/drawing/2014/main" id="{B197746A-8785-4337-BBC9-A1AFC5FDDE1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a:extLst>
            <a:ext uri="{FF2B5EF4-FFF2-40B4-BE49-F238E27FC236}">
              <a16:creationId xmlns:a16="http://schemas.microsoft.com/office/drawing/2014/main" id="{EE73F377-5A16-46B3-A09E-586D87794E3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a:extLst>
            <a:ext uri="{FF2B5EF4-FFF2-40B4-BE49-F238E27FC236}">
              <a16:creationId xmlns:a16="http://schemas.microsoft.com/office/drawing/2014/main" id="{022FA7E5-DC35-4138-90F7-AFC1787A38D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a:extLst>
            <a:ext uri="{FF2B5EF4-FFF2-40B4-BE49-F238E27FC236}">
              <a16:creationId xmlns:a16="http://schemas.microsoft.com/office/drawing/2014/main" id="{01084837-9653-4178-BAED-419C28CD7EC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a:extLst>
            <a:ext uri="{FF2B5EF4-FFF2-40B4-BE49-F238E27FC236}">
              <a16:creationId xmlns:a16="http://schemas.microsoft.com/office/drawing/2014/main" id="{29DBB6EA-F8D5-4A4D-95F0-B68479D57C8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a:extLst>
            <a:ext uri="{FF2B5EF4-FFF2-40B4-BE49-F238E27FC236}">
              <a16:creationId xmlns:a16="http://schemas.microsoft.com/office/drawing/2014/main" id="{61EB5B71-0BB9-41DF-AA8F-A305DABEFF8C}"/>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a:extLst>
            <a:ext uri="{FF2B5EF4-FFF2-40B4-BE49-F238E27FC236}">
              <a16:creationId xmlns:a16="http://schemas.microsoft.com/office/drawing/2014/main" id="{2864FEAE-FF98-41FA-90D7-E22B62E1D4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a:extLst>
            <a:ext uri="{FF2B5EF4-FFF2-40B4-BE49-F238E27FC236}">
              <a16:creationId xmlns:a16="http://schemas.microsoft.com/office/drawing/2014/main" id="{8AD947F6-57D5-47D8-B572-023C24E812F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a:extLst>
            <a:ext uri="{FF2B5EF4-FFF2-40B4-BE49-F238E27FC236}">
              <a16:creationId xmlns:a16="http://schemas.microsoft.com/office/drawing/2014/main" id="{45DE1616-3E62-4D37-8646-7DF29F9EE50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a:extLst>
            <a:ext uri="{FF2B5EF4-FFF2-40B4-BE49-F238E27FC236}">
              <a16:creationId xmlns:a16="http://schemas.microsoft.com/office/drawing/2014/main" id="{46F6D3B7-BE7B-468A-A311-48980759628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a:extLst>
            <a:ext uri="{FF2B5EF4-FFF2-40B4-BE49-F238E27FC236}">
              <a16:creationId xmlns:a16="http://schemas.microsoft.com/office/drawing/2014/main" id="{88712C79-ADA8-4BD9-9E44-6958060B746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a:extLst>
            <a:ext uri="{FF2B5EF4-FFF2-40B4-BE49-F238E27FC236}">
              <a16:creationId xmlns:a16="http://schemas.microsoft.com/office/drawing/2014/main" id="{6A9C7F1D-B4A7-4A04-BC35-F88796AD357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a:extLst>
            <a:ext uri="{FF2B5EF4-FFF2-40B4-BE49-F238E27FC236}">
              <a16:creationId xmlns:a16="http://schemas.microsoft.com/office/drawing/2014/main" id="{9F08DD2C-CF97-4DDF-A4A8-146B28FCCCE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a:extLst>
            <a:ext uri="{FF2B5EF4-FFF2-40B4-BE49-F238E27FC236}">
              <a16:creationId xmlns:a16="http://schemas.microsoft.com/office/drawing/2014/main" id="{EAF61FA8-03F4-4E59-95F7-A51AE893D5B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a:extLst>
            <a:ext uri="{FF2B5EF4-FFF2-40B4-BE49-F238E27FC236}">
              <a16:creationId xmlns:a16="http://schemas.microsoft.com/office/drawing/2014/main" id="{E69BAA9D-6454-4D07-BB18-92E72712C6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a:extLst>
            <a:ext uri="{FF2B5EF4-FFF2-40B4-BE49-F238E27FC236}">
              <a16:creationId xmlns:a16="http://schemas.microsoft.com/office/drawing/2014/main" id="{54DF6574-4533-4630-A0BC-6306DC79784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a:extLst>
            <a:ext uri="{FF2B5EF4-FFF2-40B4-BE49-F238E27FC236}">
              <a16:creationId xmlns:a16="http://schemas.microsoft.com/office/drawing/2014/main" id="{7FB95681-6B91-4FE1-83A7-D29BB0278C1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a:extLst>
            <a:ext uri="{FF2B5EF4-FFF2-40B4-BE49-F238E27FC236}">
              <a16:creationId xmlns:a16="http://schemas.microsoft.com/office/drawing/2014/main" id="{64E17AB8-A7CC-439A-96AB-F4B503E19F1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a:extLst>
            <a:ext uri="{FF2B5EF4-FFF2-40B4-BE49-F238E27FC236}">
              <a16:creationId xmlns:a16="http://schemas.microsoft.com/office/drawing/2014/main" id="{01EDE2F2-A6BC-45E3-9A21-1D09007AB095}"/>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a:extLst>
            <a:ext uri="{FF2B5EF4-FFF2-40B4-BE49-F238E27FC236}">
              <a16:creationId xmlns:a16="http://schemas.microsoft.com/office/drawing/2014/main" id="{DB35CE38-B174-4C54-ACEB-273272B33E6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a:extLst>
            <a:ext uri="{FF2B5EF4-FFF2-40B4-BE49-F238E27FC236}">
              <a16:creationId xmlns:a16="http://schemas.microsoft.com/office/drawing/2014/main" id="{20DFB52F-1151-4D89-96CE-5A6F4005AF2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a:extLst>
            <a:ext uri="{FF2B5EF4-FFF2-40B4-BE49-F238E27FC236}">
              <a16:creationId xmlns:a16="http://schemas.microsoft.com/office/drawing/2014/main" id="{9B3EF655-BDC5-41D6-AC82-97941FE5C89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a:extLst>
            <a:ext uri="{FF2B5EF4-FFF2-40B4-BE49-F238E27FC236}">
              <a16:creationId xmlns:a16="http://schemas.microsoft.com/office/drawing/2014/main" id="{925419B7-59A6-42BA-B262-A2F50895A47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a:extLst>
            <a:ext uri="{FF2B5EF4-FFF2-40B4-BE49-F238E27FC236}">
              <a16:creationId xmlns:a16="http://schemas.microsoft.com/office/drawing/2014/main" id="{162C174C-C6F0-452F-8BAC-DDF3C1763C3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a:extLst>
            <a:ext uri="{FF2B5EF4-FFF2-40B4-BE49-F238E27FC236}">
              <a16:creationId xmlns:a16="http://schemas.microsoft.com/office/drawing/2014/main" id="{84D22779-0287-41B8-9EC8-CC75F294E77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a:extLst>
            <a:ext uri="{FF2B5EF4-FFF2-40B4-BE49-F238E27FC236}">
              <a16:creationId xmlns:a16="http://schemas.microsoft.com/office/drawing/2014/main" id="{6DD0E405-8072-4A4F-83EE-6124D140FBA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a:extLst>
            <a:ext uri="{FF2B5EF4-FFF2-40B4-BE49-F238E27FC236}">
              <a16:creationId xmlns:a16="http://schemas.microsoft.com/office/drawing/2014/main" id="{028275FC-4360-4894-9DCD-62A4944E5BA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D9E46083-DC62-4DC2-873E-AB65A8AB78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a:extLst>
            <a:ext uri="{FF2B5EF4-FFF2-40B4-BE49-F238E27FC236}">
              <a16:creationId xmlns:a16="http://schemas.microsoft.com/office/drawing/2014/main" id="{AD13D997-D49A-4BB1-9B68-40C47855D75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a:extLst>
            <a:ext uri="{FF2B5EF4-FFF2-40B4-BE49-F238E27FC236}">
              <a16:creationId xmlns:a16="http://schemas.microsoft.com/office/drawing/2014/main" id="{FF265559-DF72-4D05-AFB3-0B9D7A35E6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439" name="直線コネクタ 438">
          <a:extLst>
            <a:ext uri="{FF2B5EF4-FFF2-40B4-BE49-F238E27FC236}">
              <a16:creationId xmlns:a16="http://schemas.microsoft.com/office/drawing/2014/main" id="{0CBA18BB-4C54-4FC3-894E-3AC2B769963D}"/>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440" name="【学校施設】&#10;有形固定資産減価償却率最小値テキスト">
          <a:extLst>
            <a:ext uri="{FF2B5EF4-FFF2-40B4-BE49-F238E27FC236}">
              <a16:creationId xmlns:a16="http://schemas.microsoft.com/office/drawing/2014/main" id="{3E275119-B63C-4EE1-AA94-C25D517B9819}"/>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441" name="直線コネクタ 440">
          <a:extLst>
            <a:ext uri="{FF2B5EF4-FFF2-40B4-BE49-F238E27FC236}">
              <a16:creationId xmlns:a16="http://schemas.microsoft.com/office/drawing/2014/main" id="{F1F4CB3E-56ED-45F3-867D-D57B00A99698}"/>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442" name="【学校施設】&#10;有形固定資産減価償却率最大値テキスト">
          <a:extLst>
            <a:ext uri="{FF2B5EF4-FFF2-40B4-BE49-F238E27FC236}">
              <a16:creationId xmlns:a16="http://schemas.microsoft.com/office/drawing/2014/main" id="{9426652A-9D7E-4ED1-B7F8-4BF844CA5A3C}"/>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443" name="直線コネクタ 442">
          <a:extLst>
            <a:ext uri="{FF2B5EF4-FFF2-40B4-BE49-F238E27FC236}">
              <a16:creationId xmlns:a16="http://schemas.microsoft.com/office/drawing/2014/main" id="{BE8EE0E3-9A22-4747-871C-D54025F1E054}"/>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444" name="【学校施設】&#10;有形固定資産減価償却率平均値テキスト">
          <a:extLst>
            <a:ext uri="{FF2B5EF4-FFF2-40B4-BE49-F238E27FC236}">
              <a16:creationId xmlns:a16="http://schemas.microsoft.com/office/drawing/2014/main" id="{FB606EFF-08BD-4302-81B9-9B97435C1C03}"/>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445" name="フローチャート: 判断 444">
          <a:extLst>
            <a:ext uri="{FF2B5EF4-FFF2-40B4-BE49-F238E27FC236}">
              <a16:creationId xmlns:a16="http://schemas.microsoft.com/office/drawing/2014/main" id="{DE0F8AC6-B2E2-4050-8F16-7327BD7C78CE}"/>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446" name="フローチャート: 判断 445">
          <a:extLst>
            <a:ext uri="{FF2B5EF4-FFF2-40B4-BE49-F238E27FC236}">
              <a16:creationId xmlns:a16="http://schemas.microsoft.com/office/drawing/2014/main" id="{5A9C581A-1267-4268-8DE3-3D83CD86A782}"/>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47" name="フローチャート: 判断 446">
          <a:extLst>
            <a:ext uri="{FF2B5EF4-FFF2-40B4-BE49-F238E27FC236}">
              <a16:creationId xmlns:a16="http://schemas.microsoft.com/office/drawing/2014/main" id="{9753A509-4AB1-4E05-BB5C-A5B89A61C5F8}"/>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448" name="フローチャート: 判断 447">
          <a:extLst>
            <a:ext uri="{FF2B5EF4-FFF2-40B4-BE49-F238E27FC236}">
              <a16:creationId xmlns:a16="http://schemas.microsoft.com/office/drawing/2014/main" id="{60F9E8DD-C1E6-4C30-8BF1-1DB1E64B2AE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449" name="フローチャート: 判断 448">
          <a:extLst>
            <a:ext uri="{FF2B5EF4-FFF2-40B4-BE49-F238E27FC236}">
              <a16:creationId xmlns:a16="http://schemas.microsoft.com/office/drawing/2014/main" id="{0EDD3BFD-2CE3-4F84-BF91-83DCD1CF682C}"/>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2D89EF7A-4711-401E-AEF6-954D401E10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C57BBF1-F258-4BE2-8502-A04CD05BC4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4A63CF5E-7F92-4D10-88D4-25F37923CE7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1E0DACAF-47B4-4569-9A1A-DF1538A50C9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5501B04B-BD4E-4AD7-8C7C-7BF4E760097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73025</xdr:rowOff>
    </xdr:from>
    <xdr:to>
      <xdr:col>85</xdr:col>
      <xdr:colOff>177800</xdr:colOff>
      <xdr:row>61</xdr:row>
      <xdr:rowOff>3175</xdr:rowOff>
    </xdr:to>
    <xdr:sp macro="" textlink="">
      <xdr:nvSpPr>
        <xdr:cNvPr id="455" name="楕円 454">
          <a:extLst>
            <a:ext uri="{FF2B5EF4-FFF2-40B4-BE49-F238E27FC236}">
              <a16:creationId xmlns:a16="http://schemas.microsoft.com/office/drawing/2014/main" id="{15752D64-FC6D-4002-AD7E-5C9241154692}"/>
            </a:ext>
          </a:extLst>
        </xdr:cNvPr>
        <xdr:cNvSpPr/>
      </xdr:nvSpPr>
      <xdr:spPr>
        <a:xfrm>
          <a:off x="162687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51452</xdr:rowOff>
    </xdr:from>
    <xdr:ext cx="405111" cy="259045"/>
    <xdr:sp macro="" textlink="">
      <xdr:nvSpPr>
        <xdr:cNvPr id="456" name="【学校施設】&#10;有形固定資産減価償却率該当値テキスト">
          <a:extLst>
            <a:ext uri="{FF2B5EF4-FFF2-40B4-BE49-F238E27FC236}">
              <a16:creationId xmlns:a16="http://schemas.microsoft.com/office/drawing/2014/main" id="{0000D969-4E33-4772-BE76-C80C589B3EB3}"/>
            </a:ext>
          </a:extLst>
        </xdr:cNvPr>
        <xdr:cNvSpPr txBox="1"/>
      </xdr:nvSpPr>
      <xdr:spPr>
        <a:xfrm>
          <a:off x="16357600"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33020</xdr:rowOff>
    </xdr:from>
    <xdr:to>
      <xdr:col>81</xdr:col>
      <xdr:colOff>101600</xdr:colOff>
      <xdr:row>60</xdr:row>
      <xdr:rowOff>134620</xdr:rowOff>
    </xdr:to>
    <xdr:sp macro="" textlink="">
      <xdr:nvSpPr>
        <xdr:cNvPr id="457" name="楕円 456">
          <a:extLst>
            <a:ext uri="{FF2B5EF4-FFF2-40B4-BE49-F238E27FC236}">
              <a16:creationId xmlns:a16="http://schemas.microsoft.com/office/drawing/2014/main" id="{2DBF6C04-B385-4C21-8208-060E7CECD8BE}"/>
            </a:ext>
          </a:extLst>
        </xdr:cNvPr>
        <xdr:cNvSpPr/>
      </xdr:nvSpPr>
      <xdr:spPr>
        <a:xfrm>
          <a:off x="15430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83820</xdr:rowOff>
    </xdr:from>
    <xdr:to>
      <xdr:col>85</xdr:col>
      <xdr:colOff>127000</xdr:colOff>
      <xdr:row>60</xdr:row>
      <xdr:rowOff>123825</xdr:rowOff>
    </xdr:to>
    <xdr:cxnSp macro="">
      <xdr:nvCxnSpPr>
        <xdr:cNvPr id="458" name="直線コネクタ 457">
          <a:extLst>
            <a:ext uri="{FF2B5EF4-FFF2-40B4-BE49-F238E27FC236}">
              <a16:creationId xmlns:a16="http://schemas.microsoft.com/office/drawing/2014/main" id="{ECB10769-4142-43A0-AC5B-7554C44096A5}"/>
            </a:ext>
          </a:extLst>
        </xdr:cNvPr>
        <xdr:cNvCxnSpPr/>
      </xdr:nvCxnSpPr>
      <xdr:spPr>
        <a:xfrm>
          <a:off x="15481300" y="103708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162560</xdr:rowOff>
    </xdr:from>
    <xdr:to>
      <xdr:col>76</xdr:col>
      <xdr:colOff>165100</xdr:colOff>
      <xdr:row>60</xdr:row>
      <xdr:rowOff>92710</xdr:rowOff>
    </xdr:to>
    <xdr:sp macro="" textlink="">
      <xdr:nvSpPr>
        <xdr:cNvPr id="459" name="楕円 458">
          <a:extLst>
            <a:ext uri="{FF2B5EF4-FFF2-40B4-BE49-F238E27FC236}">
              <a16:creationId xmlns:a16="http://schemas.microsoft.com/office/drawing/2014/main" id="{34D49372-7B39-4805-B6F3-D915334E9C46}"/>
            </a:ext>
          </a:extLst>
        </xdr:cNvPr>
        <xdr:cNvSpPr/>
      </xdr:nvSpPr>
      <xdr:spPr>
        <a:xfrm>
          <a:off x="14541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41910</xdr:rowOff>
    </xdr:from>
    <xdr:to>
      <xdr:col>81</xdr:col>
      <xdr:colOff>50800</xdr:colOff>
      <xdr:row>60</xdr:row>
      <xdr:rowOff>83820</xdr:rowOff>
    </xdr:to>
    <xdr:cxnSp macro="">
      <xdr:nvCxnSpPr>
        <xdr:cNvPr id="460" name="直線コネクタ 459">
          <a:extLst>
            <a:ext uri="{FF2B5EF4-FFF2-40B4-BE49-F238E27FC236}">
              <a16:creationId xmlns:a16="http://schemas.microsoft.com/office/drawing/2014/main" id="{CD5ADB08-84D1-4016-99DE-C7B696A0F10E}"/>
            </a:ext>
          </a:extLst>
        </xdr:cNvPr>
        <xdr:cNvCxnSpPr/>
      </xdr:nvCxnSpPr>
      <xdr:spPr>
        <a:xfrm>
          <a:off x="14592300" y="103289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145415</xdr:rowOff>
    </xdr:from>
    <xdr:to>
      <xdr:col>72</xdr:col>
      <xdr:colOff>38100</xdr:colOff>
      <xdr:row>60</xdr:row>
      <xdr:rowOff>75565</xdr:rowOff>
    </xdr:to>
    <xdr:sp macro="" textlink="">
      <xdr:nvSpPr>
        <xdr:cNvPr id="461" name="楕円 460">
          <a:extLst>
            <a:ext uri="{FF2B5EF4-FFF2-40B4-BE49-F238E27FC236}">
              <a16:creationId xmlns:a16="http://schemas.microsoft.com/office/drawing/2014/main" id="{A13FFDAF-A1D6-4FAF-9E21-F0ECDBC448BC}"/>
            </a:ext>
          </a:extLst>
        </xdr:cNvPr>
        <xdr:cNvSpPr/>
      </xdr:nvSpPr>
      <xdr:spPr>
        <a:xfrm>
          <a:off x="13652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60</xdr:row>
      <xdr:rowOff>41910</xdr:rowOff>
    </xdr:to>
    <xdr:cxnSp macro="">
      <xdr:nvCxnSpPr>
        <xdr:cNvPr id="462" name="直線コネクタ 461">
          <a:extLst>
            <a:ext uri="{FF2B5EF4-FFF2-40B4-BE49-F238E27FC236}">
              <a16:creationId xmlns:a16="http://schemas.microsoft.com/office/drawing/2014/main" id="{5B2B705F-6390-41AF-9E7F-31448626EC14}"/>
            </a:ext>
          </a:extLst>
        </xdr:cNvPr>
        <xdr:cNvCxnSpPr/>
      </xdr:nvCxnSpPr>
      <xdr:spPr>
        <a:xfrm>
          <a:off x="13703300" y="103117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109220</xdr:rowOff>
    </xdr:from>
    <xdr:to>
      <xdr:col>67</xdr:col>
      <xdr:colOff>101600</xdr:colOff>
      <xdr:row>60</xdr:row>
      <xdr:rowOff>39370</xdr:rowOff>
    </xdr:to>
    <xdr:sp macro="" textlink="">
      <xdr:nvSpPr>
        <xdr:cNvPr id="463" name="楕円 462">
          <a:extLst>
            <a:ext uri="{FF2B5EF4-FFF2-40B4-BE49-F238E27FC236}">
              <a16:creationId xmlns:a16="http://schemas.microsoft.com/office/drawing/2014/main" id="{86A176CC-00F7-49AA-9E34-CB34AAD43F05}"/>
            </a:ext>
          </a:extLst>
        </xdr:cNvPr>
        <xdr:cNvSpPr/>
      </xdr:nvSpPr>
      <xdr:spPr>
        <a:xfrm>
          <a:off x="127635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160020</xdr:rowOff>
    </xdr:from>
    <xdr:to>
      <xdr:col>71</xdr:col>
      <xdr:colOff>177800</xdr:colOff>
      <xdr:row>60</xdr:row>
      <xdr:rowOff>24765</xdr:rowOff>
    </xdr:to>
    <xdr:cxnSp macro="">
      <xdr:nvCxnSpPr>
        <xdr:cNvPr id="464" name="直線コネクタ 463">
          <a:extLst>
            <a:ext uri="{FF2B5EF4-FFF2-40B4-BE49-F238E27FC236}">
              <a16:creationId xmlns:a16="http://schemas.microsoft.com/office/drawing/2014/main" id="{82D8E595-7A59-4213-A00E-6EC54531C843}"/>
            </a:ext>
          </a:extLst>
        </xdr:cNvPr>
        <xdr:cNvCxnSpPr/>
      </xdr:nvCxnSpPr>
      <xdr:spPr>
        <a:xfrm>
          <a:off x="12814300" y="102755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465" name="n_1aveValue【学校施設】&#10;有形固定資産減価償却率">
          <a:extLst>
            <a:ext uri="{FF2B5EF4-FFF2-40B4-BE49-F238E27FC236}">
              <a16:creationId xmlns:a16="http://schemas.microsoft.com/office/drawing/2014/main" id="{9ECCCDCC-F92E-4D6C-9E0E-BB0602EC06D5}"/>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66" name="n_2aveValue【学校施設】&#10;有形固定資産減価償却率">
          <a:extLst>
            <a:ext uri="{FF2B5EF4-FFF2-40B4-BE49-F238E27FC236}">
              <a16:creationId xmlns:a16="http://schemas.microsoft.com/office/drawing/2014/main" id="{39640E99-198E-4D3B-9515-751A82A1E648}"/>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467" name="n_3aveValue【学校施設】&#10;有形固定資産減価償却率">
          <a:extLst>
            <a:ext uri="{FF2B5EF4-FFF2-40B4-BE49-F238E27FC236}">
              <a16:creationId xmlns:a16="http://schemas.microsoft.com/office/drawing/2014/main" id="{7621FF77-0C4E-4236-A700-BF2586D6443F}"/>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468" name="n_4aveValue【学校施設】&#10;有形固定資産減価償却率">
          <a:extLst>
            <a:ext uri="{FF2B5EF4-FFF2-40B4-BE49-F238E27FC236}">
              <a16:creationId xmlns:a16="http://schemas.microsoft.com/office/drawing/2014/main" id="{B19BCB28-5230-42D9-999F-0BAA3A177D20}"/>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151147</xdr:rowOff>
    </xdr:from>
    <xdr:ext cx="405111" cy="259045"/>
    <xdr:sp macro="" textlink="">
      <xdr:nvSpPr>
        <xdr:cNvPr id="469" name="n_1mainValue【学校施設】&#10;有形固定資産減価償却率">
          <a:extLst>
            <a:ext uri="{FF2B5EF4-FFF2-40B4-BE49-F238E27FC236}">
              <a16:creationId xmlns:a16="http://schemas.microsoft.com/office/drawing/2014/main" id="{AF961470-AA03-4055-9E8F-8F432035B035}"/>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109237</xdr:rowOff>
    </xdr:from>
    <xdr:ext cx="405111" cy="259045"/>
    <xdr:sp macro="" textlink="">
      <xdr:nvSpPr>
        <xdr:cNvPr id="470" name="n_2mainValue【学校施設】&#10;有形固定資産減価償却率">
          <a:extLst>
            <a:ext uri="{FF2B5EF4-FFF2-40B4-BE49-F238E27FC236}">
              <a16:creationId xmlns:a16="http://schemas.microsoft.com/office/drawing/2014/main" id="{D28864F8-43A8-4A1B-AA8F-2D92A2233EB6}"/>
            </a:ext>
          </a:extLst>
        </xdr:cNvPr>
        <xdr:cNvSpPr txBox="1"/>
      </xdr:nvSpPr>
      <xdr:spPr>
        <a:xfrm>
          <a:off x="14389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92092</xdr:rowOff>
    </xdr:from>
    <xdr:ext cx="405111" cy="259045"/>
    <xdr:sp macro="" textlink="">
      <xdr:nvSpPr>
        <xdr:cNvPr id="471" name="n_3mainValue【学校施設】&#10;有形固定資産減価償却率">
          <a:extLst>
            <a:ext uri="{FF2B5EF4-FFF2-40B4-BE49-F238E27FC236}">
              <a16:creationId xmlns:a16="http://schemas.microsoft.com/office/drawing/2014/main" id="{20AC952E-9F45-4CDD-AD47-07213495F34E}"/>
            </a:ext>
          </a:extLst>
        </xdr:cNvPr>
        <xdr:cNvSpPr txBox="1"/>
      </xdr:nvSpPr>
      <xdr:spPr>
        <a:xfrm>
          <a:off x="13500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55897</xdr:rowOff>
    </xdr:from>
    <xdr:ext cx="405111" cy="259045"/>
    <xdr:sp macro="" textlink="">
      <xdr:nvSpPr>
        <xdr:cNvPr id="472" name="n_4mainValue【学校施設】&#10;有形固定資産減価償却率">
          <a:extLst>
            <a:ext uri="{FF2B5EF4-FFF2-40B4-BE49-F238E27FC236}">
              <a16:creationId xmlns:a16="http://schemas.microsoft.com/office/drawing/2014/main" id="{2B75D46E-92B7-41D6-BF60-AEDF81928D26}"/>
            </a:ext>
          </a:extLst>
        </xdr:cNvPr>
        <xdr:cNvSpPr txBox="1"/>
      </xdr:nvSpPr>
      <xdr:spPr>
        <a:xfrm>
          <a:off x="12611744" y="999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FD2CA7FC-9A27-4305-A733-A74ADFDDF53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D402050A-C6CF-4975-AAFB-20FDF4C1D1F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18949CED-37EE-46AD-BC50-133056E78A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A57E8C58-EC35-48C4-BBAF-CB243C37BCB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D28B8775-66BB-40EC-97B4-AD4720365D4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AE91CADF-3A76-4FD6-9ED1-99019170B70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858C2388-0101-4F65-AA77-7CBB305CCC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F4539E16-9A18-4DDB-8EC4-7737F9F544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55535A6E-51FE-4708-9AAA-DFE330FF002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39CCA7C8-AF7F-4042-8333-28EC5A90843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BA85E8FF-7D26-48A8-8E21-490246B1EDA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4" name="直線コネクタ 483">
          <a:extLst>
            <a:ext uri="{FF2B5EF4-FFF2-40B4-BE49-F238E27FC236}">
              <a16:creationId xmlns:a16="http://schemas.microsoft.com/office/drawing/2014/main" id="{310DACA9-BA22-4F3E-AD01-62E4F0D7966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5" name="テキスト ボックス 484">
          <a:extLst>
            <a:ext uri="{FF2B5EF4-FFF2-40B4-BE49-F238E27FC236}">
              <a16:creationId xmlns:a16="http://schemas.microsoft.com/office/drawing/2014/main" id="{EA7468FA-40B0-4F09-BF6E-2C67260E2D5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6" name="直線コネクタ 485">
          <a:extLst>
            <a:ext uri="{FF2B5EF4-FFF2-40B4-BE49-F238E27FC236}">
              <a16:creationId xmlns:a16="http://schemas.microsoft.com/office/drawing/2014/main" id="{C407CD62-663E-4179-A876-26761F9E746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7" name="テキスト ボックス 486">
          <a:extLst>
            <a:ext uri="{FF2B5EF4-FFF2-40B4-BE49-F238E27FC236}">
              <a16:creationId xmlns:a16="http://schemas.microsoft.com/office/drawing/2014/main" id="{AEDA565E-F941-431C-9E03-237507E58AA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8" name="直線コネクタ 487">
          <a:extLst>
            <a:ext uri="{FF2B5EF4-FFF2-40B4-BE49-F238E27FC236}">
              <a16:creationId xmlns:a16="http://schemas.microsoft.com/office/drawing/2014/main" id="{95442432-E0B2-405D-B91B-B7B8079CA7F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9" name="テキスト ボックス 488">
          <a:extLst>
            <a:ext uri="{FF2B5EF4-FFF2-40B4-BE49-F238E27FC236}">
              <a16:creationId xmlns:a16="http://schemas.microsoft.com/office/drawing/2014/main" id="{6BB08E35-34F9-465A-9E81-AED0839403AB}"/>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0" name="直線コネクタ 489">
          <a:extLst>
            <a:ext uri="{FF2B5EF4-FFF2-40B4-BE49-F238E27FC236}">
              <a16:creationId xmlns:a16="http://schemas.microsoft.com/office/drawing/2014/main" id="{F4E777B8-656F-470E-ADAA-D04E7BD6891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1" name="テキスト ボックス 490">
          <a:extLst>
            <a:ext uri="{FF2B5EF4-FFF2-40B4-BE49-F238E27FC236}">
              <a16:creationId xmlns:a16="http://schemas.microsoft.com/office/drawing/2014/main" id="{516597E9-5761-4EFF-BAF9-D97AD6299A5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AB260476-8FCB-41EC-A29B-20A1EF1F5C7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1C09BD85-434E-4FDA-AF69-EA7AC78ACEC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a:extLst>
            <a:ext uri="{FF2B5EF4-FFF2-40B4-BE49-F238E27FC236}">
              <a16:creationId xmlns:a16="http://schemas.microsoft.com/office/drawing/2014/main" id="{2CC32B8D-512C-4BAC-A0AD-EC60258C674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495" name="直線コネクタ 494">
          <a:extLst>
            <a:ext uri="{FF2B5EF4-FFF2-40B4-BE49-F238E27FC236}">
              <a16:creationId xmlns:a16="http://schemas.microsoft.com/office/drawing/2014/main" id="{34FBB312-6E5D-41C5-AAAB-560494C2F830}"/>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496" name="【学校施設】&#10;一人当たり面積最小値テキスト">
          <a:extLst>
            <a:ext uri="{FF2B5EF4-FFF2-40B4-BE49-F238E27FC236}">
              <a16:creationId xmlns:a16="http://schemas.microsoft.com/office/drawing/2014/main" id="{348F8AC1-EF6C-430E-BC74-0FE066925420}"/>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497" name="直線コネクタ 496">
          <a:extLst>
            <a:ext uri="{FF2B5EF4-FFF2-40B4-BE49-F238E27FC236}">
              <a16:creationId xmlns:a16="http://schemas.microsoft.com/office/drawing/2014/main" id="{5B167F1A-7815-4CCC-A169-735DA5E3CD21}"/>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498" name="【学校施設】&#10;一人当たり面積最大値テキスト">
          <a:extLst>
            <a:ext uri="{FF2B5EF4-FFF2-40B4-BE49-F238E27FC236}">
              <a16:creationId xmlns:a16="http://schemas.microsoft.com/office/drawing/2014/main" id="{2BFEC4D2-465D-4F24-9393-2C50013F2911}"/>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499" name="直線コネクタ 498">
          <a:extLst>
            <a:ext uri="{FF2B5EF4-FFF2-40B4-BE49-F238E27FC236}">
              <a16:creationId xmlns:a16="http://schemas.microsoft.com/office/drawing/2014/main" id="{1C6266F8-70DE-4281-8C43-5E361CAF1869}"/>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500" name="【学校施設】&#10;一人当たり面積平均値テキスト">
          <a:extLst>
            <a:ext uri="{FF2B5EF4-FFF2-40B4-BE49-F238E27FC236}">
              <a16:creationId xmlns:a16="http://schemas.microsoft.com/office/drawing/2014/main" id="{8A217FF9-3082-439B-B1B9-1EFA09D2BED5}"/>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501" name="フローチャート: 判断 500">
          <a:extLst>
            <a:ext uri="{FF2B5EF4-FFF2-40B4-BE49-F238E27FC236}">
              <a16:creationId xmlns:a16="http://schemas.microsoft.com/office/drawing/2014/main" id="{5F1496F4-DD3B-4555-BC9A-FF8F81E70DCE}"/>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502" name="フローチャート: 判断 501">
          <a:extLst>
            <a:ext uri="{FF2B5EF4-FFF2-40B4-BE49-F238E27FC236}">
              <a16:creationId xmlns:a16="http://schemas.microsoft.com/office/drawing/2014/main" id="{54634490-509E-49EB-BDA2-886D8D1E834E}"/>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503" name="フローチャート: 判断 502">
          <a:extLst>
            <a:ext uri="{FF2B5EF4-FFF2-40B4-BE49-F238E27FC236}">
              <a16:creationId xmlns:a16="http://schemas.microsoft.com/office/drawing/2014/main" id="{13C45EFB-DBE1-42A4-8016-80CEC8D601B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504" name="フローチャート: 判断 503">
          <a:extLst>
            <a:ext uri="{FF2B5EF4-FFF2-40B4-BE49-F238E27FC236}">
              <a16:creationId xmlns:a16="http://schemas.microsoft.com/office/drawing/2014/main" id="{72B6D945-EAB5-4AFD-B653-3894362443A9}"/>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505" name="フローチャート: 判断 504">
          <a:extLst>
            <a:ext uri="{FF2B5EF4-FFF2-40B4-BE49-F238E27FC236}">
              <a16:creationId xmlns:a16="http://schemas.microsoft.com/office/drawing/2014/main" id="{70EEB291-5B71-49D2-9058-EE52CA6B798F}"/>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131F8AE-009D-469F-8DC2-FC019C4513D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458C59C5-4081-4C31-AEFA-23A9B3E354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58977675-133A-4078-B1E4-3522BB4C70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754C3ECF-C0C8-4A60-9023-91EF66C1D78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265A77F7-BC85-48C1-8EF0-D51C9D8E131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93675</xdr:rowOff>
    </xdr:from>
    <xdr:to>
      <xdr:col>116</xdr:col>
      <xdr:colOff>114300</xdr:colOff>
      <xdr:row>62</xdr:row>
      <xdr:rowOff>23825</xdr:rowOff>
    </xdr:to>
    <xdr:sp macro="" textlink="">
      <xdr:nvSpPr>
        <xdr:cNvPr id="511" name="楕円 510">
          <a:extLst>
            <a:ext uri="{FF2B5EF4-FFF2-40B4-BE49-F238E27FC236}">
              <a16:creationId xmlns:a16="http://schemas.microsoft.com/office/drawing/2014/main" id="{5FE1D55C-CD1E-4CA4-8C4F-79DB40D4B8A9}"/>
            </a:ext>
          </a:extLst>
        </xdr:cNvPr>
        <xdr:cNvSpPr/>
      </xdr:nvSpPr>
      <xdr:spPr>
        <a:xfrm>
          <a:off x="22110700" y="105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72102</xdr:rowOff>
    </xdr:from>
    <xdr:ext cx="469744" cy="259045"/>
    <xdr:sp macro="" textlink="">
      <xdr:nvSpPr>
        <xdr:cNvPr id="512" name="【学校施設】&#10;一人当たり面積該当値テキスト">
          <a:extLst>
            <a:ext uri="{FF2B5EF4-FFF2-40B4-BE49-F238E27FC236}">
              <a16:creationId xmlns:a16="http://schemas.microsoft.com/office/drawing/2014/main" id="{3930021E-5F58-4247-ABBB-607E0581731A}"/>
            </a:ext>
          </a:extLst>
        </xdr:cNvPr>
        <xdr:cNvSpPr txBox="1"/>
      </xdr:nvSpPr>
      <xdr:spPr>
        <a:xfrm>
          <a:off x="22199600" y="1053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109220</xdr:rowOff>
    </xdr:from>
    <xdr:to>
      <xdr:col>112</xdr:col>
      <xdr:colOff>38100</xdr:colOff>
      <xdr:row>62</xdr:row>
      <xdr:rowOff>39370</xdr:rowOff>
    </xdr:to>
    <xdr:sp macro="" textlink="">
      <xdr:nvSpPr>
        <xdr:cNvPr id="513" name="楕円 512">
          <a:extLst>
            <a:ext uri="{FF2B5EF4-FFF2-40B4-BE49-F238E27FC236}">
              <a16:creationId xmlns:a16="http://schemas.microsoft.com/office/drawing/2014/main" id="{5CBF5D14-5EA2-4EB8-88B3-0F40213D090B}"/>
            </a:ext>
          </a:extLst>
        </xdr:cNvPr>
        <xdr:cNvSpPr/>
      </xdr:nvSpPr>
      <xdr:spPr>
        <a:xfrm>
          <a:off x="21272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144475</xdr:rowOff>
    </xdr:from>
    <xdr:to>
      <xdr:col>116</xdr:col>
      <xdr:colOff>63500</xdr:colOff>
      <xdr:row>61</xdr:row>
      <xdr:rowOff>160020</xdr:rowOff>
    </xdr:to>
    <xdr:cxnSp macro="">
      <xdr:nvCxnSpPr>
        <xdr:cNvPr id="514" name="直線コネクタ 513">
          <a:extLst>
            <a:ext uri="{FF2B5EF4-FFF2-40B4-BE49-F238E27FC236}">
              <a16:creationId xmlns:a16="http://schemas.microsoft.com/office/drawing/2014/main" id="{B8DCC4EE-4E8D-4E23-ACE3-D533218B5695}"/>
            </a:ext>
          </a:extLst>
        </xdr:cNvPr>
        <xdr:cNvCxnSpPr/>
      </xdr:nvCxnSpPr>
      <xdr:spPr>
        <a:xfrm flipV="1">
          <a:off x="21323300" y="10602925"/>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113792</xdr:rowOff>
    </xdr:from>
    <xdr:to>
      <xdr:col>107</xdr:col>
      <xdr:colOff>101600</xdr:colOff>
      <xdr:row>62</xdr:row>
      <xdr:rowOff>43942</xdr:rowOff>
    </xdr:to>
    <xdr:sp macro="" textlink="">
      <xdr:nvSpPr>
        <xdr:cNvPr id="515" name="楕円 514">
          <a:extLst>
            <a:ext uri="{FF2B5EF4-FFF2-40B4-BE49-F238E27FC236}">
              <a16:creationId xmlns:a16="http://schemas.microsoft.com/office/drawing/2014/main" id="{A30C674A-F057-474D-8A06-59D20BE3E6E1}"/>
            </a:ext>
          </a:extLst>
        </xdr:cNvPr>
        <xdr:cNvSpPr/>
      </xdr:nvSpPr>
      <xdr:spPr>
        <a:xfrm>
          <a:off x="20383500" y="1057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61</xdr:row>
      <xdr:rowOff>164592</xdr:rowOff>
    </xdr:to>
    <xdr:cxnSp macro="">
      <xdr:nvCxnSpPr>
        <xdr:cNvPr id="516" name="直線コネクタ 515">
          <a:extLst>
            <a:ext uri="{FF2B5EF4-FFF2-40B4-BE49-F238E27FC236}">
              <a16:creationId xmlns:a16="http://schemas.microsoft.com/office/drawing/2014/main" id="{5AE102A5-6147-42A9-A74C-E481C6E1F3AB}"/>
            </a:ext>
          </a:extLst>
        </xdr:cNvPr>
        <xdr:cNvCxnSpPr/>
      </xdr:nvCxnSpPr>
      <xdr:spPr>
        <a:xfrm flipV="1">
          <a:off x="20434300" y="1061847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122479</xdr:rowOff>
    </xdr:from>
    <xdr:to>
      <xdr:col>102</xdr:col>
      <xdr:colOff>165100</xdr:colOff>
      <xdr:row>62</xdr:row>
      <xdr:rowOff>52629</xdr:rowOff>
    </xdr:to>
    <xdr:sp macro="" textlink="">
      <xdr:nvSpPr>
        <xdr:cNvPr id="517" name="楕円 516">
          <a:extLst>
            <a:ext uri="{FF2B5EF4-FFF2-40B4-BE49-F238E27FC236}">
              <a16:creationId xmlns:a16="http://schemas.microsoft.com/office/drawing/2014/main" id="{E2831D11-2654-4267-98BB-6EDFC874638B}"/>
            </a:ext>
          </a:extLst>
        </xdr:cNvPr>
        <xdr:cNvSpPr/>
      </xdr:nvSpPr>
      <xdr:spPr>
        <a:xfrm>
          <a:off x="19494500" y="1058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164592</xdr:rowOff>
    </xdr:from>
    <xdr:to>
      <xdr:col>107</xdr:col>
      <xdr:colOff>50800</xdr:colOff>
      <xdr:row>62</xdr:row>
      <xdr:rowOff>1829</xdr:rowOff>
    </xdr:to>
    <xdr:cxnSp macro="">
      <xdr:nvCxnSpPr>
        <xdr:cNvPr id="518" name="直線コネクタ 517">
          <a:extLst>
            <a:ext uri="{FF2B5EF4-FFF2-40B4-BE49-F238E27FC236}">
              <a16:creationId xmlns:a16="http://schemas.microsoft.com/office/drawing/2014/main" id="{AA94A7EB-D21C-4B2F-AEBB-C2D8CFC24888}"/>
            </a:ext>
          </a:extLst>
        </xdr:cNvPr>
        <xdr:cNvCxnSpPr/>
      </xdr:nvCxnSpPr>
      <xdr:spPr>
        <a:xfrm flipV="1">
          <a:off x="19545300" y="10623042"/>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134366</xdr:rowOff>
    </xdr:from>
    <xdr:to>
      <xdr:col>98</xdr:col>
      <xdr:colOff>38100</xdr:colOff>
      <xdr:row>62</xdr:row>
      <xdr:rowOff>64516</xdr:rowOff>
    </xdr:to>
    <xdr:sp macro="" textlink="">
      <xdr:nvSpPr>
        <xdr:cNvPr id="519" name="楕円 518">
          <a:extLst>
            <a:ext uri="{FF2B5EF4-FFF2-40B4-BE49-F238E27FC236}">
              <a16:creationId xmlns:a16="http://schemas.microsoft.com/office/drawing/2014/main" id="{F7FABA36-6B52-4B17-BF4D-1344D358CADD}"/>
            </a:ext>
          </a:extLst>
        </xdr:cNvPr>
        <xdr:cNvSpPr/>
      </xdr:nvSpPr>
      <xdr:spPr>
        <a:xfrm>
          <a:off x="18605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1829</xdr:rowOff>
    </xdr:from>
    <xdr:to>
      <xdr:col>102</xdr:col>
      <xdr:colOff>114300</xdr:colOff>
      <xdr:row>62</xdr:row>
      <xdr:rowOff>13716</xdr:rowOff>
    </xdr:to>
    <xdr:cxnSp macro="">
      <xdr:nvCxnSpPr>
        <xdr:cNvPr id="520" name="直線コネクタ 519">
          <a:extLst>
            <a:ext uri="{FF2B5EF4-FFF2-40B4-BE49-F238E27FC236}">
              <a16:creationId xmlns:a16="http://schemas.microsoft.com/office/drawing/2014/main" id="{E93766A7-5142-47C9-8C30-5BFDFA0A0797}"/>
            </a:ext>
          </a:extLst>
        </xdr:cNvPr>
        <xdr:cNvCxnSpPr/>
      </xdr:nvCxnSpPr>
      <xdr:spPr>
        <a:xfrm flipV="1">
          <a:off x="18656300" y="10631729"/>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521" name="n_1aveValue【学校施設】&#10;一人当たり面積">
          <a:extLst>
            <a:ext uri="{FF2B5EF4-FFF2-40B4-BE49-F238E27FC236}">
              <a16:creationId xmlns:a16="http://schemas.microsoft.com/office/drawing/2014/main" id="{7D37A232-A04F-4C31-96F7-75014DD68171}"/>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522" name="n_2aveValue【学校施設】&#10;一人当たり面積">
          <a:extLst>
            <a:ext uri="{FF2B5EF4-FFF2-40B4-BE49-F238E27FC236}">
              <a16:creationId xmlns:a16="http://schemas.microsoft.com/office/drawing/2014/main" id="{6CBB1201-6A9C-4DC1-875C-BDF7C8449502}"/>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523" name="n_3aveValue【学校施設】&#10;一人当たり面積">
          <a:extLst>
            <a:ext uri="{FF2B5EF4-FFF2-40B4-BE49-F238E27FC236}">
              <a16:creationId xmlns:a16="http://schemas.microsoft.com/office/drawing/2014/main" id="{A6BCC520-6A5C-42B4-88A5-A459B37BE0B4}"/>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524" name="n_4aveValue【学校施設】&#10;一人当たり面積">
          <a:extLst>
            <a:ext uri="{FF2B5EF4-FFF2-40B4-BE49-F238E27FC236}">
              <a16:creationId xmlns:a16="http://schemas.microsoft.com/office/drawing/2014/main" id="{6F0E0483-279B-4B71-B697-B80BB83AC984}"/>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30497</xdr:rowOff>
    </xdr:from>
    <xdr:ext cx="469744" cy="259045"/>
    <xdr:sp macro="" textlink="">
      <xdr:nvSpPr>
        <xdr:cNvPr id="525" name="n_1mainValue【学校施設】&#10;一人当たり面積">
          <a:extLst>
            <a:ext uri="{FF2B5EF4-FFF2-40B4-BE49-F238E27FC236}">
              <a16:creationId xmlns:a16="http://schemas.microsoft.com/office/drawing/2014/main" id="{346A5F9F-2A5C-4BDD-8415-7EE6810A748B}"/>
            </a:ext>
          </a:extLst>
        </xdr:cNvPr>
        <xdr:cNvSpPr txBox="1"/>
      </xdr:nvSpPr>
      <xdr:spPr>
        <a:xfrm>
          <a:off x="210757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35069</xdr:rowOff>
    </xdr:from>
    <xdr:ext cx="469744" cy="259045"/>
    <xdr:sp macro="" textlink="">
      <xdr:nvSpPr>
        <xdr:cNvPr id="526" name="n_2mainValue【学校施設】&#10;一人当たり面積">
          <a:extLst>
            <a:ext uri="{FF2B5EF4-FFF2-40B4-BE49-F238E27FC236}">
              <a16:creationId xmlns:a16="http://schemas.microsoft.com/office/drawing/2014/main" id="{5BF6492F-7139-4E00-A5CB-8CF6AD4263C7}"/>
            </a:ext>
          </a:extLst>
        </xdr:cNvPr>
        <xdr:cNvSpPr txBox="1"/>
      </xdr:nvSpPr>
      <xdr:spPr>
        <a:xfrm>
          <a:off x="20199427" y="1066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43756</xdr:rowOff>
    </xdr:from>
    <xdr:ext cx="469744" cy="259045"/>
    <xdr:sp macro="" textlink="">
      <xdr:nvSpPr>
        <xdr:cNvPr id="527" name="n_3mainValue【学校施設】&#10;一人当たり面積">
          <a:extLst>
            <a:ext uri="{FF2B5EF4-FFF2-40B4-BE49-F238E27FC236}">
              <a16:creationId xmlns:a16="http://schemas.microsoft.com/office/drawing/2014/main" id="{BB219148-E078-461A-B171-3689E917EB24}"/>
            </a:ext>
          </a:extLst>
        </xdr:cNvPr>
        <xdr:cNvSpPr txBox="1"/>
      </xdr:nvSpPr>
      <xdr:spPr>
        <a:xfrm>
          <a:off x="19310427" y="1067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55643</xdr:rowOff>
    </xdr:from>
    <xdr:ext cx="469744" cy="259045"/>
    <xdr:sp macro="" textlink="">
      <xdr:nvSpPr>
        <xdr:cNvPr id="528" name="n_4mainValue【学校施設】&#10;一人当たり面積">
          <a:extLst>
            <a:ext uri="{FF2B5EF4-FFF2-40B4-BE49-F238E27FC236}">
              <a16:creationId xmlns:a16="http://schemas.microsoft.com/office/drawing/2014/main" id="{B97C0948-E014-4CBD-A826-B3B07BA3A268}"/>
            </a:ext>
          </a:extLst>
        </xdr:cNvPr>
        <xdr:cNvSpPr txBox="1"/>
      </xdr:nvSpPr>
      <xdr:spPr>
        <a:xfrm>
          <a:off x="18421427" y="1068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82D0B722-5DE1-48DF-BEA1-AF8C6AD5BD3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B78782C8-F86A-415A-B4A9-C332D893B54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8DE8383B-3488-4967-A542-DAE962DC943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EA4AEAB6-6920-4566-94E3-603D65CC0F1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3AE75BD5-FF86-429B-A26D-8D913DC1B61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371C33A3-2FC7-46E5-8D0F-59B906DAD04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BEA20D9F-7224-4F85-BC35-A3BBDB3AA4D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5BC074D2-5898-4AC2-8027-A49D8FD74CD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AF4F4D78-5A0E-435A-B5C0-6E5DD24B9E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59DAB147-E765-496C-8192-1ACC1C8A6B3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59788E18-4993-40F4-B29B-1E65BF899B2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76A30B2C-C590-419A-BFFF-0FC479DED86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21CB62A1-FCA2-4D75-BE72-9F2632EF7F5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9EFE445C-D4C5-4E14-9B6C-CF9DCC1EA6F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2074C6B3-E578-4382-B4DB-35B55EB922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2364C9F3-5827-43E1-B812-D747E66289A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CC20B624-1A5D-40B5-B931-3B15E39A82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FA51218F-0F29-446D-BC83-D1F9E9E14FA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91840120-90BF-4E69-9EED-344261A486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F8E1279B-52A1-440B-8633-ADADCA628AF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F58B2890-6EC9-4A2F-919C-7A0AEB23C5D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BDEDDE8C-2D42-4866-9140-26D5F7478B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B6FC0E57-711F-4A02-B08A-A56FC3DCDD8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47227719-B479-4824-8900-509966FDB019}"/>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53" name="正方形/長方形 552">
          <a:extLst>
            <a:ext uri="{FF2B5EF4-FFF2-40B4-BE49-F238E27FC236}">
              <a16:creationId xmlns:a16="http://schemas.microsoft.com/office/drawing/2014/main" id="{3606538E-5BB6-40C3-92E8-12C55F5DAC8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4" name="正方形/長方形 553">
          <a:extLst>
            <a:ext uri="{FF2B5EF4-FFF2-40B4-BE49-F238E27FC236}">
              <a16:creationId xmlns:a16="http://schemas.microsoft.com/office/drawing/2014/main" id="{C9178F92-A22E-464E-9D94-7F64F163A51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5" name="正方形/長方形 554">
          <a:extLst>
            <a:ext uri="{FF2B5EF4-FFF2-40B4-BE49-F238E27FC236}">
              <a16:creationId xmlns:a16="http://schemas.microsoft.com/office/drawing/2014/main" id="{AD157019-7C18-43E2-A1DB-4A52C74378E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6" name="正方形/長方形 555">
          <a:extLst>
            <a:ext uri="{FF2B5EF4-FFF2-40B4-BE49-F238E27FC236}">
              <a16:creationId xmlns:a16="http://schemas.microsoft.com/office/drawing/2014/main" id="{34682911-4901-4E2E-BB23-46DA95EE4E1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7" name="正方形/長方形 556">
          <a:extLst>
            <a:ext uri="{FF2B5EF4-FFF2-40B4-BE49-F238E27FC236}">
              <a16:creationId xmlns:a16="http://schemas.microsoft.com/office/drawing/2014/main" id="{830C0206-12A8-465B-A3B7-3A5FEE58ABF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8" name="正方形/長方形 557">
          <a:extLst>
            <a:ext uri="{FF2B5EF4-FFF2-40B4-BE49-F238E27FC236}">
              <a16:creationId xmlns:a16="http://schemas.microsoft.com/office/drawing/2014/main" id="{CB50FE9D-ABCC-4418-81F1-3D4AC5610DB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9" name="正方形/長方形 558">
          <a:extLst>
            <a:ext uri="{FF2B5EF4-FFF2-40B4-BE49-F238E27FC236}">
              <a16:creationId xmlns:a16="http://schemas.microsoft.com/office/drawing/2014/main" id="{F3E59607-94E6-42AC-AE88-82B78575520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60" name="正方形/長方形 559">
          <a:extLst>
            <a:ext uri="{FF2B5EF4-FFF2-40B4-BE49-F238E27FC236}">
              <a16:creationId xmlns:a16="http://schemas.microsoft.com/office/drawing/2014/main" id="{40D62B63-EF51-439E-82E5-11A0E37AF46C}"/>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61" name="正方形/長方形 560">
          <a:extLst>
            <a:ext uri="{FF2B5EF4-FFF2-40B4-BE49-F238E27FC236}">
              <a16:creationId xmlns:a16="http://schemas.microsoft.com/office/drawing/2014/main" id="{098BDA09-3664-427E-9C42-10499F1A8DA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2" name="正方形/長方形 561">
          <a:extLst>
            <a:ext uri="{FF2B5EF4-FFF2-40B4-BE49-F238E27FC236}">
              <a16:creationId xmlns:a16="http://schemas.microsoft.com/office/drawing/2014/main" id="{9F10F16C-932F-482D-97BC-21506410441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3" name="テキスト ボックス 562">
          <a:extLst>
            <a:ext uri="{FF2B5EF4-FFF2-40B4-BE49-F238E27FC236}">
              <a16:creationId xmlns:a16="http://schemas.microsoft.com/office/drawing/2014/main" id="{F138D314-C725-4B2B-9F1E-09AFDAD039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公営住宅については、町内人口が増加傾向にあった昭和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年から平成</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年の間に整備されたものが多く、人口一人当たりの面積は類似団体より多くなっている。</a:t>
          </a:r>
          <a:r>
            <a:rPr kumimoji="1" lang="ja-JP" altLang="en-US" sz="1100">
              <a:solidFill>
                <a:schemeClr val="dk1"/>
              </a:solidFill>
              <a:effectLst/>
              <a:latin typeface="+mn-lt"/>
              <a:ea typeface="+mn-ea"/>
              <a:cs typeface="+mn-cs"/>
            </a:rPr>
            <a:t>また、令和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年度からは新たに大王原住宅が新規で追加されたことにより昨年度よりも数値が増加している。</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についても、大王原住宅が新規で追加されたことで、ここ数年増加傾向にあった数値も減少に転じて、類似団体平均を下回った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これまであった</a:t>
          </a:r>
          <a:r>
            <a:rPr kumimoji="1" lang="ja-JP" altLang="ja-JP" sz="1100">
              <a:solidFill>
                <a:schemeClr val="dk1"/>
              </a:solidFill>
              <a:effectLst/>
              <a:latin typeface="+mn-lt"/>
              <a:ea typeface="+mn-ea"/>
              <a:cs typeface="+mn-cs"/>
            </a:rPr>
            <a:t>施設の老朽化</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年々進んできている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特に老朽化が進んでいる物件については、改修工事や解体工事を実施</a:t>
          </a:r>
          <a:r>
            <a:rPr kumimoji="1" lang="ja-JP" altLang="en-US" sz="1100">
              <a:solidFill>
                <a:schemeClr val="dk1"/>
              </a:solidFill>
              <a:effectLst/>
              <a:latin typeface="+mn-lt"/>
              <a:ea typeface="+mn-ea"/>
              <a:cs typeface="+mn-cs"/>
            </a:rPr>
            <a:t>しながら</a:t>
          </a:r>
          <a:r>
            <a:rPr kumimoji="1" lang="ja-JP" altLang="ja-JP" sz="1100">
              <a:solidFill>
                <a:schemeClr val="dk1"/>
              </a:solidFill>
              <a:effectLst/>
              <a:latin typeface="+mn-lt"/>
              <a:ea typeface="+mn-ea"/>
              <a:cs typeface="+mn-cs"/>
            </a:rPr>
            <a:t>、引き続き、施設の長寿命化を</a:t>
          </a:r>
          <a:r>
            <a:rPr kumimoji="1" lang="ja-JP" altLang="en-US" sz="1100">
              <a:solidFill>
                <a:schemeClr val="dk1"/>
              </a:solidFill>
              <a:effectLst/>
              <a:latin typeface="+mn-lt"/>
              <a:ea typeface="+mn-ea"/>
              <a:cs typeface="+mn-cs"/>
            </a:rPr>
            <a:t>図っていく</a:t>
          </a:r>
          <a:r>
            <a:rPr kumimoji="1" lang="ja-JP" altLang="ja-JP" sz="1100">
              <a:solidFill>
                <a:schemeClr val="dk1"/>
              </a:solidFill>
              <a:effectLst/>
              <a:latin typeface="+mn-lt"/>
              <a:ea typeface="+mn-ea"/>
              <a:cs typeface="+mn-cs"/>
            </a:rPr>
            <a:t>。　道路については、住民一人当たり延長、有形固定資産減価償却率共に、類似団体よりも高くなっている。道路の有形固定資産（償却資産）額は、本町全体の有形固定資産（償却資産）額の約</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％を占めており、保有資産全体の有形固定資産減価償却率への影響が大きいため、</a:t>
          </a:r>
          <a:r>
            <a:rPr kumimoji="1" lang="ja-JP" altLang="en-US" sz="1100">
              <a:solidFill>
                <a:schemeClr val="dk1"/>
              </a:solidFill>
              <a:effectLst/>
              <a:latin typeface="+mn-lt"/>
              <a:ea typeface="+mn-ea"/>
              <a:cs typeface="+mn-cs"/>
            </a:rPr>
            <a:t>これまで同様</a:t>
          </a:r>
          <a:r>
            <a:rPr kumimoji="1" lang="ja-JP" altLang="ja-JP" sz="1100">
              <a:solidFill>
                <a:schemeClr val="dk1"/>
              </a:solidFill>
              <a:effectLst/>
              <a:latin typeface="+mn-lt"/>
              <a:ea typeface="+mn-ea"/>
              <a:cs typeface="+mn-cs"/>
            </a:rPr>
            <a:t>、道路改良から舗装部復旧へのシフトを進めつつ、個別施設計画に基づき、公共施設適正管理推進事業債を活用しながら、施設の長寿命化・最適化を図る事としている。橋りょうについては、</a:t>
          </a:r>
          <a:r>
            <a:rPr kumimoji="1" lang="ja-JP" altLang="en-US" sz="1100">
              <a:solidFill>
                <a:schemeClr val="dk1"/>
              </a:solidFill>
              <a:effectLst/>
              <a:latin typeface="+mn-lt"/>
              <a:ea typeface="+mn-ea"/>
              <a:cs typeface="+mn-cs"/>
            </a:rPr>
            <a:t>近接目視詳細点検を実施して、その判定区分に応じて補修工事等を実施しており、有形固定資産原価償却率は類似団体平均よりも低い数値を維持している。令和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年度は前年度よりも数値は減少したものの、</a:t>
          </a:r>
          <a:r>
            <a:rPr kumimoji="1" lang="ja-JP" altLang="ja-JP" sz="1100">
              <a:solidFill>
                <a:schemeClr val="dk1"/>
              </a:solidFill>
              <a:effectLst/>
              <a:latin typeface="+mn-lt"/>
              <a:ea typeface="+mn-ea"/>
              <a:cs typeface="+mn-cs"/>
            </a:rPr>
            <a:t>道路同様、全体に対するシェアが高いため、</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計画的な維持補修及び長寿命化対策が必要である。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CA9B66-C40B-4590-9B74-6498F1E32AD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BA658E-E32A-4BA3-84C8-11D17EA3F44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598705-A41F-4EF8-8A36-9314AED0C21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FE30623-533E-48AA-AFB1-F414F379317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DEC5A54-EA24-4092-9BB0-B73C9A352FC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6A4D5C8-870E-4FAD-B2BF-D52F70BA8A0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726BB7-8CDC-4FF3-BD36-CF0F8F90B22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AB7B62-E75F-4963-8704-CEE9AD7114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1134273-8B1E-4BC3-854A-C0E40535C0E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F80922-07F0-400B-AC32-3928AF5BFA0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10,033
9,920
85.04
7,764,268
7,507,317
145,555
3,753,922
5,326,579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3A10AA-ED0E-4889-8537-F93A0BB59CE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4DC24C8-FC9B-4D3F-BD35-766BDEA0112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235C97-DB99-4C18-9DD4-72FAAA848F8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157AEE-6B64-496F-9EA0-80F4300B7B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F7A61E-4719-4475-90A6-F1C0A2652DD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7EB7229-30C1-49BB-937E-1C1667BB9CC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331A96-6C72-4C47-95A1-950EDBF89D1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B98B5A2-4EE1-4108-B171-F699337E5A7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2B4EBF9-2138-4BC2-A835-89B8DB71CA6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0DAEC04-E757-46D7-9E98-D38E2E525FF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6A79E5A-4D79-4951-A821-6684FB7490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EA538B7-72C4-440C-A9A3-F2AD7A98254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954C37-A55F-4E3A-837B-C1C750FE705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79D152-CFEE-4D19-96FF-1F573DC6FE1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0576D1-0A62-4DA2-904A-E37A3994D0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B1D840E-FB63-495A-95C9-67C5372842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814130-64BA-4D03-B504-8B367887E49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3FCF42-86C8-4FC7-9C61-7228CC81D51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83CAE9-1B4A-4D73-84FA-8EEB00FC4A8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A4A3B72-41DA-437C-9BB2-BE162A73369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26D5CD7-9250-474E-9E3C-9DF0A952AE2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0E7E7CE-6017-455A-8EDF-4B2FABD7621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4583CA7-7314-404A-881B-AA24135BA58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27CCD65-36BD-41CE-839A-FC0D1F9896E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64E043C-EF88-4C29-AB41-2F8B92DAEAA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D423651-3061-4A29-9E6F-5C9CF1FDDB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5BA5730-5FC8-4F40-88EA-B3B767E1E43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C5F2993-5C3F-4382-8892-16CB649FD7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47D410-9D77-40A4-BD77-04F676846B2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43D213E-0E64-46BF-9D21-FABF2F591E5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0A995D-52D4-4788-A231-E7B5EB5D1FA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4EAEC30-1FE2-44E9-84DF-1932BC1C387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D112D8B-9EE0-4269-AEF3-129D99C45A9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4030708-7F99-4205-A74C-A5653556AB9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A55577-4DC2-45CB-B423-6B680F3F000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4003D49-FAB9-4D36-9119-60339330491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BAAC043-3157-4CF5-AE56-B3D221F63F0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A50796B-1A75-4B12-9C91-ED1CE484810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CA34279-009F-48FD-B1EE-D86A1FD7EA9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CAB8F0E-D156-4816-BC84-4B8C79C36BC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801A459-C925-4FE2-B4ED-7B9BCAE3F45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3F7F36A-DFD3-4C70-891D-3C1D69B4446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FF4C387-B923-42B0-ADC9-A3E9422A7E3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CBCB96B-1121-4383-98DA-D5E6996A2F4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B6E10D8-065C-43BA-81AD-BE9A08DB114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6E38CE5-C6C5-4DF7-9B02-C16275B0886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3BB5BF2F-750B-45CC-84F5-55CD20CC1962}"/>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4B633428-D83A-4BD7-A46A-E7957F98A11C}"/>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3FD6AEB-FBC8-4320-AD64-86B061FA6BFA}"/>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304B08ED-EBDB-4064-B3C0-B1C5F6418A99}"/>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C1820536-85AA-44CA-BCE4-C6C036BF5CEB}"/>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3B518420-51D1-42A1-8161-129290C8D1AC}"/>
            </a:ext>
          </a:extLst>
        </xdr:cNvPr>
        <xdr:cNvSpPr txBox="1"/>
      </xdr:nvSpPr>
      <xdr:spPr>
        <a:xfrm>
          <a:off x="4673600"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5A29CDDA-68D6-4CEC-B960-8C9BCE4D33D6}"/>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7B00D652-0701-4C8A-A528-AB4EB9025CD1}"/>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D48C73BE-7F25-4B3A-99B5-6E3AC99A993D}"/>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BC861F7D-FF40-42C9-B6E8-5EB3C2C2FF09}"/>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6C13771F-0A8A-4726-95E9-943C5DB74ECA}"/>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50CDF44-0D99-4C10-8C5D-9B9296A57A5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C678F5-47EE-4847-8C65-5AEB9756742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CF4A14F-C22C-4D36-BBED-0FE3BF2F1F0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B95D25D-04F0-4D93-B916-7BF15FD32E1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708811A-0DAF-4D1C-827A-49D4BC25CB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20501</xdr:rowOff>
    </xdr:from>
    <xdr:to>
      <xdr:col>24</xdr:col>
      <xdr:colOff>114300</xdr:colOff>
      <xdr:row>42</xdr:row>
      <xdr:rowOff>122101</xdr:rowOff>
    </xdr:to>
    <xdr:sp macro="" textlink="">
      <xdr:nvSpPr>
        <xdr:cNvPr id="74" name="楕円 73">
          <a:extLst>
            <a:ext uri="{FF2B5EF4-FFF2-40B4-BE49-F238E27FC236}">
              <a16:creationId xmlns:a16="http://schemas.microsoft.com/office/drawing/2014/main" id="{552E4455-4522-4F80-BC26-C78D4F2E3C06}"/>
            </a:ext>
          </a:extLst>
        </xdr:cNvPr>
        <xdr:cNvSpPr/>
      </xdr:nvSpPr>
      <xdr:spPr>
        <a:xfrm>
          <a:off x="4584700" y="722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106878</xdr:rowOff>
    </xdr:from>
    <xdr:ext cx="405111" cy="259045"/>
    <xdr:sp macro="" textlink="">
      <xdr:nvSpPr>
        <xdr:cNvPr id="75" name="【図書館】&#10;有形固定資産減価償却率該当値テキスト">
          <a:extLst>
            <a:ext uri="{FF2B5EF4-FFF2-40B4-BE49-F238E27FC236}">
              <a16:creationId xmlns:a16="http://schemas.microsoft.com/office/drawing/2014/main" id="{F0BE440A-DE79-4C5F-899E-C9669FE44216}"/>
            </a:ext>
          </a:extLst>
        </xdr:cNvPr>
        <xdr:cNvSpPr txBox="1"/>
      </xdr:nvSpPr>
      <xdr:spPr>
        <a:xfrm>
          <a:off x="4673600" y="713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17235</xdr:rowOff>
    </xdr:from>
    <xdr:to>
      <xdr:col>20</xdr:col>
      <xdr:colOff>38100</xdr:colOff>
      <xdr:row>42</xdr:row>
      <xdr:rowOff>118835</xdr:rowOff>
    </xdr:to>
    <xdr:sp macro="" textlink="">
      <xdr:nvSpPr>
        <xdr:cNvPr id="76" name="楕円 75">
          <a:extLst>
            <a:ext uri="{FF2B5EF4-FFF2-40B4-BE49-F238E27FC236}">
              <a16:creationId xmlns:a16="http://schemas.microsoft.com/office/drawing/2014/main" id="{E4FA8628-B27B-44F2-8E41-1EBD0758982E}"/>
            </a:ext>
          </a:extLst>
        </xdr:cNvPr>
        <xdr:cNvSpPr/>
      </xdr:nvSpPr>
      <xdr:spPr>
        <a:xfrm>
          <a:off x="3746500" y="72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68035</xdr:rowOff>
    </xdr:from>
    <xdr:to>
      <xdr:col>24</xdr:col>
      <xdr:colOff>63500</xdr:colOff>
      <xdr:row>42</xdr:row>
      <xdr:rowOff>71301</xdr:rowOff>
    </xdr:to>
    <xdr:cxnSp macro="">
      <xdr:nvCxnSpPr>
        <xdr:cNvPr id="77" name="直線コネクタ 76">
          <a:extLst>
            <a:ext uri="{FF2B5EF4-FFF2-40B4-BE49-F238E27FC236}">
              <a16:creationId xmlns:a16="http://schemas.microsoft.com/office/drawing/2014/main" id="{A3C4B640-265B-4A78-BFFD-B601D0860736}"/>
            </a:ext>
          </a:extLst>
        </xdr:cNvPr>
        <xdr:cNvCxnSpPr/>
      </xdr:nvCxnSpPr>
      <xdr:spPr>
        <a:xfrm>
          <a:off x="3797300" y="7268935"/>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12337</xdr:rowOff>
    </xdr:from>
    <xdr:to>
      <xdr:col>15</xdr:col>
      <xdr:colOff>101600</xdr:colOff>
      <xdr:row>42</xdr:row>
      <xdr:rowOff>113937</xdr:rowOff>
    </xdr:to>
    <xdr:sp macro="" textlink="">
      <xdr:nvSpPr>
        <xdr:cNvPr id="78" name="楕円 77">
          <a:extLst>
            <a:ext uri="{FF2B5EF4-FFF2-40B4-BE49-F238E27FC236}">
              <a16:creationId xmlns:a16="http://schemas.microsoft.com/office/drawing/2014/main" id="{BAB82600-B317-4970-9C87-A263CB00EB43}"/>
            </a:ext>
          </a:extLst>
        </xdr:cNvPr>
        <xdr:cNvSpPr/>
      </xdr:nvSpPr>
      <xdr:spPr>
        <a:xfrm>
          <a:off x="2857500" y="72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63137</xdr:rowOff>
    </xdr:from>
    <xdr:to>
      <xdr:col>19</xdr:col>
      <xdr:colOff>177800</xdr:colOff>
      <xdr:row>42</xdr:row>
      <xdr:rowOff>68035</xdr:rowOff>
    </xdr:to>
    <xdr:cxnSp macro="">
      <xdr:nvCxnSpPr>
        <xdr:cNvPr id="79" name="直線コネクタ 78">
          <a:extLst>
            <a:ext uri="{FF2B5EF4-FFF2-40B4-BE49-F238E27FC236}">
              <a16:creationId xmlns:a16="http://schemas.microsoft.com/office/drawing/2014/main" id="{91ECFB03-AC8D-4CDA-8225-4DDDD4B8692B}"/>
            </a:ext>
          </a:extLst>
        </xdr:cNvPr>
        <xdr:cNvCxnSpPr/>
      </xdr:nvCxnSpPr>
      <xdr:spPr>
        <a:xfrm>
          <a:off x="2908300" y="726403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9072</xdr:rowOff>
    </xdr:from>
    <xdr:to>
      <xdr:col>10</xdr:col>
      <xdr:colOff>165100</xdr:colOff>
      <xdr:row>42</xdr:row>
      <xdr:rowOff>110672</xdr:rowOff>
    </xdr:to>
    <xdr:sp macro="" textlink="">
      <xdr:nvSpPr>
        <xdr:cNvPr id="80" name="楕円 79">
          <a:extLst>
            <a:ext uri="{FF2B5EF4-FFF2-40B4-BE49-F238E27FC236}">
              <a16:creationId xmlns:a16="http://schemas.microsoft.com/office/drawing/2014/main" id="{83E649B5-1AB8-4D4E-8D71-B6862691ECB7}"/>
            </a:ext>
          </a:extLst>
        </xdr:cNvPr>
        <xdr:cNvSpPr/>
      </xdr:nvSpPr>
      <xdr:spPr>
        <a:xfrm>
          <a:off x="19685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59872</xdr:rowOff>
    </xdr:from>
    <xdr:to>
      <xdr:col>15</xdr:col>
      <xdr:colOff>50800</xdr:colOff>
      <xdr:row>42</xdr:row>
      <xdr:rowOff>63137</xdr:rowOff>
    </xdr:to>
    <xdr:cxnSp macro="">
      <xdr:nvCxnSpPr>
        <xdr:cNvPr id="81" name="直線コネクタ 80">
          <a:extLst>
            <a:ext uri="{FF2B5EF4-FFF2-40B4-BE49-F238E27FC236}">
              <a16:creationId xmlns:a16="http://schemas.microsoft.com/office/drawing/2014/main" id="{3BD9DAD8-0208-4DF1-B5DD-95D960E56E9F}"/>
            </a:ext>
          </a:extLst>
        </xdr:cNvPr>
        <xdr:cNvCxnSpPr/>
      </xdr:nvCxnSpPr>
      <xdr:spPr>
        <a:xfrm>
          <a:off x="2019300" y="72607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5806</xdr:rowOff>
    </xdr:from>
    <xdr:to>
      <xdr:col>6</xdr:col>
      <xdr:colOff>38100</xdr:colOff>
      <xdr:row>42</xdr:row>
      <xdr:rowOff>107406</xdr:rowOff>
    </xdr:to>
    <xdr:sp macro="" textlink="">
      <xdr:nvSpPr>
        <xdr:cNvPr id="82" name="楕円 81">
          <a:extLst>
            <a:ext uri="{FF2B5EF4-FFF2-40B4-BE49-F238E27FC236}">
              <a16:creationId xmlns:a16="http://schemas.microsoft.com/office/drawing/2014/main" id="{870C44A4-971D-49DA-91D6-39F8179858DE}"/>
            </a:ext>
          </a:extLst>
        </xdr:cNvPr>
        <xdr:cNvSpPr/>
      </xdr:nvSpPr>
      <xdr:spPr>
        <a:xfrm>
          <a:off x="1079500" y="72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56606</xdr:rowOff>
    </xdr:from>
    <xdr:to>
      <xdr:col>10</xdr:col>
      <xdr:colOff>114300</xdr:colOff>
      <xdr:row>42</xdr:row>
      <xdr:rowOff>59872</xdr:rowOff>
    </xdr:to>
    <xdr:cxnSp macro="">
      <xdr:nvCxnSpPr>
        <xdr:cNvPr id="83" name="直線コネクタ 82">
          <a:extLst>
            <a:ext uri="{FF2B5EF4-FFF2-40B4-BE49-F238E27FC236}">
              <a16:creationId xmlns:a16="http://schemas.microsoft.com/office/drawing/2014/main" id="{FF5691BF-4481-4CE5-8CAD-16E1B5299BF4}"/>
            </a:ext>
          </a:extLst>
        </xdr:cNvPr>
        <xdr:cNvCxnSpPr/>
      </xdr:nvCxnSpPr>
      <xdr:spPr>
        <a:xfrm>
          <a:off x="1130300" y="72575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84D8EB38-AA63-4888-9C69-ED8FA4357356}"/>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BBC9BD92-3563-4860-A4DC-AD948DD91996}"/>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7BE6D261-01A1-4BC0-9405-C24B624409D7}"/>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29C36980-1B1B-47EA-8911-B0CE25709F4A}"/>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109962</xdr:rowOff>
    </xdr:from>
    <xdr:ext cx="405111" cy="259045"/>
    <xdr:sp macro="" textlink="">
      <xdr:nvSpPr>
        <xdr:cNvPr id="88" name="n_1mainValue【図書館】&#10;有形固定資産減価償却率">
          <a:extLst>
            <a:ext uri="{FF2B5EF4-FFF2-40B4-BE49-F238E27FC236}">
              <a16:creationId xmlns:a16="http://schemas.microsoft.com/office/drawing/2014/main" id="{5041FF06-5A7D-432A-B731-BAB268F64813}"/>
            </a:ext>
          </a:extLst>
        </xdr:cNvPr>
        <xdr:cNvSpPr txBox="1"/>
      </xdr:nvSpPr>
      <xdr:spPr>
        <a:xfrm>
          <a:off x="3582044" y="731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105064</xdr:rowOff>
    </xdr:from>
    <xdr:ext cx="405111" cy="259045"/>
    <xdr:sp macro="" textlink="">
      <xdr:nvSpPr>
        <xdr:cNvPr id="89" name="n_2mainValue【図書館】&#10;有形固定資産減価償却率">
          <a:extLst>
            <a:ext uri="{FF2B5EF4-FFF2-40B4-BE49-F238E27FC236}">
              <a16:creationId xmlns:a16="http://schemas.microsoft.com/office/drawing/2014/main" id="{EB4048FB-B863-48BD-8D73-7D126999788C}"/>
            </a:ext>
          </a:extLst>
        </xdr:cNvPr>
        <xdr:cNvSpPr txBox="1"/>
      </xdr:nvSpPr>
      <xdr:spPr>
        <a:xfrm>
          <a:off x="2705744" y="730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101799</xdr:rowOff>
    </xdr:from>
    <xdr:ext cx="405111" cy="259045"/>
    <xdr:sp macro="" textlink="">
      <xdr:nvSpPr>
        <xdr:cNvPr id="90" name="n_3mainValue【図書館】&#10;有形固定資産減価償却率">
          <a:extLst>
            <a:ext uri="{FF2B5EF4-FFF2-40B4-BE49-F238E27FC236}">
              <a16:creationId xmlns:a16="http://schemas.microsoft.com/office/drawing/2014/main" id="{A20171CC-7E05-43BE-B109-8A41D9EE9091}"/>
            </a:ext>
          </a:extLst>
        </xdr:cNvPr>
        <xdr:cNvSpPr txBox="1"/>
      </xdr:nvSpPr>
      <xdr:spPr>
        <a:xfrm>
          <a:off x="1816744" y="7302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98533</xdr:rowOff>
    </xdr:from>
    <xdr:ext cx="405111" cy="259045"/>
    <xdr:sp macro="" textlink="">
      <xdr:nvSpPr>
        <xdr:cNvPr id="91" name="n_4mainValue【図書館】&#10;有形固定資産減価償却率">
          <a:extLst>
            <a:ext uri="{FF2B5EF4-FFF2-40B4-BE49-F238E27FC236}">
              <a16:creationId xmlns:a16="http://schemas.microsoft.com/office/drawing/2014/main" id="{3BA0B154-5F90-4BEA-BC53-417D54BFE0E6}"/>
            </a:ext>
          </a:extLst>
        </xdr:cNvPr>
        <xdr:cNvSpPr txBox="1"/>
      </xdr:nvSpPr>
      <xdr:spPr>
        <a:xfrm>
          <a:off x="927744" y="729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FC3D8EE-3A5C-4CD1-B7BF-AF795AB3334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94E6C93-A68C-4E5D-84D8-465177F264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D0EB6E93-28A2-45F8-B552-15D548FC8D3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B160812-40FA-458F-B6A0-0B7FA54201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DC72B84-08B7-4679-BE77-E827BC79B07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DB17768-C119-4610-AF9F-06D1685FAF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68CA1BF-4A26-4E78-B070-A4070474A16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560DAA4-E022-4705-B956-A73155E6940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7BF1C07-B6A9-4CC3-BB6C-7D1F4B30FF3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5AE656B5-6FF2-48C6-8DEC-F119B4D2517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80EBA3B-DC02-4EBE-B1B3-094C66038F6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993D489-1A80-4F9A-95AE-EA368DE6C3B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0379A6A-75E0-471E-93EF-77307B54D87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293460BD-7437-4165-B0E2-6E7BF657EC6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D2B14FD-9031-4767-8FE8-DBA5D2E48D8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490ED34A-C9C4-4025-A17C-1F123384673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52BEB78-A5C3-4F73-AB46-A4137740FE4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00010AC-42FC-4160-BEE2-BA2DDA6C543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BA9DECF-B1D2-4079-A5F0-03703B7624C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2A9FF5C7-AA34-4B1B-A3ED-921B3D1B73A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CF69DA3-9C7A-41CA-A4AB-F2B864D0835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011DB86B-7944-46D3-9D58-EB5EF6571CB9}"/>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6152F329-BB77-4C52-B1F6-36C5420CBBD7}"/>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6B7D40C9-A492-4356-AF8E-33B5138D8CE7}"/>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DE62B9BD-EB76-4ED7-89D6-E9588884248F}"/>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13C71651-26D2-4DDC-ACF8-75337BC24CD1}"/>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B6E57E61-E57F-4D3A-9489-527DC0E4AF50}"/>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67987F3A-8E48-414A-9F6D-2B734095A67F}"/>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EB8E1BE5-F847-4F1F-B918-E4C77E5E4E53}"/>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E5C8295B-DD93-4F27-8DEF-D1B6D42703BA}"/>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2A6FC1E2-80BB-473B-B90C-1A56AEBFB2AF}"/>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6E9B1F35-9342-4D68-9BBE-242794D306A0}"/>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B9FD03A-7184-4BA5-B1B6-BC79B057D25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72BE834-CC19-4DDA-A671-DC47932C8E8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E831C54-1A47-42A3-B943-79E153C8EA0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72EE6B-1B6A-47B1-96EF-59C9E32D579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0BBFCEC-9E2C-4506-9D9A-3F74BE64B0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29" name="楕円 128">
          <a:extLst>
            <a:ext uri="{FF2B5EF4-FFF2-40B4-BE49-F238E27FC236}">
              <a16:creationId xmlns:a16="http://schemas.microsoft.com/office/drawing/2014/main" id="{D59D3C5A-2A1E-40A9-B10A-76775C028A2F}"/>
            </a:ext>
          </a:extLst>
        </xdr:cNvPr>
        <xdr:cNvSpPr/>
      </xdr:nvSpPr>
      <xdr:spPr>
        <a:xfrm>
          <a:off x="104267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31767</xdr:rowOff>
    </xdr:from>
    <xdr:ext cx="469744" cy="259045"/>
    <xdr:sp macro="" textlink="">
      <xdr:nvSpPr>
        <xdr:cNvPr id="130" name="【図書館】&#10;一人当たり面積該当値テキスト">
          <a:extLst>
            <a:ext uri="{FF2B5EF4-FFF2-40B4-BE49-F238E27FC236}">
              <a16:creationId xmlns:a16="http://schemas.microsoft.com/office/drawing/2014/main" id="{7BEAFC3E-6C1B-45A3-9594-97E4012299F8}"/>
            </a:ext>
          </a:extLst>
        </xdr:cNvPr>
        <xdr:cNvSpPr txBox="1"/>
      </xdr:nvSpPr>
      <xdr:spPr>
        <a:xfrm>
          <a:off x="10515600" y="688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121412</xdr:rowOff>
    </xdr:from>
    <xdr:to>
      <xdr:col>50</xdr:col>
      <xdr:colOff>165100</xdr:colOff>
      <xdr:row>41</xdr:row>
      <xdr:rowOff>51562</xdr:rowOff>
    </xdr:to>
    <xdr:sp macro="" textlink="">
      <xdr:nvSpPr>
        <xdr:cNvPr id="131" name="楕円 130">
          <a:extLst>
            <a:ext uri="{FF2B5EF4-FFF2-40B4-BE49-F238E27FC236}">
              <a16:creationId xmlns:a16="http://schemas.microsoft.com/office/drawing/2014/main" id="{CB51C6E1-7BC8-4174-A92E-67975FA6ACFA}"/>
            </a:ext>
          </a:extLst>
        </xdr:cNvPr>
        <xdr:cNvSpPr/>
      </xdr:nvSpPr>
      <xdr:spPr>
        <a:xfrm>
          <a:off x="9588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41</xdr:row>
      <xdr:rowOff>762</xdr:rowOff>
    </xdr:to>
    <xdr:cxnSp macro="">
      <xdr:nvCxnSpPr>
        <xdr:cNvPr id="132" name="直線コネクタ 131">
          <a:extLst>
            <a:ext uri="{FF2B5EF4-FFF2-40B4-BE49-F238E27FC236}">
              <a16:creationId xmlns:a16="http://schemas.microsoft.com/office/drawing/2014/main" id="{06B70D9C-D6DE-43A3-A74A-B8354EDD7B49}"/>
            </a:ext>
          </a:extLst>
        </xdr:cNvPr>
        <xdr:cNvCxnSpPr/>
      </xdr:nvCxnSpPr>
      <xdr:spPr>
        <a:xfrm flipV="1">
          <a:off x="9639300" y="70256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121412</xdr:rowOff>
    </xdr:from>
    <xdr:to>
      <xdr:col>46</xdr:col>
      <xdr:colOff>38100</xdr:colOff>
      <xdr:row>41</xdr:row>
      <xdr:rowOff>51562</xdr:rowOff>
    </xdr:to>
    <xdr:sp macro="" textlink="">
      <xdr:nvSpPr>
        <xdr:cNvPr id="133" name="楕円 132">
          <a:extLst>
            <a:ext uri="{FF2B5EF4-FFF2-40B4-BE49-F238E27FC236}">
              <a16:creationId xmlns:a16="http://schemas.microsoft.com/office/drawing/2014/main" id="{B1C50377-B64A-498A-BDEC-65C495EF671F}"/>
            </a:ext>
          </a:extLst>
        </xdr:cNvPr>
        <xdr:cNvSpPr/>
      </xdr:nvSpPr>
      <xdr:spPr>
        <a:xfrm>
          <a:off x="8699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762</xdr:rowOff>
    </xdr:from>
    <xdr:to>
      <xdr:col>50</xdr:col>
      <xdr:colOff>114300</xdr:colOff>
      <xdr:row>41</xdr:row>
      <xdr:rowOff>762</xdr:rowOff>
    </xdr:to>
    <xdr:cxnSp macro="">
      <xdr:nvCxnSpPr>
        <xdr:cNvPr id="134" name="直線コネクタ 133">
          <a:extLst>
            <a:ext uri="{FF2B5EF4-FFF2-40B4-BE49-F238E27FC236}">
              <a16:creationId xmlns:a16="http://schemas.microsoft.com/office/drawing/2014/main" id="{3B0D4608-586E-48AD-A1E0-47F4677E7A61}"/>
            </a:ext>
          </a:extLst>
        </xdr:cNvPr>
        <xdr:cNvCxnSpPr/>
      </xdr:nvCxnSpPr>
      <xdr:spPr>
        <a:xfrm>
          <a:off x="8750300" y="7030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121412</xdr:rowOff>
    </xdr:from>
    <xdr:to>
      <xdr:col>41</xdr:col>
      <xdr:colOff>101600</xdr:colOff>
      <xdr:row>41</xdr:row>
      <xdr:rowOff>51562</xdr:rowOff>
    </xdr:to>
    <xdr:sp macro="" textlink="">
      <xdr:nvSpPr>
        <xdr:cNvPr id="135" name="楕円 134">
          <a:extLst>
            <a:ext uri="{FF2B5EF4-FFF2-40B4-BE49-F238E27FC236}">
              <a16:creationId xmlns:a16="http://schemas.microsoft.com/office/drawing/2014/main" id="{38991196-36ED-4DB2-83C4-0979B7856756}"/>
            </a:ext>
          </a:extLst>
        </xdr:cNvPr>
        <xdr:cNvSpPr/>
      </xdr:nvSpPr>
      <xdr:spPr>
        <a:xfrm>
          <a:off x="7810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xdr:rowOff>
    </xdr:from>
    <xdr:to>
      <xdr:col>45</xdr:col>
      <xdr:colOff>177800</xdr:colOff>
      <xdr:row>41</xdr:row>
      <xdr:rowOff>762</xdr:rowOff>
    </xdr:to>
    <xdr:cxnSp macro="">
      <xdr:nvCxnSpPr>
        <xdr:cNvPr id="136" name="直線コネクタ 135">
          <a:extLst>
            <a:ext uri="{FF2B5EF4-FFF2-40B4-BE49-F238E27FC236}">
              <a16:creationId xmlns:a16="http://schemas.microsoft.com/office/drawing/2014/main" id="{CBEC5ED8-B096-4AAE-94F0-2CDD89D0B9FB}"/>
            </a:ext>
          </a:extLst>
        </xdr:cNvPr>
        <xdr:cNvCxnSpPr/>
      </xdr:nvCxnSpPr>
      <xdr:spPr>
        <a:xfrm>
          <a:off x="7861300" y="7030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125984</xdr:rowOff>
    </xdr:from>
    <xdr:to>
      <xdr:col>36</xdr:col>
      <xdr:colOff>165100</xdr:colOff>
      <xdr:row>41</xdr:row>
      <xdr:rowOff>56134</xdr:rowOff>
    </xdr:to>
    <xdr:sp macro="" textlink="">
      <xdr:nvSpPr>
        <xdr:cNvPr id="137" name="楕円 136">
          <a:extLst>
            <a:ext uri="{FF2B5EF4-FFF2-40B4-BE49-F238E27FC236}">
              <a16:creationId xmlns:a16="http://schemas.microsoft.com/office/drawing/2014/main" id="{BE72CBBA-89C5-411F-81E3-7D27066D4F03}"/>
            </a:ext>
          </a:extLst>
        </xdr:cNvPr>
        <xdr:cNvSpPr/>
      </xdr:nvSpPr>
      <xdr:spPr>
        <a:xfrm>
          <a:off x="6921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xdr:rowOff>
    </xdr:from>
    <xdr:to>
      <xdr:col>41</xdr:col>
      <xdr:colOff>50800</xdr:colOff>
      <xdr:row>41</xdr:row>
      <xdr:rowOff>5334</xdr:rowOff>
    </xdr:to>
    <xdr:cxnSp macro="">
      <xdr:nvCxnSpPr>
        <xdr:cNvPr id="138" name="直線コネクタ 137">
          <a:extLst>
            <a:ext uri="{FF2B5EF4-FFF2-40B4-BE49-F238E27FC236}">
              <a16:creationId xmlns:a16="http://schemas.microsoft.com/office/drawing/2014/main" id="{61EFA52B-7116-481A-9457-C4746AD32CA4}"/>
            </a:ext>
          </a:extLst>
        </xdr:cNvPr>
        <xdr:cNvCxnSpPr/>
      </xdr:nvCxnSpPr>
      <xdr:spPr>
        <a:xfrm flipV="1">
          <a:off x="6972300" y="70302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DB8532C0-0442-48D7-A149-24F9766ACFC5}"/>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8B56A926-682A-46F7-9DFE-A03DF18D5F3E}"/>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A22B0CDA-C0C6-4D41-A0FB-969F104F76BA}"/>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81805</xdr:rowOff>
    </xdr:from>
    <xdr:ext cx="469744" cy="259045"/>
    <xdr:sp macro="" textlink="">
      <xdr:nvSpPr>
        <xdr:cNvPr id="142" name="n_4aveValue【図書館】&#10;一人当たり面積">
          <a:extLst>
            <a:ext uri="{FF2B5EF4-FFF2-40B4-BE49-F238E27FC236}">
              <a16:creationId xmlns:a16="http://schemas.microsoft.com/office/drawing/2014/main" id="{EE537E37-E0F5-4BF5-BC0D-4642F16CB2CE}"/>
            </a:ext>
          </a:extLst>
        </xdr:cNvPr>
        <xdr:cNvSpPr txBox="1"/>
      </xdr:nvSpPr>
      <xdr:spPr>
        <a:xfrm>
          <a:off x="6737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42689</xdr:rowOff>
    </xdr:from>
    <xdr:ext cx="469744" cy="259045"/>
    <xdr:sp macro="" textlink="">
      <xdr:nvSpPr>
        <xdr:cNvPr id="143" name="n_1mainValue【図書館】&#10;一人当たり面積">
          <a:extLst>
            <a:ext uri="{FF2B5EF4-FFF2-40B4-BE49-F238E27FC236}">
              <a16:creationId xmlns:a16="http://schemas.microsoft.com/office/drawing/2014/main" id="{24FBF448-0F1C-4EB4-BA64-DFE7375D402E}"/>
            </a:ext>
          </a:extLst>
        </xdr:cNvPr>
        <xdr:cNvSpPr txBox="1"/>
      </xdr:nvSpPr>
      <xdr:spPr>
        <a:xfrm>
          <a:off x="93917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42689</xdr:rowOff>
    </xdr:from>
    <xdr:ext cx="469744" cy="259045"/>
    <xdr:sp macro="" textlink="">
      <xdr:nvSpPr>
        <xdr:cNvPr id="144" name="n_2mainValue【図書館】&#10;一人当たり面積">
          <a:extLst>
            <a:ext uri="{FF2B5EF4-FFF2-40B4-BE49-F238E27FC236}">
              <a16:creationId xmlns:a16="http://schemas.microsoft.com/office/drawing/2014/main" id="{F1444FB7-E66B-4A8D-B238-832360CD1434}"/>
            </a:ext>
          </a:extLst>
        </xdr:cNvPr>
        <xdr:cNvSpPr txBox="1"/>
      </xdr:nvSpPr>
      <xdr:spPr>
        <a:xfrm>
          <a:off x="8515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42689</xdr:rowOff>
    </xdr:from>
    <xdr:ext cx="469744" cy="259045"/>
    <xdr:sp macro="" textlink="">
      <xdr:nvSpPr>
        <xdr:cNvPr id="145" name="n_3mainValue【図書館】&#10;一人当たり面積">
          <a:extLst>
            <a:ext uri="{FF2B5EF4-FFF2-40B4-BE49-F238E27FC236}">
              <a16:creationId xmlns:a16="http://schemas.microsoft.com/office/drawing/2014/main" id="{94A454C5-6A7B-4B47-8888-E23FC0A3CF3B}"/>
            </a:ext>
          </a:extLst>
        </xdr:cNvPr>
        <xdr:cNvSpPr txBox="1"/>
      </xdr:nvSpPr>
      <xdr:spPr>
        <a:xfrm>
          <a:off x="7626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47261</xdr:rowOff>
    </xdr:from>
    <xdr:ext cx="469744" cy="259045"/>
    <xdr:sp macro="" textlink="">
      <xdr:nvSpPr>
        <xdr:cNvPr id="146" name="n_4mainValue【図書館】&#10;一人当たり面積">
          <a:extLst>
            <a:ext uri="{FF2B5EF4-FFF2-40B4-BE49-F238E27FC236}">
              <a16:creationId xmlns:a16="http://schemas.microsoft.com/office/drawing/2014/main" id="{528B863F-01DE-42C7-AA01-201E38A34E8D}"/>
            </a:ext>
          </a:extLst>
        </xdr:cNvPr>
        <xdr:cNvSpPr txBox="1"/>
      </xdr:nvSpPr>
      <xdr:spPr>
        <a:xfrm>
          <a:off x="6737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53573AC-2BDD-4C5D-99BC-31ED9A24899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7BAD44B-07F9-45EB-A825-2B0398DBAC6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DF29D6E0-DF6B-4378-88E3-8406A49E92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7938386-A18E-4BAA-B53F-F2E48AACD21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0E64133-9AA5-4AA4-9086-D5DF9ACF2DF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8602576-BCB9-4601-82B9-63DDE393E58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CD143DF-B4B9-4AF6-A51D-7F28244D786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0BC6DDC-9EF9-4C59-94BC-59DE8054BEC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89D17DF6-6445-4FF5-93EC-42FA62EFDD1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2F949E9-6F1B-4962-B636-8D67A838FBC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73013AF-36FB-4238-8014-F01CA0E967B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F759F8C8-A90D-4043-9ECF-9FF61379980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A12DB7A-3A5C-4D90-94D2-A2E98668AAD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435CB10B-7BCF-4D27-BFBF-44F219495AE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C3F427E5-A873-4DA6-A356-4C0590D98E6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B3EE6F4-8B8A-4AD1-A535-9017ECA3A3B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374BAFE-9F1B-4408-934C-81C66FAA2AF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4F322AB-6DB2-4750-B1B2-D259DF9D73E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0BE0FBF-D3C0-4473-B355-58E41EDD0A6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08C7538-0C7D-485A-8956-8223DD3CB7C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77EF97D-73BD-4564-9F25-92A370C2F02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C0216BE-64CB-4185-A029-F20C7500B8E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610869D0-40BB-44FD-BE6C-4F7FDEDEAE1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C992778C-3B70-4CD4-8E80-3B4A79006A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D362EB5-D85B-4F44-962B-5692657D682B}"/>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4105D9D-EF02-4F51-82C9-440F518F3B5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D5A2DD77-8FB7-4FF6-B158-752B1AB6936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E452CA6C-A999-47A1-948E-8E83187552C2}"/>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FD635852-639D-476E-8A66-79764AF93517}"/>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EE56CE6-CDCB-420C-8094-7A0B680F8717}"/>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9D4F1B08-25F0-4294-8837-1763C241904B}"/>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A1713678-FA60-408E-A353-296EC5BE643B}"/>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7028D1F1-683C-4D75-AF0C-E7F524627CBB}"/>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14DE9740-1384-4B8F-A01F-F8B6716E5B4A}"/>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79AAEC86-5041-4E11-B49F-F222CBF8D66A}"/>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CCBBD07-5F64-49A2-84BC-031FADC7798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98FA323-48B9-4A48-BD60-661F208CF5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7EC609E-568B-489A-A34C-8803CB69712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D8DAF3-C987-4D80-87D9-E8AF79E3230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7CFB22-ACC1-4EA7-9B98-8312FC2FE07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8255</xdr:rowOff>
    </xdr:from>
    <xdr:to>
      <xdr:col>24</xdr:col>
      <xdr:colOff>114300</xdr:colOff>
      <xdr:row>64</xdr:row>
      <xdr:rowOff>109855</xdr:rowOff>
    </xdr:to>
    <xdr:sp macro="" textlink="">
      <xdr:nvSpPr>
        <xdr:cNvPr id="187" name="楕円 186">
          <a:extLst>
            <a:ext uri="{FF2B5EF4-FFF2-40B4-BE49-F238E27FC236}">
              <a16:creationId xmlns:a16="http://schemas.microsoft.com/office/drawing/2014/main" id="{12AACDC0-3C88-4755-9683-741BB04AA44F}"/>
            </a:ext>
          </a:extLst>
        </xdr:cNvPr>
        <xdr:cNvSpPr/>
      </xdr:nvSpPr>
      <xdr:spPr>
        <a:xfrm>
          <a:off x="4584700" y="1098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94632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E80D3AF-7CA9-4FFB-B0BD-0D1E607119DA}"/>
            </a:ext>
          </a:extLst>
        </xdr:cNvPr>
        <xdr:cNvSpPr txBox="1"/>
      </xdr:nvSpPr>
      <xdr:spPr>
        <a:xfrm>
          <a:off x="4673600" y="10895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6350</xdr:rowOff>
    </xdr:from>
    <xdr:to>
      <xdr:col>20</xdr:col>
      <xdr:colOff>38100</xdr:colOff>
      <xdr:row>64</xdr:row>
      <xdr:rowOff>107950</xdr:rowOff>
    </xdr:to>
    <xdr:sp macro="" textlink="">
      <xdr:nvSpPr>
        <xdr:cNvPr id="189" name="楕円 188">
          <a:extLst>
            <a:ext uri="{FF2B5EF4-FFF2-40B4-BE49-F238E27FC236}">
              <a16:creationId xmlns:a16="http://schemas.microsoft.com/office/drawing/2014/main" id="{74ABBB36-941E-4B93-AF8D-6BE92F41014C}"/>
            </a:ext>
          </a:extLst>
        </xdr:cNvPr>
        <xdr:cNvSpPr/>
      </xdr:nvSpPr>
      <xdr:spPr>
        <a:xfrm>
          <a:off x="3746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57150</xdr:rowOff>
    </xdr:from>
    <xdr:to>
      <xdr:col>24</xdr:col>
      <xdr:colOff>63500</xdr:colOff>
      <xdr:row>64</xdr:row>
      <xdr:rowOff>59055</xdr:rowOff>
    </xdr:to>
    <xdr:cxnSp macro="">
      <xdr:nvCxnSpPr>
        <xdr:cNvPr id="190" name="直線コネクタ 189">
          <a:extLst>
            <a:ext uri="{FF2B5EF4-FFF2-40B4-BE49-F238E27FC236}">
              <a16:creationId xmlns:a16="http://schemas.microsoft.com/office/drawing/2014/main" id="{E0397E91-C81E-48CD-982A-91F089F8A363}"/>
            </a:ext>
          </a:extLst>
        </xdr:cNvPr>
        <xdr:cNvCxnSpPr/>
      </xdr:nvCxnSpPr>
      <xdr:spPr>
        <a:xfrm>
          <a:off x="3797300" y="110299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6350</xdr:rowOff>
    </xdr:from>
    <xdr:to>
      <xdr:col>15</xdr:col>
      <xdr:colOff>101600</xdr:colOff>
      <xdr:row>64</xdr:row>
      <xdr:rowOff>107950</xdr:rowOff>
    </xdr:to>
    <xdr:sp macro="" textlink="">
      <xdr:nvSpPr>
        <xdr:cNvPr id="191" name="楕円 190">
          <a:extLst>
            <a:ext uri="{FF2B5EF4-FFF2-40B4-BE49-F238E27FC236}">
              <a16:creationId xmlns:a16="http://schemas.microsoft.com/office/drawing/2014/main" id="{96E0FC83-8F06-4F57-A30F-4FA2C3A2AF34}"/>
            </a:ext>
          </a:extLst>
        </xdr:cNvPr>
        <xdr:cNvSpPr/>
      </xdr:nvSpPr>
      <xdr:spPr>
        <a:xfrm>
          <a:off x="2857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57150</xdr:rowOff>
    </xdr:from>
    <xdr:to>
      <xdr:col>19</xdr:col>
      <xdr:colOff>177800</xdr:colOff>
      <xdr:row>64</xdr:row>
      <xdr:rowOff>57150</xdr:rowOff>
    </xdr:to>
    <xdr:cxnSp macro="">
      <xdr:nvCxnSpPr>
        <xdr:cNvPr id="192" name="直線コネクタ 191">
          <a:extLst>
            <a:ext uri="{FF2B5EF4-FFF2-40B4-BE49-F238E27FC236}">
              <a16:creationId xmlns:a16="http://schemas.microsoft.com/office/drawing/2014/main" id="{1A7638B3-69D1-49B1-AB96-375C94991626}"/>
            </a:ext>
          </a:extLst>
        </xdr:cNvPr>
        <xdr:cNvCxnSpPr/>
      </xdr:nvCxnSpPr>
      <xdr:spPr>
        <a:xfrm>
          <a:off x="2908300" y="1102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6350</xdr:rowOff>
    </xdr:from>
    <xdr:to>
      <xdr:col>10</xdr:col>
      <xdr:colOff>165100</xdr:colOff>
      <xdr:row>64</xdr:row>
      <xdr:rowOff>107950</xdr:rowOff>
    </xdr:to>
    <xdr:sp macro="" textlink="">
      <xdr:nvSpPr>
        <xdr:cNvPr id="193" name="楕円 192">
          <a:extLst>
            <a:ext uri="{FF2B5EF4-FFF2-40B4-BE49-F238E27FC236}">
              <a16:creationId xmlns:a16="http://schemas.microsoft.com/office/drawing/2014/main" id="{38F6AD59-8006-442C-98EB-2DF201733CBA}"/>
            </a:ext>
          </a:extLst>
        </xdr:cNvPr>
        <xdr:cNvSpPr/>
      </xdr:nvSpPr>
      <xdr:spPr>
        <a:xfrm>
          <a:off x="1968500" y="10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57150</xdr:rowOff>
    </xdr:from>
    <xdr:to>
      <xdr:col>15</xdr:col>
      <xdr:colOff>50800</xdr:colOff>
      <xdr:row>64</xdr:row>
      <xdr:rowOff>57150</xdr:rowOff>
    </xdr:to>
    <xdr:cxnSp macro="">
      <xdr:nvCxnSpPr>
        <xdr:cNvPr id="194" name="直線コネクタ 193">
          <a:extLst>
            <a:ext uri="{FF2B5EF4-FFF2-40B4-BE49-F238E27FC236}">
              <a16:creationId xmlns:a16="http://schemas.microsoft.com/office/drawing/2014/main" id="{F6187080-462F-4859-A4AB-A8D2297FDD7D}"/>
            </a:ext>
          </a:extLst>
        </xdr:cNvPr>
        <xdr:cNvCxnSpPr/>
      </xdr:nvCxnSpPr>
      <xdr:spPr>
        <a:xfrm>
          <a:off x="2019300" y="1102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4445</xdr:rowOff>
    </xdr:from>
    <xdr:to>
      <xdr:col>6</xdr:col>
      <xdr:colOff>38100</xdr:colOff>
      <xdr:row>64</xdr:row>
      <xdr:rowOff>106045</xdr:rowOff>
    </xdr:to>
    <xdr:sp macro="" textlink="">
      <xdr:nvSpPr>
        <xdr:cNvPr id="195" name="楕円 194">
          <a:extLst>
            <a:ext uri="{FF2B5EF4-FFF2-40B4-BE49-F238E27FC236}">
              <a16:creationId xmlns:a16="http://schemas.microsoft.com/office/drawing/2014/main" id="{E5D3BDD9-5019-4E94-917C-F6CDC4ACCE8D}"/>
            </a:ext>
          </a:extLst>
        </xdr:cNvPr>
        <xdr:cNvSpPr/>
      </xdr:nvSpPr>
      <xdr:spPr>
        <a:xfrm>
          <a:off x="1079500" y="109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55245</xdr:rowOff>
    </xdr:from>
    <xdr:to>
      <xdr:col>10</xdr:col>
      <xdr:colOff>114300</xdr:colOff>
      <xdr:row>64</xdr:row>
      <xdr:rowOff>57150</xdr:rowOff>
    </xdr:to>
    <xdr:cxnSp macro="">
      <xdr:nvCxnSpPr>
        <xdr:cNvPr id="196" name="直線コネクタ 195">
          <a:extLst>
            <a:ext uri="{FF2B5EF4-FFF2-40B4-BE49-F238E27FC236}">
              <a16:creationId xmlns:a16="http://schemas.microsoft.com/office/drawing/2014/main" id="{128B4716-DD8D-4F3B-AC37-B96CE9DAD751}"/>
            </a:ext>
          </a:extLst>
        </xdr:cNvPr>
        <xdr:cNvCxnSpPr/>
      </xdr:nvCxnSpPr>
      <xdr:spPr>
        <a:xfrm>
          <a:off x="1130300" y="110280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46AD7C33-2CCD-4D98-A950-763A23CD1628}"/>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4CD0C399-CB5C-444C-8CCD-8F479A4A9E07}"/>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7AFCC364-F4A3-4735-B26F-18AAA7A4DFCC}"/>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6D8A3661-DEDE-4BAD-A9CA-CB8FB261C5E2}"/>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99077</xdr:rowOff>
    </xdr:from>
    <xdr:ext cx="405111" cy="259045"/>
    <xdr:sp macro="" textlink="">
      <xdr:nvSpPr>
        <xdr:cNvPr id="201" name="n_1mainValue【体育館・プール】&#10;有形固定資産減価償却率">
          <a:extLst>
            <a:ext uri="{FF2B5EF4-FFF2-40B4-BE49-F238E27FC236}">
              <a16:creationId xmlns:a16="http://schemas.microsoft.com/office/drawing/2014/main" id="{17C621F2-50EF-478C-8C41-AF754EE70660}"/>
            </a:ext>
          </a:extLst>
        </xdr:cNvPr>
        <xdr:cNvSpPr txBox="1"/>
      </xdr:nvSpPr>
      <xdr:spPr>
        <a:xfrm>
          <a:off x="35820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99077</xdr:rowOff>
    </xdr:from>
    <xdr:ext cx="405111" cy="259045"/>
    <xdr:sp macro="" textlink="">
      <xdr:nvSpPr>
        <xdr:cNvPr id="202" name="n_2mainValue【体育館・プール】&#10;有形固定資産減価償却率">
          <a:extLst>
            <a:ext uri="{FF2B5EF4-FFF2-40B4-BE49-F238E27FC236}">
              <a16:creationId xmlns:a16="http://schemas.microsoft.com/office/drawing/2014/main" id="{2A8786DC-AED2-4A0D-924A-AB83A5B9678E}"/>
            </a:ext>
          </a:extLst>
        </xdr:cNvPr>
        <xdr:cNvSpPr txBox="1"/>
      </xdr:nvSpPr>
      <xdr:spPr>
        <a:xfrm>
          <a:off x="27057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99077</xdr:rowOff>
    </xdr:from>
    <xdr:ext cx="405111" cy="259045"/>
    <xdr:sp macro="" textlink="">
      <xdr:nvSpPr>
        <xdr:cNvPr id="203" name="n_3mainValue【体育館・プール】&#10;有形固定資産減価償却率">
          <a:extLst>
            <a:ext uri="{FF2B5EF4-FFF2-40B4-BE49-F238E27FC236}">
              <a16:creationId xmlns:a16="http://schemas.microsoft.com/office/drawing/2014/main" id="{83799380-0547-44C8-991D-EC181FE7F67C}"/>
            </a:ext>
          </a:extLst>
        </xdr:cNvPr>
        <xdr:cNvSpPr txBox="1"/>
      </xdr:nvSpPr>
      <xdr:spPr>
        <a:xfrm>
          <a:off x="1816744" y="1107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97172</xdr:rowOff>
    </xdr:from>
    <xdr:ext cx="405111" cy="259045"/>
    <xdr:sp macro="" textlink="">
      <xdr:nvSpPr>
        <xdr:cNvPr id="204" name="n_4mainValue【体育館・プール】&#10;有形固定資産減価償却率">
          <a:extLst>
            <a:ext uri="{FF2B5EF4-FFF2-40B4-BE49-F238E27FC236}">
              <a16:creationId xmlns:a16="http://schemas.microsoft.com/office/drawing/2014/main" id="{1FC5426B-64E8-436C-A755-1440651C672C}"/>
            </a:ext>
          </a:extLst>
        </xdr:cNvPr>
        <xdr:cNvSpPr txBox="1"/>
      </xdr:nvSpPr>
      <xdr:spPr>
        <a:xfrm>
          <a:off x="927744" y="1106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0038EFE-E617-410F-851A-2A1015B34BA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CD008E3-11A3-439D-BEA0-680B01DE6F2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5579D28-3DB4-4609-8805-E8232732CF3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60811FB-4440-4B26-915B-3A9CC3B9691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F0985F3-391D-4023-8E9F-EEA89355D53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C8F2BCB-EF85-47EF-BDDC-D71FEAD5C18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3919792-9618-4FBE-B2EC-37F02B830E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CC96504-37F4-4F74-957B-98D2564049C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9AB626F-1313-44A6-81EA-D778E8A5A25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5F4E6DF-5DEC-44B5-BF5C-63852614204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0CF3C9C-2A2F-4526-90E4-6F2EACCEDFB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0007715-2F12-453B-8549-93D5CF1C4F8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EDDE18F-5F6E-4AD4-911B-4337F76A052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CAA6ABA8-6A45-404C-B19A-16EC2715A8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D3C9F41-2788-4DCA-BF57-C398CD1F2EB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0348F9A-B6B6-45E2-8A71-6E23FDA1F31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3F5C768-3A6E-4A78-B448-9246A4988E1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A096C1D0-6FEE-425C-AA77-B0E7BD8F8A8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DBAA5BB-5701-4BF9-BA77-51983A5ABA8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41636CC-74D6-4350-9E0D-31FC869E799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B0B4E56E-C135-4023-94CC-FE70149AD3D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CCB328C-A09F-4F7E-90F6-97770FBF68D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962761E-604F-4DC9-8981-C1BEB5FFD6A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40B2308C-E493-4671-B30D-EBCB91E5ABC8}"/>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029F4B44-4611-4C46-B033-F4A1A93EAE29}"/>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F49F8991-98E7-44F5-9287-C8FA1CFE3F58}"/>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D10E7CCA-845D-470C-A443-A8A9FCC30A4B}"/>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F2F1A9C9-4027-4FFA-BD9B-A1D7CFCEA65A}"/>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C3E67690-185E-4352-91D9-48B0778AD9FD}"/>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E64C6E2D-7B76-43BC-94A0-61A31452C4BD}"/>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2F06BC75-E3C6-4A4E-96B7-DB2B7AC42B44}"/>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94DB5893-71F2-434F-928F-708A5B9CAD37}"/>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E676AB47-BD1F-44CC-A07D-3D78D0080FB9}"/>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A997834E-DB74-411F-AC30-572C129F5B43}"/>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8BC4305-042A-419B-A62F-A85F3E6C3BF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8B1B11C-94A5-4EAE-8009-33C92D4EF42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8029268-152D-4FAB-9078-802F2E95A0A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BBA6AB-F437-4F05-B254-B2A2A84A89C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0B58AF9-1E19-4F85-A6A7-F75BCAFA161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17018</xdr:rowOff>
    </xdr:from>
    <xdr:to>
      <xdr:col>55</xdr:col>
      <xdr:colOff>50800</xdr:colOff>
      <xdr:row>63</xdr:row>
      <xdr:rowOff>118618</xdr:rowOff>
    </xdr:to>
    <xdr:sp macro="" textlink="">
      <xdr:nvSpPr>
        <xdr:cNvPr id="244" name="楕円 243">
          <a:extLst>
            <a:ext uri="{FF2B5EF4-FFF2-40B4-BE49-F238E27FC236}">
              <a16:creationId xmlns:a16="http://schemas.microsoft.com/office/drawing/2014/main" id="{5D53D802-C6D4-43AE-A88D-77AEDA626751}"/>
            </a:ext>
          </a:extLst>
        </xdr:cNvPr>
        <xdr:cNvSpPr/>
      </xdr:nvSpPr>
      <xdr:spPr>
        <a:xfrm>
          <a:off x="10426700" y="1081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166895</xdr:rowOff>
    </xdr:from>
    <xdr:ext cx="469744" cy="259045"/>
    <xdr:sp macro="" textlink="">
      <xdr:nvSpPr>
        <xdr:cNvPr id="245" name="【体育館・プール】&#10;一人当たり面積該当値テキスト">
          <a:extLst>
            <a:ext uri="{FF2B5EF4-FFF2-40B4-BE49-F238E27FC236}">
              <a16:creationId xmlns:a16="http://schemas.microsoft.com/office/drawing/2014/main" id="{FCABDC55-ECA7-476F-9E1B-04069FF88F4F}"/>
            </a:ext>
          </a:extLst>
        </xdr:cNvPr>
        <xdr:cNvSpPr txBox="1"/>
      </xdr:nvSpPr>
      <xdr:spPr>
        <a:xfrm>
          <a:off x="10515600" y="1079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20828</xdr:rowOff>
    </xdr:from>
    <xdr:to>
      <xdr:col>50</xdr:col>
      <xdr:colOff>165100</xdr:colOff>
      <xdr:row>63</xdr:row>
      <xdr:rowOff>122428</xdr:rowOff>
    </xdr:to>
    <xdr:sp macro="" textlink="">
      <xdr:nvSpPr>
        <xdr:cNvPr id="246" name="楕円 245">
          <a:extLst>
            <a:ext uri="{FF2B5EF4-FFF2-40B4-BE49-F238E27FC236}">
              <a16:creationId xmlns:a16="http://schemas.microsoft.com/office/drawing/2014/main" id="{CB9DD518-F4C5-4F09-8B02-CB7685A3837A}"/>
            </a:ext>
          </a:extLst>
        </xdr:cNvPr>
        <xdr:cNvSpPr/>
      </xdr:nvSpPr>
      <xdr:spPr>
        <a:xfrm>
          <a:off x="9588500" y="1082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67818</xdr:rowOff>
    </xdr:from>
    <xdr:to>
      <xdr:col>55</xdr:col>
      <xdr:colOff>0</xdr:colOff>
      <xdr:row>63</xdr:row>
      <xdr:rowOff>71628</xdr:rowOff>
    </xdr:to>
    <xdr:cxnSp macro="">
      <xdr:nvCxnSpPr>
        <xdr:cNvPr id="247" name="直線コネクタ 246">
          <a:extLst>
            <a:ext uri="{FF2B5EF4-FFF2-40B4-BE49-F238E27FC236}">
              <a16:creationId xmlns:a16="http://schemas.microsoft.com/office/drawing/2014/main" id="{8DF16B1B-BE18-4DD1-A0A8-BF88ADEF0A24}"/>
            </a:ext>
          </a:extLst>
        </xdr:cNvPr>
        <xdr:cNvCxnSpPr/>
      </xdr:nvCxnSpPr>
      <xdr:spPr>
        <a:xfrm flipV="1">
          <a:off x="9639300" y="10869168"/>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26924</xdr:rowOff>
    </xdr:from>
    <xdr:to>
      <xdr:col>46</xdr:col>
      <xdr:colOff>38100</xdr:colOff>
      <xdr:row>63</xdr:row>
      <xdr:rowOff>128524</xdr:rowOff>
    </xdr:to>
    <xdr:sp macro="" textlink="">
      <xdr:nvSpPr>
        <xdr:cNvPr id="248" name="楕円 247">
          <a:extLst>
            <a:ext uri="{FF2B5EF4-FFF2-40B4-BE49-F238E27FC236}">
              <a16:creationId xmlns:a16="http://schemas.microsoft.com/office/drawing/2014/main" id="{D6564300-5E4F-4E43-9083-C0B015225DAB}"/>
            </a:ext>
          </a:extLst>
        </xdr:cNvPr>
        <xdr:cNvSpPr/>
      </xdr:nvSpPr>
      <xdr:spPr>
        <a:xfrm>
          <a:off x="86995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71628</xdr:rowOff>
    </xdr:from>
    <xdr:to>
      <xdr:col>50</xdr:col>
      <xdr:colOff>114300</xdr:colOff>
      <xdr:row>63</xdr:row>
      <xdr:rowOff>77724</xdr:rowOff>
    </xdr:to>
    <xdr:cxnSp macro="">
      <xdr:nvCxnSpPr>
        <xdr:cNvPr id="249" name="直線コネクタ 248">
          <a:extLst>
            <a:ext uri="{FF2B5EF4-FFF2-40B4-BE49-F238E27FC236}">
              <a16:creationId xmlns:a16="http://schemas.microsoft.com/office/drawing/2014/main" id="{68E28EC0-53E5-4D93-AE6B-856F0A8B0A97}"/>
            </a:ext>
          </a:extLst>
        </xdr:cNvPr>
        <xdr:cNvCxnSpPr/>
      </xdr:nvCxnSpPr>
      <xdr:spPr>
        <a:xfrm flipV="1">
          <a:off x="8750300" y="1087297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28448</xdr:rowOff>
    </xdr:from>
    <xdr:to>
      <xdr:col>41</xdr:col>
      <xdr:colOff>101600</xdr:colOff>
      <xdr:row>63</xdr:row>
      <xdr:rowOff>130048</xdr:rowOff>
    </xdr:to>
    <xdr:sp macro="" textlink="">
      <xdr:nvSpPr>
        <xdr:cNvPr id="250" name="楕円 249">
          <a:extLst>
            <a:ext uri="{FF2B5EF4-FFF2-40B4-BE49-F238E27FC236}">
              <a16:creationId xmlns:a16="http://schemas.microsoft.com/office/drawing/2014/main" id="{A93B9CC1-78C2-4B33-977D-7EF6469757A6}"/>
            </a:ext>
          </a:extLst>
        </xdr:cNvPr>
        <xdr:cNvSpPr/>
      </xdr:nvSpPr>
      <xdr:spPr>
        <a:xfrm>
          <a:off x="7810500" y="108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77724</xdr:rowOff>
    </xdr:from>
    <xdr:to>
      <xdr:col>45</xdr:col>
      <xdr:colOff>177800</xdr:colOff>
      <xdr:row>63</xdr:row>
      <xdr:rowOff>79248</xdr:rowOff>
    </xdr:to>
    <xdr:cxnSp macro="">
      <xdr:nvCxnSpPr>
        <xdr:cNvPr id="251" name="直線コネクタ 250">
          <a:extLst>
            <a:ext uri="{FF2B5EF4-FFF2-40B4-BE49-F238E27FC236}">
              <a16:creationId xmlns:a16="http://schemas.microsoft.com/office/drawing/2014/main" id="{69C09F2B-6CAC-4C07-8C37-2229C15C99FC}"/>
            </a:ext>
          </a:extLst>
        </xdr:cNvPr>
        <xdr:cNvCxnSpPr/>
      </xdr:nvCxnSpPr>
      <xdr:spPr>
        <a:xfrm flipV="1">
          <a:off x="7861300" y="1087907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30734</xdr:rowOff>
    </xdr:from>
    <xdr:to>
      <xdr:col>36</xdr:col>
      <xdr:colOff>165100</xdr:colOff>
      <xdr:row>63</xdr:row>
      <xdr:rowOff>132334</xdr:rowOff>
    </xdr:to>
    <xdr:sp macro="" textlink="">
      <xdr:nvSpPr>
        <xdr:cNvPr id="252" name="楕円 251">
          <a:extLst>
            <a:ext uri="{FF2B5EF4-FFF2-40B4-BE49-F238E27FC236}">
              <a16:creationId xmlns:a16="http://schemas.microsoft.com/office/drawing/2014/main" id="{2B234ADA-2ADE-4DD8-8228-D524D5321F67}"/>
            </a:ext>
          </a:extLst>
        </xdr:cNvPr>
        <xdr:cNvSpPr/>
      </xdr:nvSpPr>
      <xdr:spPr>
        <a:xfrm>
          <a:off x="6921500" y="1083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79248</xdr:rowOff>
    </xdr:from>
    <xdr:to>
      <xdr:col>41</xdr:col>
      <xdr:colOff>50800</xdr:colOff>
      <xdr:row>63</xdr:row>
      <xdr:rowOff>81534</xdr:rowOff>
    </xdr:to>
    <xdr:cxnSp macro="">
      <xdr:nvCxnSpPr>
        <xdr:cNvPr id="253" name="直線コネクタ 252">
          <a:extLst>
            <a:ext uri="{FF2B5EF4-FFF2-40B4-BE49-F238E27FC236}">
              <a16:creationId xmlns:a16="http://schemas.microsoft.com/office/drawing/2014/main" id="{95BFCF86-94A6-4B90-B86E-7C0FC1D6F4B7}"/>
            </a:ext>
          </a:extLst>
        </xdr:cNvPr>
        <xdr:cNvCxnSpPr/>
      </xdr:nvCxnSpPr>
      <xdr:spPr>
        <a:xfrm flipV="1">
          <a:off x="6972300" y="1088059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8BCDF158-F69D-4E19-A9FF-A39F9C1445E1}"/>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63E88CFD-482A-488C-8366-F7E5EDCECE7A}"/>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698D1613-C400-4628-B4B8-5432AA0F2D99}"/>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4472C515-3D38-4885-850B-71CE2E02520F}"/>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113555</xdr:rowOff>
    </xdr:from>
    <xdr:ext cx="469744" cy="259045"/>
    <xdr:sp macro="" textlink="">
      <xdr:nvSpPr>
        <xdr:cNvPr id="258" name="n_1mainValue【体育館・プール】&#10;一人当たり面積">
          <a:extLst>
            <a:ext uri="{FF2B5EF4-FFF2-40B4-BE49-F238E27FC236}">
              <a16:creationId xmlns:a16="http://schemas.microsoft.com/office/drawing/2014/main" id="{753A11BA-10B6-4F72-B7A4-7174EAAAFBFD}"/>
            </a:ext>
          </a:extLst>
        </xdr:cNvPr>
        <xdr:cNvSpPr txBox="1"/>
      </xdr:nvSpPr>
      <xdr:spPr>
        <a:xfrm>
          <a:off x="9391727" y="1091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119651</xdr:rowOff>
    </xdr:from>
    <xdr:ext cx="469744" cy="259045"/>
    <xdr:sp macro="" textlink="">
      <xdr:nvSpPr>
        <xdr:cNvPr id="259" name="n_2mainValue【体育館・プール】&#10;一人当たり面積">
          <a:extLst>
            <a:ext uri="{FF2B5EF4-FFF2-40B4-BE49-F238E27FC236}">
              <a16:creationId xmlns:a16="http://schemas.microsoft.com/office/drawing/2014/main" id="{D180E5E3-CF92-4A09-B524-5426AC44B865}"/>
            </a:ext>
          </a:extLst>
        </xdr:cNvPr>
        <xdr:cNvSpPr txBox="1"/>
      </xdr:nvSpPr>
      <xdr:spPr>
        <a:xfrm>
          <a:off x="8515427" y="1092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121175</xdr:rowOff>
    </xdr:from>
    <xdr:ext cx="469744" cy="259045"/>
    <xdr:sp macro="" textlink="">
      <xdr:nvSpPr>
        <xdr:cNvPr id="260" name="n_3mainValue【体育館・プール】&#10;一人当たり面積">
          <a:extLst>
            <a:ext uri="{FF2B5EF4-FFF2-40B4-BE49-F238E27FC236}">
              <a16:creationId xmlns:a16="http://schemas.microsoft.com/office/drawing/2014/main" id="{D8714BFE-4ABD-4EF1-85DC-6F0974F5E742}"/>
            </a:ext>
          </a:extLst>
        </xdr:cNvPr>
        <xdr:cNvSpPr txBox="1"/>
      </xdr:nvSpPr>
      <xdr:spPr>
        <a:xfrm>
          <a:off x="7626427" y="1092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123461</xdr:rowOff>
    </xdr:from>
    <xdr:ext cx="469744" cy="259045"/>
    <xdr:sp macro="" textlink="">
      <xdr:nvSpPr>
        <xdr:cNvPr id="261" name="n_4mainValue【体育館・プール】&#10;一人当たり面積">
          <a:extLst>
            <a:ext uri="{FF2B5EF4-FFF2-40B4-BE49-F238E27FC236}">
              <a16:creationId xmlns:a16="http://schemas.microsoft.com/office/drawing/2014/main" id="{3E7651A8-DB14-431D-BEA6-D3B82C070E99}"/>
            </a:ext>
          </a:extLst>
        </xdr:cNvPr>
        <xdr:cNvSpPr txBox="1"/>
      </xdr:nvSpPr>
      <xdr:spPr>
        <a:xfrm>
          <a:off x="6737427" y="10924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2348E0D-5964-40A9-BF44-B40EDADC071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EAB71937-25A6-4EDB-874D-25D9C39A346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FCEB97A-EA60-403A-B654-D32FFA5A9DA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F2656FA-B99D-4A24-90A4-4E0E52E6DA3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EB1A9F3-2DED-4A41-852A-CBBBB8DCA19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ECF1C0E-17E7-41FC-A499-AFB092110A1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A30FDBE-88A7-4BD6-A3AA-2DF47B0212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B7CAF9-DA59-4460-96E1-C51173DB635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EBAD2AC6-9732-49C9-83F6-FB54BB3D3C3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FED28756-3117-4F57-BBEC-1CC29ECB3C0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09B5EA8C-E04D-4659-896D-0C64DE06B97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C1564CF5-E30F-4C83-8F96-16DBB60BB0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2B6550A-2F88-4F6A-8AF3-CF8AE8F550D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7CB1D1A4-7F34-42C9-8855-28BAE3540C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120F95C-39FA-47F7-B4E3-DDAAA4A539C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5D66842-814C-46ED-A156-89563FBC4D9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FED366AD-0DF9-4419-9AF8-8576C8FB8E1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654D469-DF69-44AC-BA78-0B6A85FDC31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824921AA-FB4D-405D-A1FA-A1D103ACBD5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91560BD-CA3C-4F10-B1C9-A58D76C4F77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4D5436BD-90F8-4255-B12C-F635F2EFA1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55B578D-7714-464F-A39F-36808BD1F41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C9B4F579-5703-4F97-AB8E-91D48935CD4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C4B886F-253F-4169-BD03-25673002339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4607D72E-6415-4EEF-87F2-511958E83B1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BB093926-2E2F-4001-A845-4DCE09889E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6840F9D6-AD97-43E2-B329-C4DB465C1DF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CA3498B5-321A-4BF7-85DD-7B3EA8ADEC6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D2CF7292-E69E-49D9-B2BB-D914C32855F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0EC5AE78-2F13-4D81-AE4F-B0F71D632B4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3F5B10AF-9719-4AA0-9E1D-616A574516E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EF83A0F6-1A49-40A1-AB05-DF11713E9F3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63DC2917-9CFD-4635-AC5C-F7AFD7D3AD7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A86303B1-D4F4-42E6-AE52-003BF02C5BF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7EE7F48-CFF7-4E1E-8D70-93DFA5A5FE0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557B78BB-48D4-4E32-B324-1AD9CE09AEA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EB0C7D35-94FC-463E-B985-569CE5098C9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3F1C3CC5-7BEF-405C-8458-BADAB5920A9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A10C8FF4-66E7-45D1-B644-189BA540C46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9503B7DE-A5C9-4DB8-9843-6A3C10B8819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CAE316E6-579D-48C9-A0CA-C8E41665836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D39A9C95-A074-4EBE-99BA-2A9A1C42E38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3CA8C6B0-30DC-43A6-8EE1-8DA70BEFD9C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F8F9B5E2-8016-4697-A1B0-D658E142B7C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2F2ADFB8-3630-48D0-8CD7-2C9C370079D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314547AF-8F36-4445-AFE5-6B1809A01E4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C5C8D7CE-9CEB-4E08-9238-305FB19D549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65F287E5-DE2B-43A9-9B3A-41060CF1F31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32552E98-19BA-4872-8A02-8B1C7DCEE17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E4127A3A-E442-4693-B2D3-BD8B514BAA5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76A101E5-2E4B-44E6-A718-1F68F74E26B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396070D5-62A1-4027-B174-CE27A23B85F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85E4E673-C628-4061-B61F-DFFB979786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17FA47D4-DB8C-4F86-A626-3E4EA6C4719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5FAAABF1-EADD-4A68-ACDA-C62887524CB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6D7C3BAB-D393-4640-8A37-AB19B76E4F6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318" name="直線コネクタ 317">
          <a:extLst>
            <a:ext uri="{FF2B5EF4-FFF2-40B4-BE49-F238E27FC236}">
              <a16:creationId xmlns:a16="http://schemas.microsoft.com/office/drawing/2014/main" id="{2FB688B3-E2C0-414C-9040-B7A78A32C8FB}"/>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638D2163-0806-4E46-BFE9-0520AFCE1C35}"/>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320" name="直線コネクタ 319">
          <a:extLst>
            <a:ext uri="{FF2B5EF4-FFF2-40B4-BE49-F238E27FC236}">
              <a16:creationId xmlns:a16="http://schemas.microsoft.com/office/drawing/2014/main" id="{B5266B71-81B7-43D9-AAE5-81A9A53B4A53}"/>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F83CBB0E-66DA-4E82-9DFA-5B45422289C4}"/>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322" name="直線コネクタ 321">
          <a:extLst>
            <a:ext uri="{FF2B5EF4-FFF2-40B4-BE49-F238E27FC236}">
              <a16:creationId xmlns:a16="http://schemas.microsoft.com/office/drawing/2014/main" id="{87F85EBA-C7C1-4DE8-B415-D58FBB37C4CE}"/>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9EB17B53-7558-48F2-802A-694839219788}"/>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324" name="フローチャート: 判断 323">
          <a:extLst>
            <a:ext uri="{FF2B5EF4-FFF2-40B4-BE49-F238E27FC236}">
              <a16:creationId xmlns:a16="http://schemas.microsoft.com/office/drawing/2014/main" id="{958A5BA8-33CF-4628-A2D2-E58883FFFD8D}"/>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325" name="フローチャート: 判断 324">
          <a:extLst>
            <a:ext uri="{FF2B5EF4-FFF2-40B4-BE49-F238E27FC236}">
              <a16:creationId xmlns:a16="http://schemas.microsoft.com/office/drawing/2014/main" id="{013960C4-907B-4D8E-A3BA-FCEE6645D2B3}"/>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326" name="フローチャート: 判断 325">
          <a:extLst>
            <a:ext uri="{FF2B5EF4-FFF2-40B4-BE49-F238E27FC236}">
              <a16:creationId xmlns:a16="http://schemas.microsoft.com/office/drawing/2014/main" id="{DBCEE215-66FC-4C84-B2D7-B69DE4136034}"/>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327" name="フローチャート: 判断 326">
          <a:extLst>
            <a:ext uri="{FF2B5EF4-FFF2-40B4-BE49-F238E27FC236}">
              <a16:creationId xmlns:a16="http://schemas.microsoft.com/office/drawing/2014/main" id="{530313C5-51F9-462C-8BB1-40A8E3B1C518}"/>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328" name="フローチャート: 判断 327">
          <a:extLst>
            <a:ext uri="{FF2B5EF4-FFF2-40B4-BE49-F238E27FC236}">
              <a16:creationId xmlns:a16="http://schemas.microsoft.com/office/drawing/2014/main" id="{4F38CB8D-C0A3-4413-9180-D59D77F4D492}"/>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1CE98019-C57F-4065-AC39-DB44924366B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7D07AA8-A1CE-4965-9D37-3147D084D57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73358B8-524F-4252-A8A5-141DE9664B9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A0C6E312-37D0-4D99-A2A7-BE18D4DF4D6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39011C1E-0257-42A9-B5BB-514F6ED83FA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50165</xdr:rowOff>
    </xdr:from>
    <xdr:to>
      <xdr:col>85</xdr:col>
      <xdr:colOff>177800</xdr:colOff>
      <xdr:row>37</xdr:row>
      <xdr:rowOff>151765</xdr:rowOff>
    </xdr:to>
    <xdr:sp macro="" textlink="">
      <xdr:nvSpPr>
        <xdr:cNvPr id="334" name="楕円 333">
          <a:extLst>
            <a:ext uri="{FF2B5EF4-FFF2-40B4-BE49-F238E27FC236}">
              <a16:creationId xmlns:a16="http://schemas.microsoft.com/office/drawing/2014/main" id="{DA2BC429-BCE9-4AE2-AEB3-AD25A5D98A7B}"/>
            </a:ext>
          </a:extLst>
        </xdr:cNvPr>
        <xdr:cNvSpPr/>
      </xdr:nvSpPr>
      <xdr:spPr>
        <a:xfrm>
          <a:off x="162687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73042</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8FD7D587-DB33-4485-BB04-5E12AE3D7F76}"/>
            </a:ext>
          </a:extLst>
        </xdr:cNvPr>
        <xdr:cNvSpPr txBox="1"/>
      </xdr:nvSpPr>
      <xdr:spPr>
        <a:xfrm>
          <a:off x="16357600"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xdr:rowOff>
    </xdr:from>
    <xdr:to>
      <xdr:col>81</xdr:col>
      <xdr:colOff>101600</xdr:colOff>
      <xdr:row>37</xdr:row>
      <xdr:rowOff>102235</xdr:rowOff>
    </xdr:to>
    <xdr:sp macro="" textlink="">
      <xdr:nvSpPr>
        <xdr:cNvPr id="336" name="楕円 335">
          <a:extLst>
            <a:ext uri="{FF2B5EF4-FFF2-40B4-BE49-F238E27FC236}">
              <a16:creationId xmlns:a16="http://schemas.microsoft.com/office/drawing/2014/main" id="{0F3668D7-1B0C-4D60-95BD-A83A05484354}"/>
            </a:ext>
          </a:extLst>
        </xdr:cNvPr>
        <xdr:cNvSpPr/>
      </xdr:nvSpPr>
      <xdr:spPr>
        <a:xfrm>
          <a:off x="15430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51435</xdr:rowOff>
    </xdr:from>
    <xdr:to>
      <xdr:col>85</xdr:col>
      <xdr:colOff>127000</xdr:colOff>
      <xdr:row>37</xdr:row>
      <xdr:rowOff>100965</xdr:rowOff>
    </xdr:to>
    <xdr:cxnSp macro="">
      <xdr:nvCxnSpPr>
        <xdr:cNvPr id="337" name="直線コネクタ 336">
          <a:extLst>
            <a:ext uri="{FF2B5EF4-FFF2-40B4-BE49-F238E27FC236}">
              <a16:creationId xmlns:a16="http://schemas.microsoft.com/office/drawing/2014/main" id="{EB8C6AEC-BAAB-43C0-8095-529B3506B976}"/>
            </a:ext>
          </a:extLst>
        </xdr:cNvPr>
        <xdr:cNvCxnSpPr/>
      </xdr:nvCxnSpPr>
      <xdr:spPr>
        <a:xfrm>
          <a:off x="15481300" y="639508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122555</xdr:rowOff>
    </xdr:from>
    <xdr:to>
      <xdr:col>76</xdr:col>
      <xdr:colOff>165100</xdr:colOff>
      <xdr:row>37</xdr:row>
      <xdr:rowOff>52705</xdr:rowOff>
    </xdr:to>
    <xdr:sp macro="" textlink="">
      <xdr:nvSpPr>
        <xdr:cNvPr id="338" name="楕円 337">
          <a:extLst>
            <a:ext uri="{FF2B5EF4-FFF2-40B4-BE49-F238E27FC236}">
              <a16:creationId xmlns:a16="http://schemas.microsoft.com/office/drawing/2014/main" id="{694AB961-77AF-4E51-8000-D635574C7142}"/>
            </a:ext>
          </a:extLst>
        </xdr:cNvPr>
        <xdr:cNvSpPr/>
      </xdr:nvSpPr>
      <xdr:spPr>
        <a:xfrm>
          <a:off x="14541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1905</xdr:rowOff>
    </xdr:from>
    <xdr:to>
      <xdr:col>81</xdr:col>
      <xdr:colOff>50800</xdr:colOff>
      <xdr:row>37</xdr:row>
      <xdr:rowOff>51435</xdr:rowOff>
    </xdr:to>
    <xdr:cxnSp macro="">
      <xdr:nvCxnSpPr>
        <xdr:cNvPr id="339" name="直線コネクタ 338">
          <a:extLst>
            <a:ext uri="{FF2B5EF4-FFF2-40B4-BE49-F238E27FC236}">
              <a16:creationId xmlns:a16="http://schemas.microsoft.com/office/drawing/2014/main" id="{B4617F79-F149-4CBC-BE62-44DF0653403E}"/>
            </a:ext>
          </a:extLst>
        </xdr:cNvPr>
        <xdr:cNvCxnSpPr/>
      </xdr:nvCxnSpPr>
      <xdr:spPr>
        <a:xfrm>
          <a:off x="14592300" y="634555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71120</xdr:rowOff>
    </xdr:from>
    <xdr:to>
      <xdr:col>72</xdr:col>
      <xdr:colOff>38100</xdr:colOff>
      <xdr:row>37</xdr:row>
      <xdr:rowOff>1270</xdr:rowOff>
    </xdr:to>
    <xdr:sp macro="" textlink="">
      <xdr:nvSpPr>
        <xdr:cNvPr id="340" name="楕円 339">
          <a:extLst>
            <a:ext uri="{FF2B5EF4-FFF2-40B4-BE49-F238E27FC236}">
              <a16:creationId xmlns:a16="http://schemas.microsoft.com/office/drawing/2014/main" id="{7B169496-8302-4F7A-AD83-674B54B59F6E}"/>
            </a:ext>
          </a:extLst>
        </xdr:cNvPr>
        <xdr:cNvSpPr/>
      </xdr:nvSpPr>
      <xdr:spPr>
        <a:xfrm>
          <a:off x="13652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121920</xdr:rowOff>
    </xdr:from>
    <xdr:to>
      <xdr:col>76</xdr:col>
      <xdr:colOff>114300</xdr:colOff>
      <xdr:row>37</xdr:row>
      <xdr:rowOff>1905</xdr:rowOff>
    </xdr:to>
    <xdr:cxnSp macro="">
      <xdr:nvCxnSpPr>
        <xdr:cNvPr id="341" name="直線コネクタ 340">
          <a:extLst>
            <a:ext uri="{FF2B5EF4-FFF2-40B4-BE49-F238E27FC236}">
              <a16:creationId xmlns:a16="http://schemas.microsoft.com/office/drawing/2014/main" id="{E523F271-C744-4C10-B832-C5434BE45151}"/>
            </a:ext>
          </a:extLst>
        </xdr:cNvPr>
        <xdr:cNvCxnSpPr/>
      </xdr:nvCxnSpPr>
      <xdr:spPr>
        <a:xfrm>
          <a:off x="13703300" y="62941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19685</xdr:rowOff>
    </xdr:from>
    <xdr:to>
      <xdr:col>67</xdr:col>
      <xdr:colOff>101600</xdr:colOff>
      <xdr:row>36</xdr:row>
      <xdr:rowOff>121285</xdr:rowOff>
    </xdr:to>
    <xdr:sp macro="" textlink="">
      <xdr:nvSpPr>
        <xdr:cNvPr id="342" name="楕円 341">
          <a:extLst>
            <a:ext uri="{FF2B5EF4-FFF2-40B4-BE49-F238E27FC236}">
              <a16:creationId xmlns:a16="http://schemas.microsoft.com/office/drawing/2014/main" id="{E85EDCE7-B313-403E-AAFA-14C13B062879}"/>
            </a:ext>
          </a:extLst>
        </xdr:cNvPr>
        <xdr:cNvSpPr/>
      </xdr:nvSpPr>
      <xdr:spPr>
        <a:xfrm>
          <a:off x="12763500" y="619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70485</xdr:rowOff>
    </xdr:from>
    <xdr:to>
      <xdr:col>71</xdr:col>
      <xdr:colOff>177800</xdr:colOff>
      <xdr:row>36</xdr:row>
      <xdr:rowOff>121920</xdr:rowOff>
    </xdr:to>
    <xdr:cxnSp macro="">
      <xdr:nvCxnSpPr>
        <xdr:cNvPr id="343" name="直線コネクタ 342">
          <a:extLst>
            <a:ext uri="{FF2B5EF4-FFF2-40B4-BE49-F238E27FC236}">
              <a16:creationId xmlns:a16="http://schemas.microsoft.com/office/drawing/2014/main" id="{613311BC-F501-4E44-9BC5-8D971D89EED7}"/>
            </a:ext>
          </a:extLst>
        </xdr:cNvPr>
        <xdr:cNvCxnSpPr/>
      </xdr:nvCxnSpPr>
      <xdr:spPr>
        <a:xfrm>
          <a:off x="12814300" y="62426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18C7AE48-EE7C-4679-94B8-A43B71C0D6B5}"/>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0B0BDEF5-F78F-4A13-9AAD-C6DD3411C71F}"/>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B8B62DE8-3718-4F57-B34C-CB08F026AC58}"/>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B226B58F-313C-4FAD-9FAF-357F8EB29F3D}"/>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118762</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792A7F38-F066-497E-8DB5-724D424F4EF8}"/>
            </a:ext>
          </a:extLst>
        </xdr:cNvPr>
        <xdr:cNvSpPr txBox="1"/>
      </xdr:nvSpPr>
      <xdr:spPr>
        <a:xfrm>
          <a:off x="15266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69232</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589917E4-032F-4822-8F1D-2DB66B9A00A7}"/>
            </a:ext>
          </a:extLst>
        </xdr:cNvPr>
        <xdr:cNvSpPr txBox="1"/>
      </xdr:nvSpPr>
      <xdr:spPr>
        <a:xfrm>
          <a:off x="14389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17797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209072B6-A5DE-4855-8ECB-02C9F853D529}"/>
            </a:ext>
          </a:extLst>
        </xdr:cNvPr>
        <xdr:cNvSpPr txBox="1"/>
      </xdr:nvSpPr>
      <xdr:spPr>
        <a:xfrm>
          <a:off x="13500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137812</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1A6CC5F0-E0D2-4C02-A569-75A059067C54}"/>
            </a:ext>
          </a:extLst>
        </xdr:cNvPr>
        <xdr:cNvSpPr txBox="1"/>
      </xdr:nvSpPr>
      <xdr:spPr>
        <a:xfrm>
          <a:off x="126117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08EB73B4-4F41-4AE8-B41B-2DD15D8B6BE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005B59A5-A819-4145-B013-F57E61547C2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DD6BDD2C-93C7-441A-8DE9-347AB386FB9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C0412329-8531-4B24-9C6D-BE0C7B9FF6B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A339E769-D3D1-4128-89E2-E3138F6F049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26D7D4F8-6FEC-483D-8CA2-E3E9ADCCCA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A2D37A17-0117-468E-93B6-0A3314EA01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FC2E66B9-2A95-4225-A010-A09269D68A3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65DE2F26-0ABA-44E3-B39B-0E7D9035AA3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5E19C5CB-06F3-496A-B978-AF0FB4E1CE1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C07DBE24-6F51-4A36-AC00-7C3EEF435DC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976531AD-3C78-4C0F-BB7D-14D7F268679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27296182-9F89-45F2-9987-82E8C0BF374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3BD07571-92EA-47D6-A122-023D3127418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278EFF45-F8C8-4A89-BC7C-F60109AE968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C7B148C7-DDC8-45BC-99B9-825215775FA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E3A57D87-7426-40CA-BE60-8129963DD28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D56F32B3-166D-4D70-B423-F342A91D83EF}"/>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8D2C2EA9-90C1-4D5F-8D9E-7905D8AB3F8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62B4F18F-1F60-447B-88F7-7EACBE0A37CC}"/>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FD28115B-92FC-4604-82F2-A50F3C5515D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723F7CF5-6D94-4C7C-A8B3-7C0B3B88EE74}"/>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4A04D6F7-3E34-41F6-8BCB-B124A7F4251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375" name="直線コネクタ 374">
          <a:extLst>
            <a:ext uri="{FF2B5EF4-FFF2-40B4-BE49-F238E27FC236}">
              <a16:creationId xmlns:a16="http://schemas.microsoft.com/office/drawing/2014/main" id="{A46647E4-6583-48E5-A521-778E967E46DB}"/>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376" name="【一般廃棄物処理施設】&#10;一人当たり有形固定資産（償却資産）額最小値テキスト">
          <a:extLst>
            <a:ext uri="{FF2B5EF4-FFF2-40B4-BE49-F238E27FC236}">
              <a16:creationId xmlns:a16="http://schemas.microsoft.com/office/drawing/2014/main" id="{FACC5B3A-E5E8-46EA-BD67-335A39BB9F14}"/>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377" name="直線コネクタ 376">
          <a:extLst>
            <a:ext uri="{FF2B5EF4-FFF2-40B4-BE49-F238E27FC236}">
              <a16:creationId xmlns:a16="http://schemas.microsoft.com/office/drawing/2014/main" id="{34BF8D8D-5B44-4C0A-BF1D-5A31B3E81182}"/>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595257D3-0B89-4888-AE9D-C657085EB938}"/>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379" name="直線コネクタ 378">
          <a:extLst>
            <a:ext uri="{FF2B5EF4-FFF2-40B4-BE49-F238E27FC236}">
              <a16:creationId xmlns:a16="http://schemas.microsoft.com/office/drawing/2014/main" id="{44F4919B-A7A3-433F-B9BC-2C3555438238}"/>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B53D1E3F-E3A9-4704-B676-4550622A0F00}"/>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381" name="フローチャート: 判断 380">
          <a:extLst>
            <a:ext uri="{FF2B5EF4-FFF2-40B4-BE49-F238E27FC236}">
              <a16:creationId xmlns:a16="http://schemas.microsoft.com/office/drawing/2014/main" id="{F92C6B63-54CE-4B27-9D97-AE1685BD6EB7}"/>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382" name="フローチャート: 判断 381">
          <a:extLst>
            <a:ext uri="{FF2B5EF4-FFF2-40B4-BE49-F238E27FC236}">
              <a16:creationId xmlns:a16="http://schemas.microsoft.com/office/drawing/2014/main" id="{BC926C17-9CA2-4A6B-B446-423308DE424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383" name="フローチャート: 判断 382">
          <a:extLst>
            <a:ext uri="{FF2B5EF4-FFF2-40B4-BE49-F238E27FC236}">
              <a16:creationId xmlns:a16="http://schemas.microsoft.com/office/drawing/2014/main" id="{047F62D2-4990-468A-8C12-9631D7BEC20C}"/>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384" name="フローチャート: 判断 383">
          <a:extLst>
            <a:ext uri="{FF2B5EF4-FFF2-40B4-BE49-F238E27FC236}">
              <a16:creationId xmlns:a16="http://schemas.microsoft.com/office/drawing/2014/main" id="{4902A78C-CAB2-41FC-B45A-E54A0FDBDD88}"/>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385" name="フローチャート: 判断 384">
          <a:extLst>
            <a:ext uri="{FF2B5EF4-FFF2-40B4-BE49-F238E27FC236}">
              <a16:creationId xmlns:a16="http://schemas.microsoft.com/office/drawing/2014/main" id="{2A5FA908-3EC0-49D0-8447-DB22D1D10B15}"/>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90C2EA6D-F625-4EBE-8A8F-5DCA29BF5F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AF25380-38FA-40C9-B67E-6C0CC6C5A87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E64CDDF-7D14-4C00-BF43-E3110B01745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828AEA4-E82C-4C6E-BC75-E05A305DDE7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DC0D2AC2-0B2D-4D5C-8D4D-49AE7312EEA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9085</xdr:rowOff>
    </xdr:from>
    <xdr:to>
      <xdr:col>116</xdr:col>
      <xdr:colOff>114300</xdr:colOff>
      <xdr:row>38</xdr:row>
      <xdr:rowOff>110685</xdr:rowOff>
    </xdr:to>
    <xdr:sp macro="" textlink="">
      <xdr:nvSpPr>
        <xdr:cNvPr id="391" name="楕円 390">
          <a:extLst>
            <a:ext uri="{FF2B5EF4-FFF2-40B4-BE49-F238E27FC236}">
              <a16:creationId xmlns:a16="http://schemas.microsoft.com/office/drawing/2014/main" id="{D783A912-FF86-46BC-8A2F-9376B9DD24A7}"/>
            </a:ext>
          </a:extLst>
        </xdr:cNvPr>
        <xdr:cNvSpPr/>
      </xdr:nvSpPr>
      <xdr:spPr>
        <a:xfrm>
          <a:off x="22110700" y="652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31962</xdr:rowOff>
    </xdr:from>
    <xdr:ext cx="599010" cy="259045"/>
    <xdr:sp macro="" textlink="">
      <xdr:nvSpPr>
        <xdr:cNvPr id="392" name="【一般廃棄物処理施設】&#10;一人当たり有形固定資産（償却資産）額該当値テキスト">
          <a:extLst>
            <a:ext uri="{FF2B5EF4-FFF2-40B4-BE49-F238E27FC236}">
              <a16:creationId xmlns:a16="http://schemas.microsoft.com/office/drawing/2014/main" id="{E310C544-6038-4ACD-BEAB-5626BD026E98}"/>
            </a:ext>
          </a:extLst>
        </xdr:cNvPr>
        <xdr:cNvSpPr txBox="1"/>
      </xdr:nvSpPr>
      <xdr:spPr>
        <a:xfrm>
          <a:off x="22199600" y="637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9985</xdr:rowOff>
    </xdr:from>
    <xdr:to>
      <xdr:col>112</xdr:col>
      <xdr:colOff>38100</xdr:colOff>
      <xdr:row>38</xdr:row>
      <xdr:rowOff>111585</xdr:rowOff>
    </xdr:to>
    <xdr:sp macro="" textlink="">
      <xdr:nvSpPr>
        <xdr:cNvPr id="393" name="楕円 392">
          <a:extLst>
            <a:ext uri="{FF2B5EF4-FFF2-40B4-BE49-F238E27FC236}">
              <a16:creationId xmlns:a16="http://schemas.microsoft.com/office/drawing/2014/main" id="{1AD9E6BF-90C2-4D38-86A7-F0EEE9169238}"/>
            </a:ext>
          </a:extLst>
        </xdr:cNvPr>
        <xdr:cNvSpPr/>
      </xdr:nvSpPr>
      <xdr:spPr>
        <a:xfrm>
          <a:off x="21272500" y="652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59885</xdr:rowOff>
    </xdr:from>
    <xdr:to>
      <xdr:col>116</xdr:col>
      <xdr:colOff>63500</xdr:colOff>
      <xdr:row>38</xdr:row>
      <xdr:rowOff>60785</xdr:rowOff>
    </xdr:to>
    <xdr:cxnSp macro="">
      <xdr:nvCxnSpPr>
        <xdr:cNvPr id="394" name="直線コネクタ 393">
          <a:extLst>
            <a:ext uri="{FF2B5EF4-FFF2-40B4-BE49-F238E27FC236}">
              <a16:creationId xmlns:a16="http://schemas.microsoft.com/office/drawing/2014/main" id="{EE2E521D-449E-4D7E-8100-AE91F3969617}"/>
            </a:ext>
          </a:extLst>
        </xdr:cNvPr>
        <xdr:cNvCxnSpPr/>
      </xdr:nvCxnSpPr>
      <xdr:spPr>
        <a:xfrm flipV="1">
          <a:off x="21323300" y="6574985"/>
          <a:ext cx="838200" cy="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2411</xdr:rowOff>
    </xdr:from>
    <xdr:to>
      <xdr:col>107</xdr:col>
      <xdr:colOff>101600</xdr:colOff>
      <xdr:row>38</xdr:row>
      <xdr:rowOff>104011</xdr:rowOff>
    </xdr:to>
    <xdr:sp macro="" textlink="">
      <xdr:nvSpPr>
        <xdr:cNvPr id="395" name="楕円 394">
          <a:extLst>
            <a:ext uri="{FF2B5EF4-FFF2-40B4-BE49-F238E27FC236}">
              <a16:creationId xmlns:a16="http://schemas.microsoft.com/office/drawing/2014/main" id="{5FC9B54E-97AE-452F-86E6-39A97B6C2071}"/>
            </a:ext>
          </a:extLst>
        </xdr:cNvPr>
        <xdr:cNvSpPr/>
      </xdr:nvSpPr>
      <xdr:spPr>
        <a:xfrm>
          <a:off x="20383500" y="651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53211</xdr:rowOff>
    </xdr:from>
    <xdr:to>
      <xdr:col>111</xdr:col>
      <xdr:colOff>177800</xdr:colOff>
      <xdr:row>38</xdr:row>
      <xdr:rowOff>60785</xdr:rowOff>
    </xdr:to>
    <xdr:cxnSp macro="">
      <xdr:nvCxnSpPr>
        <xdr:cNvPr id="396" name="直線コネクタ 395">
          <a:extLst>
            <a:ext uri="{FF2B5EF4-FFF2-40B4-BE49-F238E27FC236}">
              <a16:creationId xmlns:a16="http://schemas.microsoft.com/office/drawing/2014/main" id="{1E5727C9-FFAF-4E1E-8DE2-265FAB87E29B}"/>
            </a:ext>
          </a:extLst>
        </xdr:cNvPr>
        <xdr:cNvCxnSpPr/>
      </xdr:nvCxnSpPr>
      <xdr:spPr>
        <a:xfrm>
          <a:off x="20434300" y="6568311"/>
          <a:ext cx="889000" cy="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14751</xdr:rowOff>
    </xdr:from>
    <xdr:to>
      <xdr:col>102</xdr:col>
      <xdr:colOff>165100</xdr:colOff>
      <xdr:row>38</xdr:row>
      <xdr:rowOff>116351</xdr:rowOff>
    </xdr:to>
    <xdr:sp macro="" textlink="">
      <xdr:nvSpPr>
        <xdr:cNvPr id="397" name="楕円 396">
          <a:extLst>
            <a:ext uri="{FF2B5EF4-FFF2-40B4-BE49-F238E27FC236}">
              <a16:creationId xmlns:a16="http://schemas.microsoft.com/office/drawing/2014/main" id="{C5D7DDED-8907-4A15-B9F8-987823390D72}"/>
            </a:ext>
          </a:extLst>
        </xdr:cNvPr>
        <xdr:cNvSpPr/>
      </xdr:nvSpPr>
      <xdr:spPr>
        <a:xfrm>
          <a:off x="19494500" y="652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53211</xdr:rowOff>
    </xdr:from>
    <xdr:to>
      <xdr:col>107</xdr:col>
      <xdr:colOff>50800</xdr:colOff>
      <xdr:row>38</xdr:row>
      <xdr:rowOff>65551</xdr:rowOff>
    </xdr:to>
    <xdr:cxnSp macro="">
      <xdr:nvCxnSpPr>
        <xdr:cNvPr id="398" name="直線コネクタ 397">
          <a:extLst>
            <a:ext uri="{FF2B5EF4-FFF2-40B4-BE49-F238E27FC236}">
              <a16:creationId xmlns:a16="http://schemas.microsoft.com/office/drawing/2014/main" id="{A74CF7EE-7656-4CC7-96D9-2D9D939BD95C}"/>
            </a:ext>
          </a:extLst>
        </xdr:cNvPr>
        <xdr:cNvCxnSpPr/>
      </xdr:nvCxnSpPr>
      <xdr:spPr>
        <a:xfrm flipV="1">
          <a:off x="19545300" y="6568311"/>
          <a:ext cx="889000" cy="1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52722</xdr:rowOff>
    </xdr:from>
    <xdr:to>
      <xdr:col>98</xdr:col>
      <xdr:colOff>38100</xdr:colOff>
      <xdr:row>38</xdr:row>
      <xdr:rowOff>154322</xdr:rowOff>
    </xdr:to>
    <xdr:sp macro="" textlink="">
      <xdr:nvSpPr>
        <xdr:cNvPr id="399" name="楕円 398">
          <a:extLst>
            <a:ext uri="{FF2B5EF4-FFF2-40B4-BE49-F238E27FC236}">
              <a16:creationId xmlns:a16="http://schemas.microsoft.com/office/drawing/2014/main" id="{CF268212-C4E6-47E9-8A85-273DF4470289}"/>
            </a:ext>
          </a:extLst>
        </xdr:cNvPr>
        <xdr:cNvSpPr/>
      </xdr:nvSpPr>
      <xdr:spPr>
        <a:xfrm>
          <a:off x="18605500" y="656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65551</xdr:rowOff>
    </xdr:from>
    <xdr:to>
      <xdr:col>102</xdr:col>
      <xdr:colOff>114300</xdr:colOff>
      <xdr:row>38</xdr:row>
      <xdr:rowOff>103522</xdr:rowOff>
    </xdr:to>
    <xdr:cxnSp macro="">
      <xdr:nvCxnSpPr>
        <xdr:cNvPr id="400" name="直線コネクタ 399">
          <a:extLst>
            <a:ext uri="{FF2B5EF4-FFF2-40B4-BE49-F238E27FC236}">
              <a16:creationId xmlns:a16="http://schemas.microsoft.com/office/drawing/2014/main" id="{15FD0FA5-5EB9-4A9A-93C8-23FB3AC9451D}"/>
            </a:ext>
          </a:extLst>
        </xdr:cNvPr>
        <xdr:cNvCxnSpPr/>
      </xdr:nvCxnSpPr>
      <xdr:spPr>
        <a:xfrm flipV="1">
          <a:off x="18656300" y="6580651"/>
          <a:ext cx="889000" cy="3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2858E3AE-7F7A-4C7D-B639-EFB85F8112E9}"/>
            </a:ext>
          </a:extLst>
        </xdr:cNvPr>
        <xdr:cNvSpPr txBox="1"/>
      </xdr:nvSpPr>
      <xdr:spPr>
        <a:xfrm>
          <a:off x="21011095" y="66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497057CD-018E-44CE-A94C-567160ABABE7}"/>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8E9E4D00-B2AA-4163-9F76-91A8C84EEA16}"/>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83AA9328-520A-4750-A317-3111762217A5}"/>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128112</xdr:rowOff>
    </xdr:from>
    <xdr:ext cx="599010" cy="259045"/>
    <xdr:sp macro="" textlink="">
      <xdr:nvSpPr>
        <xdr:cNvPr id="405" name="n_1mainValue【一般廃棄物処理施設】&#10;一人当たり有形固定資産（償却資産）額">
          <a:extLst>
            <a:ext uri="{FF2B5EF4-FFF2-40B4-BE49-F238E27FC236}">
              <a16:creationId xmlns:a16="http://schemas.microsoft.com/office/drawing/2014/main" id="{5CC31ED3-61A5-490E-9EC9-0D190723803F}"/>
            </a:ext>
          </a:extLst>
        </xdr:cNvPr>
        <xdr:cNvSpPr txBox="1"/>
      </xdr:nvSpPr>
      <xdr:spPr>
        <a:xfrm>
          <a:off x="21011095" y="630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120537</xdr:rowOff>
    </xdr:from>
    <xdr:ext cx="599010" cy="259045"/>
    <xdr:sp macro="" textlink="">
      <xdr:nvSpPr>
        <xdr:cNvPr id="406" name="n_2mainValue【一般廃棄物処理施設】&#10;一人当たり有形固定資産（償却資産）額">
          <a:extLst>
            <a:ext uri="{FF2B5EF4-FFF2-40B4-BE49-F238E27FC236}">
              <a16:creationId xmlns:a16="http://schemas.microsoft.com/office/drawing/2014/main" id="{C48CCFFC-CA18-4D99-BD53-06B60FDAC169}"/>
            </a:ext>
          </a:extLst>
        </xdr:cNvPr>
        <xdr:cNvSpPr txBox="1"/>
      </xdr:nvSpPr>
      <xdr:spPr>
        <a:xfrm>
          <a:off x="20134795" y="6292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132878</xdr:rowOff>
    </xdr:from>
    <xdr:ext cx="599010" cy="259045"/>
    <xdr:sp macro="" textlink="">
      <xdr:nvSpPr>
        <xdr:cNvPr id="407" name="n_3mainValue【一般廃棄物処理施設】&#10;一人当たり有形固定資産（償却資産）額">
          <a:extLst>
            <a:ext uri="{FF2B5EF4-FFF2-40B4-BE49-F238E27FC236}">
              <a16:creationId xmlns:a16="http://schemas.microsoft.com/office/drawing/2014/main" id="{20C25CA7-0E66-4BAD-8EA9-4A0BB8937FE0}"/>
            </a:ext>
          </a:extLst>
        </xdr:cNvPr>
        <xdr:cNvSpPr txBox="1"/>
      </xdr:nvSpPr>
      <xdr:spPr>
        <a:xfrm>
          <a:off x="19245795" y="6305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170849</xdr:rowOff>
    </xdr:from>
    <xdr:ext cx="599010" cy="259045"/>
    <xdr:sp macro="" textlink="">
      <xdr:nvSpPr>
        <xdr:cNvPr id="408" name="n_4mainValue【一般廃棄物処理施設】&#10;一人当たり有形固定資産（償却資産）額">
          <a:extLst>
            <a:ext uri="{FF2B5EF4-FFF2-40B4-BE49-F238E27FC236}">
              <a16:creationId xmlns:a16="http://schemas.microsoft.com/office/drawing/2014/main" id="{5FB05C49-503F-484B-ACF9-696BDD4560F4}"/>
            </a:ext>
          </a:extLst>
        </xdr:cNvPr>
        <xdr:cNvSpPr txBox="1"/>
      </xdr:nvSpPr>
      <xdr:spPr>
        <a:xfrm>
          <a:off x="18356795" y="6343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D44B16E5-796D-49F3-80D4-622E841B3D6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DE8B329E-0EE6-4FC3-9EAF-0C1F95AC1B4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77AA7756-E113-4394-B476-18B58DDDEB4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05592DCE-1518-45AA-B535-8DACBCB6054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1A794643-FC2B-41BE-A14A-558568C58BF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E2116913-4C05-4FDC-BE97-EB006D33975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EE9B2800-2367-4667-84F4-4897804404D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1DABF464-A4C7-4224-962C-B06CCAA48F3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F569B678-C367-475E-98DF-860E2E451B8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C48D5FD0-E600-42C5-8A61-2C48003EF7D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9C67E43D-68BE-455E-888A-31B5167A3F5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A030843A-1E5A-4EE4-B3B4-87254D2F38D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F22C1506-F792-4BE8-AC25-1CA1E5833486}"/>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07EBC732-B56F-4480-B9BA-5C7F29A2DA0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B5237C26-ADB8-4FED-B584-7E99084E6CB8}"/>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4E9FA6FF-82FA-4A56-9DE4-482A9A3FA31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A3068571-F263-4BFA-8093-0741C109F9F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9B55B851-46E7-4158-A0F4-64B966245C1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6E8E42D0-07ED-4386-AE67-00AAB1FC37B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9DF46A76-3497-4814-A5ED-47C6F2C3807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D1C6BCF4-1BE9-47AF-AFA5-8D3E427FB5F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4D89642F-AB8B-4464-9BC9-5BFBB7143ED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D5F654A6-CD48-4ACC-8767-AC3AD5EA4DC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2BBB5AC-462E-4127-B358-74397D32EBE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D50B62A4-348B-4659-B09F-2CE2AD0FBB7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4" name="直線コネクタ 433">
          <a:extLst>
            <a:ext uri="{FF2B5EF4-FFF2-40B4-BE49-F238E27FC236}">
              <a16:creationId xmlns:a16="http://schemas.microsoft.com/office/drawing/2014/main" id="{DBAB9002-9433-40FD-BF39-1FD4020AD920}"/>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AB9A9E06-F1B8-4C50-A624-4C37E0996D38}"/>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6" name="直線コネクタ 435">
          <a:extLst>
            <a:ext uri="{FF2B5EF4-FFF2-40B4-BE49-F238E27FC236}">
              <a16:creationId xmlns:a16="http://schemas.microsoft.com/office/drawing/2014/main" id="{243CE91D-275F-4360-9946-CD277FAA2B1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04ED154F-F5D4-45F6-B40B-43648571E376}"/>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8" name="直線コネクタ 437">
          <a:extLst>
            <a:ext uri="{FF2B5EF4-FFF2-40B4-BE49-F238E27FC236}">
              <a16:creationId xmlns:a16="http://schemas.microsoft.com/office/drawing/2014/main" id="{730AB7F0-C5FF-42C2-B3E0-4E18B75305F4}"/>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59DE7817-54DC-4E6A-9592-9E7EB75DA0C8}"/>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0" name="フローチャート: 判断 439">
          <a:extLst>
            <a:ext uri="{FF2B5EF4-FFF2-40B4-BE49-F238E27FC236}">
              <a16:creationId xmlns:a16="http://schemas.microsoft.com/office/drawing/2014/main" id="{6E09AD8C-60C0-4D76-AC83-8601A116B57D}"/>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1" name="フローチャート: 判断 440">
          <a:extLst>
            <a:ext uri="{FF2B5EF4-FFF2-40B4-BE49-F238E27FC236}">
              <a16:creationId xmlns:a16="http://schemas.microsoft.com/office/drawing/2014/main" id="{784BF364-12B3-4371-8163-A1AA0C266872}"/>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2" name="フローチャート: 判断 441">
          <a:extLst>
            <a:ext uri="{FF2B5EF4-FFF2-40B4-BE49-F238E27FC236}">
              <a16:creationId xmlns:a16="http://schemas.microsoft.com/office/drawing/2014/main" id="{254CBA10-39A8-4263-8E76-36B3206528E3}"/>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3" name="フローチャート: 判断 442">
          <a:extLst>
            <a:ext uri="{FF2B5EF4-FFF2-40B4-BE49-F238E27FC236}">
              <a16:creationId xmlns:a16="http://schemas.microsoft.com/office/drawing/2014/main" id="{15C0353F-8AA0-4137-8168-8DA892B6D4D8}"/>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4" name="フローチャート: 判断 443">
          <a:extLst>
            <a:ext uri="{FF2B5EF4-FFF2-40B4-BE49-F238E27FC236}">
              <a16:creationId xmlns:a16="http://schemas.microsoft.com/office/drawing/2014/main" id="{F0868BF3-312E-4EAD-AD0C-4FCBD5B04A95}"/>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5B0A8F23-1E01-4E4F-8C44-CE8DA857F4A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403F7914-D06D-4A16-B70E-2967F298FC5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61973C1-292D-4A58-B88D-5184132201F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247E72B-706B-4223-A1A6-60662C84393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3E0D02F1-94EB-4A61-8F07-18E3918B49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65133</xdr:rowOff>
    </xdr:from>
    <xdr:to>
      <xdr:col>85</xdr:col>
      <xdr:colOff>177800</xdr:colOff>
      <xdr:row>62</xdr:row>
      <xdr:rowOff>166733</xdr:rowOff>
    </xdr:to>
    <xdr:sp macro="" textlink="">
      <xdr:nvSpPr>
        <xdr:cNvPr id="450" name="楕円 449">
          <a:extLst>
            <a:ext uri="{FF2B5EF4-FFF2-40B4-BE49-F238E27FC236}">
              <a16:creationId xmlns:a16="http://schemas.microsoft.com/office/drawing/2014/main" id="{F2FA4924-EEC0-4BA6-BA48-EBD7EAD6240F}"/>
            </a:ext>
          </a:extLst>
        </xdr:cNvPr>
        <xdr:cNvSpPr/>
      </xdr:nvSpPr>
      <xdr:spPr>
        <a:xfrm>
          <a:off x="162687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43560</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4AE3FBC8-B357-47D2-9B74-BA5E11758BC0}"/>
            </a:ext>
          </a:extLst>
        </xdr:cNvPr>
        <xdr:cNvSpPr txBox="1"/>
      </xdr:nvSpPr>
      <xdr:spPr>
        <a:xfrm>
          <a:off x="16357600"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168003</xdr:rowOff>
    </xdr:from>
    <xdr:to>
      <xdr:col>81</xdr:col>
      <xdr:colOff>101600</xdr:colOff>
      <xdr:row>62</xdr:row>
      <xdr:rowOff>98153</xdr:rowOff>
    </xdr:to>
    <xdr:sp macro="" textlink="">
      <xdr:nvSpPr>
        <xdr:cNvPr id="452" name="楕円 451">
          <a:extLst>
            <a:ext uri="{FF2B5EF4-FFF2-40B4-BE49-F238E27FC236}">
              <a16:creationId xmlns:a16="http://schemas.microsoft.com/office/drawing/2014/main" id="{8C30E17B-02AE-42F7-AC49-E49BA630F06F}"/>
            </a:ext>
          </a:extLst>
        </xdr:cNvPr>
        <xdr:cNvSpPr/>
      </xdr:nvSpPr>
      <xdr:spPr>
        <a:xfrm>
          <a:off x="154305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47353</xdr:rowOff>
    </xdr:from>
    <xdr:to>
      <xdr:col>85</xdr:col>
      <xdr:colOff>127000</xdr:colOff>
      <xdr:row>62</xdr:row>
      <xdr:rowOff>115933</xdr:rowOff>
    </xdr:to>
    <xdr:cxnSp macro="">
      <xdr:nvCxnSpPr>
        <xdr:cNvPr id="453" name="直線コネクタ 452">
          <a:extLst>
            <a:ext uri="{FF2B5EF4-FFF2-40B4-BE49-F238E27FC236}">
              <a16:creationId xmlns:a16="http://schemas.microsoft.com/office/drawing/2014/main" id="{42E0A24D-C15F-4BDC-BB90-3F0866F674ED}"/>
            </a:ext>
          </a:extLst>
        </xdr:cNvPr>
        <xdr:cNvCxnSpPr/>
      </xdr:nvCxnSpPr>
      <xdr:spPr>
        <a:xfrm>
          <a:off x="15481300" y="10677253"/>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454" name="楕円 453">
          <a:extLst>
            <a:ext uri="{FF2B5EF4-FFF2-40B4-BE49-F238E27FC236}">
              <a16:creationId xmlns:a16="http://schemas.microsoft.com/office/drawing/2014/main" id="{86804FDD-A7DA-4254-9330-7B4CDF266893}"/>
            </a:ext>
          </a:extLst>
        </xdr:cNvPr>
        <xdr:cNvSpPr/>
      </xdr:nvSpPr>
      <xdr:spPr>
        <a:xfrm>
          <a:off x="14541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148590</xdr:rowOff>
    </xdr:from>
    <xdr:to>
      <xdr:col>81</xdr:col>
      <xdr:colOff>50800</xdr:colOff>
      <xdr:row>62</xdr:row>
      <xdr:rowOff>47353</xdr:rowOff>
    </xdr:to>
    <xdr:cxnSp macro="">
      <xdr:nvCxnSpPr>
        <xdr:cNvPr id="455" name="直線コネクタ 454">
          <a:extLst>
            <a:ext uri="{FF2B5EF4-FFF2-40B4-BE49-F238E27FC236}">
              <a16:creationId xmlns:a16="http://schemas.microsoft.com/office/drawing/2014/main" id="{E0E0B989-8C5C-40D2-AA4D-F77221615411}"/>
            </a:ext>
          </a:extLst>
        </xdr:cNvPr>
        <xdr:cNvCxnSpPr/>
      </xdr:nvCxnSpPr>
      <xdr:spPr>
        <a:xfrm>
          <a:off x="14592300" y="10607040"/>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29210</xdr:rowOff>
    </xdr:from>
    <xdr:to>
      <xdr:col>72</xdr:col>
      <xdr:colOff>38100</xdr:colOff>
      <xdr:row>61</xdr:row>
      <xdr:rowOff>130810</xdr:rowOff>
    </xdr:to>
    <xdr:sp macro="" textlink="">
      <xdr:nvSpPr>
        <xdr:cNvPr id="456" name="楕円 455">
          <a:extLst>
            <a:ext uri="{FF2B5EF4-FFF2-40B4-BE49-F238E27FC236}">
              <a16:creationId xmlns:a16="http://schemas.microsoft.com/office/drawing/2014/main" id="{6E737D53-E9FD-41C8-BA69-12C9A026B6D2}"/>
            </a:ext>
          </a:extLst>
        </xdr:cNvPr>
        <xdr:cNvSpPr/>
      </xdr:nvSpPr>
      <xdr:spPr>
        <a:xfrm>
          <a:off x="13652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80010</xdr:rowOff>
    </xdr:from>
    <xdr:to>
      <xdr:col>76</xdr:col>
      <xdr:colOff>114300</xdr:colOff>
      <xdr:row>61</xdr:row>
      <xdr:rowOff>148590</xdr:rowOff>
    </xdr:to>
    <xdr:cxnSp macro="">
      <xdr:nvCxnSpPr>
        <xdr:cNvPr id="457" name="直線コネクタ 456">
          <a:extLst>
            <a:ext uri="{FF2B5EF4-FFF2-40B4-BE49-F238E27FC236}">
              <a16:creationId xmlns:a16="http://schemas.microsoft.com/office/drawing/2014/main" id="{D91C0A6F-8263-4E16-88B0-B1A0C0AB4906}"/>
            </a:ext>
          </a:extLst>
        </xdr:cNvPr>
        <xdr:cNvCxnSpPr/>
      </xdr:nvCxnSpPr>
      <xdr:spPr>
        <a:xfrm>
          <a:off x="13703300" y="10538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458" name="楕円 457">
          <a:extLst>
            <a:ext uri="{FF2B5EF4-FFF2-40B4-BE49-F238E27FC236}">
              <a16:creationId xmlns:a16="http://schemas.microsoft.com/office/drawing/2014/main" id="{9D3BCB3F-D903-4D53-A9D1-FC8636B78D44}"/>
            </a:ext>
          </a:extLst>
        </xdr:cNvPr>
        <xdr:cNvSpPr/>
      </xdr:nvSpPr>
      <xdr:spPr>
        <a:xfrm>
          <a:off x="12763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80010</xdr:rowOff>
    </xdr:to>
    <xdr:cxnSp macro="">
      <xdr:nvCxnSpPr>
        <xdr:cNvPr id="459" name="直線コネクタ 458">
          <a:extLst>
            <a:ext uri="{FF2B5EF4-FFF2-40B4-BE49-F238E27FC236}">
              <a16:creationId xmlns:a16="http://schemas.microsoft.com/office/drawing/2014/main" id="{1D4D48E6-0E57-42B6-8009-7115014F86B3}"/>
            </a:ext>
          </a:extLst>
        </xdr:cNvPr>
        <xdr:cNvCxnSpPr/>
      </xdr:nvCxnSpPr>
      <xdr:spPr>
        <a:xfrm>
          <a:off x="12814300" y="104698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AD8F4FB4-7350-4417-A958-9FA0DEFE720C}"/>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20C631E8-71BD-45A4-9310-FD7D714D9862}"/>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82AFFA58-5B06-45AE-BE0C-A7A438EC412B}"/>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67D365EB-FB50-4B2F-880F-8C6F5FCCC173}"/>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89280</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EBB254F7-CDF1-474F-B8B1-0351EF6C1004}"/>
            </a:ext>
          </a:extLst>
        </xdr:cNvPr>
        <xdr:cNvSpPr txBox="1"/>
      </xdr:nvSpPr>
      <xdr:spPr>
        <a:xfrm>
          <a:off x="15266044" y="10719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19067</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D7784C0C-5DF1-47F3-99B9-D530E602C8CD}"/>
            </a:ext>
          </a:extLst>
        </xdr:cNvPr>
        <xdr:cNvSpPr txBox="1"/>
      </xdr:nvSpPr>
      <xdr:spPr>
        <a:xfrm>
          <a:off x="14389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8FFEF1AB-DB69-4252-BDC2-E4BEBA51A5D8}"/>
            </a:ext>
          </a:extLst>
        </xdr:cNvPr>
        <xdr:cNvSpPr txBox="1"/>
      </xdr:nvSpPr>
      <xdr:spPr>
        <a:xfrm>
          <a:off x="13500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1C8B1B9D-205E-4635-986E-70DA9C932E33}"/>
            </a:ext>
          </a:extLst>
        </xdr:cNvPr>
        <xdr:cNvSpPr txBox="1"/>
      </xdr:nvSpPr>
      <xdr:spPr>
        <a:xfrm>
          <a:off x="12611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6EF865BA-5B6E-4687-BD2B-EED7E46E17E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3486CB7D-2A28-468A-B13B-8B56906F2BA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AE12DC82-03A0-4556-A9AD-B25453A0850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2E8E2984-FA81-4B3D-8316-3B07883C93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9AC488F1-3FB3-48CA-99D4-001832A81F6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4EB3DF32-FFB7-437E-9D41-3D72CF1F82D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465FD998-9AF3-40FD-BABC-1AEC7CA7556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BC1588AA-9043-4A3A-BE6F-F27B277864E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0EF096FA-ABC8-4FBF-8FAC-CD9A3A596B3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8FC2F1F7-D889-4EDE-84C6-B47ADB7AB48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0ADAD0AA-5DB8-434C-9C2E-CE249E36693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1DDD359A-7C04-41C7-8095-B8FC2B79152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3C63DA4A-7747-4B21-BA9C-81A86100080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C2B3D737-D235-4895-97B8-506482BEA84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8CD7A405-83FB-4395-AB13-2F436473FB6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CA2F97F5-026C-4869-957B-993E70C58DA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B4966578-B671-466D-918C-13DBA095F87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824857D8-E3D9-4B1B-9D31-8202647B253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E3CDF3F5-F2FE-4892-AB56-ADA61CC6679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08849759-87FE-4EB8-BF41-08CBA508ABE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6B7DC1D1-6BE9-4FA4-AD4B-B306D1386CF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D1D5AB49-F13B-45F4-A216-717D6662EFA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DD121BB8-7CE8-44C0-89D8-0054BAB669C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6302305D-8EC3-422B-853D-7D9DFA4C5A9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E4C8B3FF-9060-4E78-8BEE-141CD8056F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3" name="直線コネクタ 492">
          <a:extLst>
            <a:ext uri="{FF2B5EF4-FFF2-40B4-BE49-F238E27FC236}">
              <a16:creationId xmlns:a16="http://schemas.microsoft.com/office/drawing/2014/main" id="{E009FED4-B92E-489C-B10F-A291F61740E7}"/>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9FDC52B8-87BA-47D1-87BC-A267FE6751C2}"/>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5" name="直線コネクタ 494">
          <a:extLst>
            <a:ext uri="{FF2B5EF4-FFF2-40B4-BE49-F238E27FC236}">
              <a16:creationId xmlns:a16="http://schemas.microsoft.com/office/drawing/2014/main" id="{08D41407-3E81-4CEF-97DA-A40F559BBE9B}"/>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C2289749-0F89-4C05-9285-4158621FD52E}"/>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7" name="直線コネクタ 496">
          <a:extLst>
            <a:ext uri="{FF2B5EF4-FFF2-40B4-BE49-F238E27FC236}">
              <a16:creationId xmlns:a16="http://schemas.microsoft.com/office/drawing/2014/main" id="{3FFD9909-6EEF-4C93-B930-A11979E8C3AA}"/>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1C842E89-2DC0-47BC-AB06-62611457DC98}"/>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99" name="フローチャート: 判断 498">
          <a:extLst>
            <a:ext uri="{FF2B5EF4-FFF2-40B4-BE49-F238E27FC236}">
              <a16:creationId xmlns:a16="http://schemas.microsoft.com/office/drawing/2014/main" id="{4FEB3953-E981-43E5-92FA-9E67A46BB066}"/>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0" name="フローチャート: 判断 499">
          <a:extLst>
            <a:ext uri="{FF2B5EF4-FFF2-40B4-BE49-F238E27FC236}">
              <a16:creationId xmlns:a16="http://schemas.microsoft.com/office/drawing/2014/main" id="{55068074-0980-4AE1-A969-061B789A3EA3}"/>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1" name="フローチャート: 判断 500">
          <a:extLst>
            <a:ext uri="{FF2B5EF4-FFF2-40B4-BE49-F238E27FC236}">
              <a16:creationId xmlns:a16="http://schemas.microsoft.com/office/drawing/2014/main" id="{393FDD59-C8B8-4D2B-9C72-5087DFA0433F}"/>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2" name="フローチャート: 判断 501">
          <a:extLst>
            <a:ext uri="{FF2B5EF4-FFF2-40B4-BE49-F238E27FC236}">
              <a16:creationId xmlns:a16="http://schemas.microsoft.com/office/drawing/2014/main" id="{303384D4-B3B5-406C-80BD-4DB501CF71AC}"/>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3" name="フローチャート: 判断 502">
          <a:extLst>
            <a:ext uri="{FF2B5EF4-FFF2-40B4-BE49-F238E27FC236}">
              <a16:creationId xmlns:a16="http://schemas.microsoft.com/office/drawing/2014/main" id="{2C501479-C9C4-4082-82CC-CB94AE448588}"/>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B78E316D-4A89-46CE-A43F-220C00EF6EC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9064929E-63C1-4FA5-8B93-AF8E09AACA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3FE8BA29-3B0B-4C4C-8970-A1D49BBED9A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E9ABA74A-279B-431C-991B-3094D0F951A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E8961744-04F3-402D-82A2-EBFBA386E5A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509" name="楕円 508">
          <a:extLst>
            <a:ext uri="{FF2B5EF4-FFF2-40B4-BE49-F238E27FC236}">
              <a16:creationId xmlns:a16="http://schemas.microsoft.com/office/drawing/2014/main" id="{CDE738D0-96E8-40F3-912A-C148DF020603}"/>
            </a:ext>
          </a:extLst>
        </xdr:cNvPr>
        <xdr:cNvSpPr/>
      </xdr:nvSpPr>
      <xdr:spPr>
        <a:xfrm>
          <a:off x="22110700" y="1077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126836</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109A3CC2-0534-4200-9ECE-2DB682D674EB}"/>
            </a:ext>
          </a:extLst>
        </xdr:cNvPr>
        <xdr:cNvSpPr txBox="1"/>
      </xdr:nvSpPr>
      <xdr:spPr>
        <a:xfrm>
          <a:off x="22199600"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151674</xdr:rowOff>
    </xdr:from>
    <xdr:to>
      <xdr:col>112</xdr:col>
      <xdr:colOff>38100</xdr:colOff>
      <xdr:row>63</xdr:row>
      <xdr:rowOff>81824</xdr:rowOff>
    </xdr:to>
    <xdr:sp macro="" textlink="">
      <xdr:nvSpPr>
        <xdr:cNvPr id="511" name="楕円 510">
          <a:extLst>
            <a:ext uri="{FF2B5EF4-FFF2-40B4-BE49-F238E27FC236}">
              <a16:creationId xmlns:a16="http://schemas.microsoft.com/office/drawing/2014/main" id="{771995CA-357A-45C1-B954-43031E5C161E}"/>
            </a:ext>
          </a:extLst>
        </xdr:cNvPr>
        <xdr:cNvSpPr/>
      </xdr:nvSpPr>
      <xdr:spPr>
        <a:xfrm>
          <a:off x="21272500" y="10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27759</xdr:rowOff>
    </xdr:from>
    <xdr:to>
      <xdr:col>116</xdr:col>
      <xdr:colOff>63500</xdr:colOff>
      <xdr:row>63</xdr:row>
      <xdr:rowOff>31024</xdr:rowOff>
    </xdr:to>
    <xdr:cxnSp macro="">
      <xdr:nvCxnSpPr>
        <xdr:cNvPr id="512" name="直線コネクタ 511">
          <a:extLst>
            <a:ext uri="{FF2B5EF4-FFF2-40B4-BE49-F238E27FC236}">
              <a16:creationId xmlns:a16="http://schemas.microsoft.com/office/drawing/2014/main" id="{6A257CCA-57EC-4958-8DD6-760FC5C6DA63}"/>
            </a:ext>
          </a:extLst>
        </xdr:cNvPr>
        <xdr:cNvCxnSpPr/>
      </xdr:nvCxnSpPr>
      <xdr:spPr>
        <a:xfrm flipV="1">
          <a:off x="21323300" y="1082910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513" name="楕円 512">
          <a:extLst>
            <a:ext uri="{FF2B5EF4-FFF2-40B4-BE49-F238E27FC236}">
              <a16:creationId xmlns:a16="http://schemas.microsoft.com/office/drawing/2014/main" id="{EC6DAEC4-F5BA-452C-8041-0A42E8183A0A}"/>
            </a:ext>
          </a:extLst>
        </xdr:cNvPr>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31024</xdr:rowOff>
    </xdr:from>
    <xdr:to>
      <xdr:col>111</xdr:col>
      <xdr:colOff>177800</xdr:colOff>
      <xdr:row>63</xdr:row>
      <xdr:rowOff>34290</xdr:rowOff>
    </xdr:to>
    <xdr:cxnSp macro="">
      <xdr:nvCxnSpPr>
        <xdr:cNvPr id="514" name="直線コネクタ 513">
          <a:extLst>
            <a:ext uri="{FF2B5EF4-FFF2-40B4-BE49-F238E27FC236}">
              <a16:creationId xmlns:a16="http://schemas.microsoft.com/office/drawing/2014/main" id="{03D72D5C-435F-44C4-A092-C02BA2B3929E}"/>
            </a:ext>
          </a:extLst>
        </xdr:cNvPr>
        <xdr:cNvCxnSpPr/>
      </xdr:nvCxnSpPr>
      <xdr:spPr>
        <a:xfrm flipV="1">
          <a:off x="20434300" y="1083237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158206</xdr:rowOff>
    </xdr:from>
    <xdr:to>
      <xdr:col>102</xdr:col>
      <xdr:colOff>165100</xdr:colOff>
      <xdr:row>63</xdr:row>
      <xdr:rowOff>88356</xdr:rowOff>
    </xdr:to>
    <xdr:sp macro="" textlink="">
      <xdr:nvSpPr>
        <xdr:cNvPr id="515" name="楕円 514">
          <a:extLst>
            <a:ext uri="{FF2B5EF4-FFF2-40B4-BE49-F238E27FC236}">
              <a16:creationId xmlns:a16="http://schemas.microsoft.com/office/drawing/2014/main" id="{46407AF6-92C7-4CDC-94DB-10A59C77C1B9}"/>
            </a:ext>
          </a:extLst>
        </xdr:cNvPr>
        <xdr:cNvSpPr/>
      </xdr:nvSpPr>
      <xdr:spPr>
        <a:xfrm>
          <a:off x="19494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37556</xdr:rowOff>
    </xdr:to>
    <xdr:cxnSp macro="">
      <xdr:nvCxnSpPr>
        <xdr:cNvPr id="516" name="直線コネクタ 515">
          <a:extLst>
            <a:ext uri="{FF2B5EF4-FFF2-40B4-BE49-F238E27FC236}">
              <a16:creationId xmlns:a16="http://schemas.microsoft.com/office/drawing/2014/main" id="{3891DCED-F54B-4798-B939-9278E2509B9A}"/>
            </a:ext>
          </a:extLst>
        </xdr:cNvPr>
        <xdr:cNvCxnSpPr/>
      </xdr:nvCxnSpPr>
      <xdr:spPr>
        <a:xfrm flipV="1">
          <a:off x="19545300" y="108356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161472</xdr:rowOff>
    </xdr:from>
    <xdr:to>
      <xdr:col>98</xdr:col>
      <xdr:colOff>38100</xdr:colOff>
      <xdr:row>63</xdr:row>
      <xdr:rowOff>91622</xdr:rowOff>
    </xdr:to>
    <xdr:sp macro="" textlink="">
      <xdr:nvSpPr>
        <xdr:cNvPr id="517" name="楕円 516">
          <a:extLst>
            <a:ext uri="{FF2B5EF4-FFF2-40B4-BE49-F238E27FC236}">
              <a16:creationId xmlns:a16="http://schemas.microsoft.com/office/drawing/2014/main" id="{7B5A06FD-4548-4811-A9A6-5A4A04BB7F76}"/>
            </a:ext>
          </a:extLst>
        </xdr:cNvPr>
        <xdr:cNvSpPr/>
      </xdr:nvSpPr>
      <xdr:spPr>
        <a:xfrm>
          <a:off x="18605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37556</xdr:rowOff>
    </xdr:from>
    <xdr:to>
      <xdr:col>102</xdr:col>
      <xdr:colOff>114300</xdr:colOff>
      <xdr:row>63</xdr:row>
      <xdr:rowOff>40822</xdr:rowOff>
    </xdr:to>
    <xdr:cxnSp macro="">
      <xdr:nvCxnSpPr>
        <xdr:cNvPr id="518" name="直線コネクタ 517">
          <a:extLst>
            <a:ext uri="{FF2B5EF4-FFF2-40B4-BE49-F238E27FC236}">
              <a16:creationId xmlns:a16="http://schemas.microsoft.com/office/drawing/2014/main" id="{67CCEFF9-04D1-48D5-8B63-0A3B7B2BD978}"/>
            </a:ext>
          </a:extLst>
        </xdr:cNvPr>
        <xdr:cNvCxnSpPr/>
      </xdr:nvCxnSpPr>
      <xdr:spPr>
        <a:xfrm flipV="1">
          <a:off x="18656300" y="108389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519" name="n_1aveValue【保健センター・保健所】&#10;一人当たり面積">
          <a:extLst>
            <a:ext uri="{FF2B5EF4-FFF2-40B4-BE49-F238E27FC236}">
              <a16:creationId xmlns:a16="http://schemas.microsoft.com/office/drawing/2014/main" id="{30C7CBA8-3345-4BBD-91D0-E10DED80AE9E}"/>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520" name="n_2aveValue【保健センター・保健所】&#10;一人当たり面積">
          <a:extLst>
            <a:ext uri="{FF2B5EF4-FFF2-40B4-BE49-F238E27FC236}">
              <a16:creationId xmlns:a16="http://schemas.microsoft.com/office/drawing/2014/main" id="{DFAA6E81-62BC-44FD-9BE8-87C23D6E1AC0}"/>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521" name="n_3aveValue【保健センター・保健所】&#10;一人当たり面積">
          <a:extLst>
            <a:ext uri="{FF2B5EF4-FFF2-40B4-BE49-F238E27FC236}">
              <a16:creationId xmlns:a16="http://schemas.microsoft.com/office/drawing/2014/main" id="{C5D09579-5C76-423F-B491-64E8331DABEC}"/>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22" name="n_4aveValue【保健センター・保健所】&#10;一人当たり面積">
          <a:extLst>
            <a:ext uri="{FF2B5EF4-FFF2-40B4-BE49-F238E27FC236}">
              <a16:creationId xmlns:a16="http://schemas.microsoft.com/office/drawing/2014/main" id="{CBE4A60D-AD4D-41C7-B5AF-5E8DAEE73531}"/>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72951</xdr:rowOff>
    </xdr:from>
    <xdr:ext cx="469744" cy="259045"/>
    <xdr:sp macro="" textlink="">
      <xdr:nvSpPr>
        <xdr:cNvPr id="523" name="n_1mainValue【保健センター・保健所】&#10;一人当たり面積">
          <a:extLst>
            <a:ext uri="{FF2B5EF4-FFF2-40B4-BE49-F238E27FC236}">
              <a16:creationId xmlns:a16="http://schemas.microsoft.com/office/drawing/2014/main" id="{1A70621D-E8C4-429F-A26B-560509C669F1}"/>
            </a:ext>
          </a:extLst>
        </xdr:cNvPr>
        <xdr:cNvSpPr txBox="1"/>
      </xdr:nvSpPr>
      <xdr:spPr>
        <a:xfrm>
          <a:off x="21075727" y="10874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524" name="n_2mainValue【保健センター・保健所】&#10;一人当たり面積">
          <a:extLst>
            <a:ext uri="{FF2B5EF4-FFF2-40B4-BE49-F238E27FC236}">
              <a16:creationId xmlns:a16="http://schemas.microsoft.com/office/drawing/2014/main" id="{F44DCDDC-FD72-4349-9569-78707B3C191C}"/>
            </a:ext>
          </a:extLst>
        </xdr:cNvPr>
        <xdr:cNvSpPr txBox="1"/>
      </xdr:nvSpPr>
      <xdr:spPr>
        <a:xfrm>
          <a:off x="20199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79483</xdr:rowOff>
    </xdr:from>
    <xdr:ext cx="469744" cy="259045"/>
    <xdr:sp macro="" textlink="">
      <xdr:nvSpPr>
        <xdr:cNvPr id="525" name="n_3mainValue【保健センター・保健所】&#10;一人当たり面積">
          <a:extLst>
            <a:ext uri="{FF2B5EF4-FFF2-40B4-BE49-F238E27FC236}">
              <a16:creationId xmlns:a16="http://schemas.microsoft.com/office/drawing/2014/main" id="{900A280D-9EB7-4D87-BC35-E2B82938CEF5}"/>
            </a:ext>
          </a:extLst>
        </xdr:cNvPr>
        <xdr:cNvSpPr txBox="1"/>
      </xdr:nvSpPr>
      <xdr:spPr>
        <a:xfrm>
          <a:off x="193104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82749</xdr:rowOff>
    </xdr:from>
    <xdr:ext cx="469744" cy="259045"/>
    <xdr:sp macro="" textlink="">
      <xdr:nvSpPr>
        <xdr:cNvPr id="526" name="n_4mainValue【保健センター・保健所】&#10;一人当たり面積">
          <a:extLst>
            <a:ext uri="{FF2B5EF4-FFF2-40B4-BE49-F238E27FC236}">
              <a16:creationId xmlns:a16="http://schemas.microsoft.com/office/drawing/2014/main" id="{9D80EE7D-72CF-44F3-9995-897C69AB1937}"/>
            </a:ext>
          </a:extLst>
        </xdr:cNvPr>
        <xdr:cNvSpPr txBox="1"/>
      </xdr:nvSpPr>
      <xdr:spPr>
        <a:xfrm>
          <a:off x="18421427" y="1088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D451C585-5895-4551-9DCF-8C6E3FC0299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1553695C-FC0C-4D75-9131-224354E09FC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17C8713B-0ADF-41D6-82D6-0A84CD6773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6BCD5F93-CD14-44F3-B40F-1C427C21729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89EC0522-74FA-4EE5-B6D9-4DF52148DBD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613FCDBB-3573-4B58-9C18-A3566D2E623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EB6F1CC0-11AC-45E2-9454-633F4A3BA21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05935DE5-7305-4548-B5B4-C81F9F61C95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B6BBD241-9581-4753-8F60-E7ACD04C97A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7874E4B0-EA3D-4DCE-A852-02253AAD316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BF94F467-5D15-4C1A-A674-9DA67F9ECC7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3EAE90A2-CFE0-44B7-8589-07F8D95DE55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9853C722-5F53-4D5E-80CE-DDD40666151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588DBAD4-F943-4592-A829-F3665328208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2EF55A4E-47B0-4E19-9A5D-7094AA6EB005}"/>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BFA55BCD-2438-44AF-BFA2-787389A005B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9B82E6E3-28B0-410A-B9C5-09DA67F5582D}"/>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435487B4-07DA-400E-A12B-E5143AC262E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16725566-88AE-44FD-BCD4-2EED7D92125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F313C33B-C417-46E7-A4B8-99B5A85E641A}"/>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96DF8EC9-5206-47EE-9713-79050D2BC88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CF29BD43-C980-4DEF-963F-DF07B2498A0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C1236EA8-149A-4622-9726-D140F9A19529}"/>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E3D5114C-6080-4886-A88C-E1072426570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48D86710-6E60-491E-8C50-38218F52707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2" name="直線コネクタ 551">
          <a:extLst>
            <a:ext uri="{FF2B5EF4-FFF2-40B4-BE49-F238E27FC236}">
              <a16:creationId xmlns:a16="http://schemas.microsoft.com/office/drawing/2014/main" id="{93A1720D-E357-440B-A586-42AF5378DE0E}"/>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3" name="【消防施設】&#10;有形固定資産減価償却率最小値テキスト">
          <a:extLst>
            <a:ext uri="{FF2B5EF4-FFF2-40B4-BE49-F238E27FC236}">
              <a16:creationId xmlns:a16="http://schemas.microsoft.com/office/drawing/2014/main" id="{A4491D61-46E2-4E82-BBD2-D61AE0DC2A5F}"/>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4" name="直線コネクタ 553">
          <a:extLst>
            <a:ext uri="{FF2B5EF4-FFF2-40B4-BE49-F238E27FC236}">
              <a16:creationId xmlns:a16="http://schemas.microsoft.com/office/drawing/2014/main" id="{6FBAF0F5-4B5C-46D4-9656-F6F65418EFB5}"/>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17B4C57A-0752-4AE5-8286-7151D05C5F5B}"/>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6" name="直線コネクタ 555">
          <a:extLst>
            <a:ext uri="{FF2B5EF4-FFF2-40B4-BE49-F238E27FC236}">
              <a16:creationId xmlns:a16="http://schemas.microsoft.com/office/drawing/2014/main" id="{3515A50C-C781-4E13-8815-6E8100EF77E7}"/>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B9ADB5CF-AA6D-4290-AE63-549D44F002B3}"/>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8" name="フローチャート: 判断 557">
          <a:extLst>
            <a:ext uri="{FF2B5EF4-FFF2-40B4-BE49-F238E27FC236}">
              <a16:creationId xmlns:a16="http://schemas.microsoft.com/office/drawing/2014/main" id="{FDDA271F-2AA4-4A1B-96F7-0918387B4D20}"/>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9" name="フローチャート: 判断 558">
          <a:extLst>
            <a:ext uri="{FF2B5EF4-FFF2-40B4-BE49-F238E27FC236}">
              <a16:creationId xmlns:a16="http://schemas.microsoft.com/office/drawing/2014/main" id="{E9E3B98C-E0B5-4675-9EFF-2760BDCAACF6}"/>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0" name="フローチャート: 判断 559">
          <a:extLst>
            <a:ext uri="{FF2B5EF4-FFF2-40B4-BE49-F238E27FC236}">
              <a16:creationId xmlns:a16="http://schemas.microsoft.com/office/drawing/2014/main" id="{56100973-72F2-49DB-922B-DE8EBCCA4E2A}"/>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1" name="フローチャート: 判断 560">
          <a:extLst>
            <a:ext uri="{FF2B5EF4-FFF2-40B4-BE49-F238E27FC236}">
              <a16:creationId xmlns:a16="http://schemas.microsoft.com/office/drawing/2014/main" id="{2B35C74C-F5A7-4800-B04F-7D0963AF6296}"/>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2" name="フローチャート: 判断 561">
          <a:extLst>
            <a:ext uri="{FF2B5EF4-FFF2-40B4-BE49-F238E27FC236}">
              <a16:creationId xmlns:a16="http://schemas.microsoft.com/office/drawing/2014/main" id="{A86D36C7-A325-431A-8328-FC8C7F4D0610}"/>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B34B80A5-3641-4CC4-BD3C-E089D996EE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9F9CBEFB-83FF-46AC-9D5F-8F83573E94E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62718E0C-713E-42BB-AE6A-5F721D6C5F1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08629A0A-BF4B-49D2-9204-F8783A3F5B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19DB1F74-0466-4300-9933-9DB70ADF70A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568" name="楕円 567">
          <a:extLst>
            <a:ext uri="{FF2B5EF4-FFF2-40B4-BE49-F238E27FC236}">
              <a16:creationId xmlns:a16="http://schemas.microsoft.com/office/drawing/2014/main" id="{C954C5E5-A1F7-4F17-87D8-3D243F337DF7}"/>
            </a:ext>
          </a:extLst>
        </xdr:cNvPr>
        <xdr:cNvSpPr/>
      </xdr:nvSpPr>
      <xdr:spPr>
        <a:xfrm>
          <a:off x="16268700" y="14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152235</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8908773F-6183-46A0-93C4-4724451F5575}"/>
            </a:ext>
          </a:extLst>
        </xdr:cNvPr>
        <xdr:cNvSpPr txBox="1"/>
      </xdr:nvSpPr>
      <xdr:spPr>
        <a:xfrm>
          <a:off x="16357600" y="1403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37919</xdr:rowOff>
    </xdr:from>
    <xdr:to>
      <xdr:col>81</xdr:col>
      <xdr:colOff>101600</xdr:colOff>
      <xdr:row>83</xdr:row>
      <xdr:rowOff>139519</xdr:rowOff>
    </xdr:to>
    <xdr:sp macro="" textlink="">
      <xdr:nvSpPr>
        <xdr:cNvPr id="570" name="楕円 569">
          <a:extLst>
            <a:ext uri="{FF2B5EF4-FFF2-40B4-BE49-F238E27FC236}">
              <a16:creationId xmlns:a16="http://schemas.microsoft.com/office/drawing/2014/main" id="{EDB841AE-01CF-40E4-ACBB-F7EE19B81F08}"/>
            </a:ext>
          </a:extLst>
        </xdr:cNvPr>
        <xdr:cNvSpPr/>
      </xdr:nvSpPr>
      <xdr:spPr>
        <a:xfrm>
          <a:off x="154305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8708</xdr:rowOff>
    </xdr:from>
    <xdr:to>
      <xdr:col>85</xdr:col>
      <xdr:colOff>127000</xdr:colOff>
      <xdr:row>83</xdr:row>
      <xdr:rowOff>88719</xdr:rowOff>
    </xdr:to>
    <xdr:cxnSp macro="">
      <xdr:nvCxnSpPr>
        <xdr:cNvPr id="571" name="直線コネクタ 570">
          <a:extLst>
            <a:ext uri="{FF2B5EF4-FFF2-40B4-BE49-F238E27FC236}">
              <a16:creationId xmlns:a16="http://schemas.microsoft.com/office/drawing/2014/main" id="{CAD00E06-C456-4135-9371-EF76326EC9AC}"/>
            </a:ext>
          </a:extLst>
        </xdr:cNvPr>
        <xdr:cNvCxnSpPr/>
      </xdr:nvCxnSpPr>
      <xdr:spPr>
        <a:xfrm flipV="1">
          <a:off x="15481300" y="14239058"/>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59145</xdr:rowOff>
    </xdr:from>
    <xdr:to>
      <xdr:col>76</xdr:col>
      <xdr:colOff>165100</xdr:colOff>
      <xdr:row>83</xdr:row>
      <xdr:rowOff>160745</xdr:rowOff>
    </xdr:to>
    <xdr:sp macro="" textlink="">
      <xdr:nvSpPr>
        <xdr:cNvPr id="572" name="楕円 571">
          <a:extLst>
            <a:ext uri="{FF2B5EF4-FFF2-40B4-BE49-F238E27FC236}">
              <a16:creationId xmlns:a16="http://schemas.microsoft.com/office/drawing/2014/main" id="{4080FB27-1A7C-41C8-B059-1F65DAAF5B48}"/>
            </a:ext>
          </a:extLst>
        </xdr:cNvPr>
        <xdr:cNvSpPr/>
      </xdr:nvSpPr>
      <xdr:spPr>
        <a:xfrm>
          <a:off x="14541500" y="1428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88719</xdr:rowOff>
    </xdr:from>
    <xdr:to>
      <xdr:col>81</xdr:col>
      <xdr:colOff>50800</xdr:colOff>
      <xdr:row>83</xdr:row>
      <xdr:rowOff>109945</xdr:rowOff>
    </xdr:to>
    <xdr:cxnSp macro="">
      <xdr:nvCxnSpPr>
        <xdr:cNvPr id="573" name="直線コネクタ 572">
          <a:extLst>
            <a:ext uri="{FF2B5EF4-FFF2-40B4-BE49-F238E27FC236}">
              <a16:creationId xmlns:a16="http://schemas.microsoft.com/office/drawing/2014/main" id="{F28B0C33-A5BA-4448-BEC5-BA4640BA3548}"/>
            </a:ext>
          </a:extLst>
        </xdr:cNvPr>
        <xdr:cNvCxnSpPr/>
      </xdr:nvCxnSpPr>
      <xdr:spPr>
        <a:xfrm flipV="1">
          <a:off x="14592300" y="1431906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130992</xdr:rowOff>
    </xdr:from>
    <xdr:to>
      <xdr:col>72</xdr:col>
      <xdr:colOff>38100</xdr:colOff>
      <xdr:row>83</xdr:row>
      <xdr:rowOff>61142</xdr:rowOff>
    </xdr:to>
    <xdr:sp macro="" textlink="">
      <xdr:nvSpPr>
        <xdr:cNvPr id="574" name="楕円 573">
          <a:extLst>
            <a:ext uri="{FF2B5EF4-FFF2-40B4-BE49-F238E27FC236}">
              <a16:creationId xmlns:a16="http://schemas.microsoft.com/office/drawing/2014/main" id="{D411A796-BFC5-4755-8C9B-4C3BDD59C240}"/>
            </a:ext>
          </a:extLst>
        </xdr:cNvPr>
        <xdr:cNvSpPr/>
      </xdr:nvSpPr>
      <xdr:spPr>
        <a:xfrm>
          <a:off x="136525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10342</xdr:rowOff>
    </xdr:from>
    <xdr:to>
      <xdr:col>76</xdr:col>
      <xdr:colOff>114300</xdr:colOff>
      <xdr:row>83</xdr:row>
      <xdr:rowOff>109945</xdr:rowOff>
    </xdr:to>
    <xdr:cxnSp macro="">
      <xdr:nvCxnSpPr>
        <xdr:cNvPr id="575" name="直線コネクタ 574">
          <a:extLst>
            <a:ext uri="{FF2B5EF4-FFF2-40B4-BE49-F238E27FC236}">
              <a16:creationId xmlns:a16="http://schemas.microsoft.com/office/drawing/2014/main" id="{C26339E0-6C46-43FC-962E-A40D057AE2CB}"/>
            </a:ext>
          </a:extLst>
        </xdr:cNvPr>
        <xdr:cNvCxnSpPr/>
      </xdr:nvCxnSpPr>
      <xdr:spPr>
        <a:xfrm>
          <a:off x="13703300" y="14240692"/>
          <a:ext cx="889000" cy="9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29755</xdr:rowOff>
    </xdr:from>
    <xdr:to>
      <xdr:col>67</xdr:col>
      <xdr:colOff>101600</xdr:colOff>
      <xdr:row>82</xdr:row>
      <xdr:rowOff>131355</xdr:rowOff>
    </xdr:to>
    <xdr:sp macro="" textlink="">
      <xdr:nvSpPr>
        <xdr:cNvPr id="576" name="楕円 575">
          <a:extLst>
            <a:ext uri="{FF2B5EF4-FFF2-40B4-BE49-F238E27FC236}">
              <a16:creationId xmlns:a16="http://schemas.microsoft.com/office/drawing/2014/main" id="{7524B45A-1752-4E3A-9266-20BF78799B0A}"/>
            </a:ext>
          </a:extLst>
        </xdr:cNvPr>
        <xdr:cNvSpPr/>
      </xdr:nvSpPr>
      <xdr:spPr>
        <a:xfrm>
          <a:off x="12763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80555</xdr:rowOff>
    </xdr:from>
    <xdr:to>
      <xdr:col>71</xdr:col>
      <xdr:colOff>177800</xdr:colOff>
      <xdr:row>83</xdr:row>
      <xdr:rowOff>10342</xdr:rowOff>
    </xdr:to>
    <xdr:cxnSp macro="">
      <xdr:nvCxnSpPr>
        <xdr:cNvPr id="577" name="直線コネクタ 576">
          <a:extLst>
            <a:ext uri="{FF2B5EF4-FFF2-40B4-BE49-F238E27FC236}">
              <a16:creationId xmlns:a16="http://schemas.microsoft.com/office/drawing/2014/main" id="{AE11948E-0E2A-4337-852C-52DD00A9E6FB}"/>
            </a:ext>
          </a:extLst>
        </xdr:cNvPr>
        <xdr:cNvCxnSpPr/>
      </xdr:nvCxnSpPr>
      <xdr:spPr>
        <a:xfrm>
          <a:off x="12814300" y="14139455"/>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8" name="n_1aveValue【消防施設】&#10;有形固定資産減価償却率">
          <a:extLst>
            <a:ext uri="{FF2B5EF4-FFF2-40B4-BE49-F238E27FC236}">
              <a16:creationId xmlns:a16="http://schemas.microsoft.com/office/drawing/2014/main" id="{3400FBF5-C211-4B56-B285-500471F15F52}"/>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79" name="n_2aveValue【消防施設】&#10;有形固定資産減価償却率">
          <a:extLst>
            <a:ext uri="{FF2B5EF4-FFF2-40B4-BE49-F238E27FC236}">
              <a16:creationId xmlns:a16="http://schemas.microsoft.com/office/drawing/2014/main" id="{ADCACB14-E5B7-48D5-8134-3BF1C23B26D5}"/>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80" name="n_3aveValue【消防施設】&#10;有形固定資産減価償却率">
          <a:extLst>
            <a:ext uri="{FF2B5EF4-FFF2-40B4-BE49-F238E27FC236}">
              <a16:creationId xmlns:a16="http://schemas.microsoft.com/office/drawing/2014/main" id="{C7D73E03-18FC-4018-9C79-49D47C463B53}"/>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581" name="n_4aveValue【消防施設】&#10;有形固定資産減価償却率">
          <a:extLst>
            <a:ext uri="{FF2B5EF4-FFF2-40B4-BE49-F238E27FC236}">
              <a16:creationId xmlns:a16="http://schemas.microsoft.com/office/drawing/2014/main" id="{DFFF0C42-41C8-40F0-A4E2-99877A61142D}"/>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130646</xdr:rowOff>
    </xdr:from>
    <xdr:ext cx="405111" cy="259045"/>
    <xdr:sp macro="" textlink="">
      <xdr:nvSpPr>
        <xdr:cNvPr id="582" name="n_1mainValue【消防施設】&#10;有形固定資産減価償却率">
          <a:extLst>
            <a:ext uri="{FF2B5EF4-FFF2-40B4-BE49-F238E27FC236}">
              <a16:creationId xmlns:a16="http://schemas.microsoft.com/office/drawing/2014/main" id="{3FC7F937-CF0F-4F70-9A94-A1694990C7A9}"/>
            </a:ext>
          </a:extLst>
        </xdr:cNvPr>
        <xdr:cNvSpPr txBox="1"/>
      </xdr:nvSpPr>
      <xdr:spPr>
        <a:xfrm>
          <a:off x="152660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151872</xdr:rowOff>
    </xdr:from>
    <xdr:ext cx="405111" cy="259045"/>
    <xdr:sp macro="" textlink="">
      <xdr:nvSpPr>
        <xdr:cNvPr id="583" name="n_2mainValue【消防施設】&#10;有形固定資産減価償却率">
          <a:extLst>
            <a:ext uri="{FF2B5EF4-FFF2-40B4-BE49-F238E27FC236}">
              <a16:creationId xmlns:a16="http://schemas.microsoft.com/office/drawing/2014/main" id="{281CBA58-1222-4AD3-A7F2-4E331EEFF157}"/>
            </a:ext>
          </a:extLst>
        </xdr:cNvPr>
        <xdr:cNvSpPr txBox="1"/>
      </xdr:nvSpPr>
      <xdr:spPr>
        <a:xfrm>
          <a:off x="14389744" y="1438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52269</xdr:rowOff>
    </xdr:from>
    <xdr:ext cx="405111" cy="259045"/>
    <xdr:sp macro="" textlink="">
      <xdr:nvSpPr>
        <xdr:cNvPr id="584" name="n_3mainValue【消防施設】&#10;有形固定資産減価償却率">
          <a:extLst>
            <a:ext uri="{FF2B5EF4-FFF2-40B4-BE49-F238E27FC236}">
              <a16:creationId xmlns:a16="http://schemas.microsoft.com/office/drawing/2014/main" id="{22FA1221-F068-40EF-966D-F7926BF3E7AE}"/>
            </a:ext>
          </a:extLst>
        </xdr:cNvPr>
        <xdr:cNvSpPr txBox="1"/>
      </xdr:nvSpPr>
      <xdr:spPr>
        <a:xfrm>
          <a:off x="13500744" y="1428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147882</xdr:rowOff>
    </xdr:from>
    <xdr:ext cx="405111" cy="259045"/>
    <xdr:sp macro="" textlink="">
      <xdr:nvSpPr>
        <xdr:cNvPr id="585" name="n_4mainValue【消防施設】&#10;有形固定資産減価償却率">
          <a:extLst>
            <a:ext uri="{FF2B5EF4-FFF2-40B4-BE49-F238E27FC236}">
              <a16:creationId xmlns:a16="http://schemas.microsoft.com/office/drawing/2014/main" id="{D9A0247A-87BA-4BC2-937C-D2DB9120C6C5}"/>
            </a:ext>
          </a:extLst>
        </xdr:cNvPr>
        <xdr:cNvSpPr txBox="1"/>
      </xdr:nvSpPr>
      <xdr:spPr>
        <a:xfrm>
          <a:off x="12611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0617EE2F-2CBF-4F59-8400-97BED9756D7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7E88528E-FA21-45C5-8DB0-5D3ACB74D6E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C18A0DCC-566F-4770-8496-CE1058C1D9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A1818230-FE59-45A3-B3EC-899FC60E5C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BDD8A67D-A5C2-4AC6-B6F1-C2F58838FE1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7CB4B502-B5DF-45BC-BBCA-E8D4D292CC6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56589A0C-E033-4507-B315-89841CFEFAF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0A2A7277-EF55-4331-9E9D-FE895E53177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3A9B33C5-FB39-4F79-BDDF-BB2EC531188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98AB2303-84B0-4625-B50F-9C64A53B4B8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6" name="直線コネクタ 595">
          <a:extLst>
            <a:ext uri="{FF2B5EF4-FFF2-40B4-BE49-F238E27FC236}">
              <a16:creationId xmlns:a16="http://schemas.microsoft.com/office/drawing/2014/main" id="{33A68BF3-2691-42E8-B30A-78798BAD92C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7" name="テキスト ボックス 596">
          <a:extLst>
            <a:ext uri="{FF2B5EF4-FFF2-40B4-BE49-F238E27FC236}">
              <a16:creationId xmlns:a16="http://schemas.microsoft.com/office/drawing/2014/main" id="{F0C9553F-AF60-48A8-A463-60D1A9791D4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8" name="直線コネクタ 597">
          <a:extLst>
            <a:ext uri="{FF2B5EF4-FFF2-40B4-BE49-F238E27FC236}">
              <a16:creationId xmlns:a16="http://schemas.microsoft.com/office/drawing/2014/main" id="{AD3CEE18-3AC0-4BDC-A8CE-B8F8176E427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9" name="テキスト ボックス 598">
          <a:extLst>
            <a:ext uri="{FF2B5EF4-FFF2-40B4-BE49-F238E27FC236}">
              <a16:creationId xmlns:a16="http://schemas.microsoft.com/office/drawing/2014/main" id="{833264D4-DD12-4089-86ED-519D5A04FDB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0" name="直線コネクタ 599">
          <a:extLst>
            <a:ext uri="{FF2B5EF4-FFF2-40B4-BE49-F238E27FC236}">
              <a16:creationId xmlns:a16="http://schemas.microsoft.com/office/drawing/2014/main" id="{38F84972-F90F-40D5-AC68-378CDCEDE83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1" name="テキスト ボックス 600">
          <a:extLst>
            <a:ext uri="{FF2B5EF4-FFF2-40B4-BE49-F238E27FC236}">
              <a16:creationId xmlns:a16="http://schemas.microsoft.com/office/drawing/2014/main" id="{6E9C0CFC-C579-4D7C-B1E5-E33CBFFEDB57}"/>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2" name="直線コネクタ 601">
          <a:extLst>
            <a:ext uri="{FF2B5EF4-FFF2-40B4-BE49-F238E27FC236}">
              <a16:creationId xmlns:a16="http://schemas.microsoft.com/office/drawing/2014/main" id="{CFFDFBEA-92A3-4A55-B66B-4ADE2085352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3" name="テキスト ボックス 602">
          <a:extLst>
            <a:ext uri="{FF2B5EF4-FFF2-40B4-BE49-F238E27FC236}">
              <a16:creationId xmlns:a16="http://schemas.microsoft.com/office/drawing/2014/main" id="{B592D457-47BD-40AF-BECB-7BE8CCAC6C6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4" name="直線コネクタ 603">
          <a:extLst>
            <a:ext uri="{FF2B5EF4-FFF2-40B4-BE49-F238E27FC236}">
              <a16:creationId xmlns:a16="http://schemas.microsoft.com/office/drawing/2014/main" id="{2B6862F4-9CB4-4090-8352-B5D7330C8AA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5" name="テキスト ボックス 604">
          <a:extLst>
            <a:ext uri="{FF2B5EF4-FFF2-40B4-BE49-F238E27FC236}">
              <a16:creationId xmlns:a16="http://schemas.microsoft.com/office/drawing/2014/main" id="{E04A9142-4791-4382-A630-B9C553E5E5D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A54C30CB-104C-4AD8-8FB5-D2D7976E83D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50EF65C6-4223-4595-8D08-B7416EA3685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DB3C3DC9-0B4A-4E1B-A419-46ABE6F4D9B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9" name="直線コネクタ 608">
          <a:extLst>
            <a:ext uri="{FF2B5EF4-FFF2-40B4-BE49-F238E27FC236}">
              <a16:creationId xmlns:a16="http://schemas.microsoft.com/office/drawing/2014/main" id="{71D0962D-864A-44DB-A8AA-CA369E36EA6E}"/>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0" name="【消防施設】&#10;一人当たり面積最小値テキスト">
          <a:extLst>
            <a:ext uri="{FF2B5EF4-FFF2-40B4-BE49-F238E27FC236}">
              <a16:creationId xmlns:a16="http://schemas.microsoft.com/office/drawing/2014/main" id="{04FE985C-BA2C-44EF-93B6-739A2B25A1EE}"/>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1" name="直線コネクタ 610">
          <a:extLst>
            <a:ext uri="{FF2B5EF4-FFF2-40B4-BE49-F238E27FC236}">
              <a16:creationId xmlns:a16="http://schemas.microsoft.com/office/drawing/2014/main" id="{989C1E54-FD70-44F2-9E1C-B98F57B014D1}"/>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2" name="【消防施設】&#10;一人当たり面積最大値テキスト">
          <a:extLst>
            <a:ext uri="{FF2B5EF4-FFF2-40B4-BE49-F238E27FC236}">
              <a16:creationId xmlns:a16="http://schemas.microsoft.com/office/drawing/2014/main" id="{9C7E398A-7CF3-4557-B875-C1B7A230FA7E}"/>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3" name="直線コネクタ 612">
          <a:extLst>
            <a:ext uri="{FF2B5EF4-FFF2-40B4-BE49-F238E27FC236}">
              <a16:creationId xmlns:a16="http://schemas.microsoft.com/office/drawing/2014/main" id="{20AA6969-C730-4F3B-ADDA-55298905B586}"/>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4" name="【消防施設】&#10;一人当たり面積平均値テキスト">
          <a:extLst>
            <a:ext uri="{FF2B5EF4-FFF2-40B4-BE49-F238E27FC236}">
              <a16:creationId xmlns:a16="http://schemas.microsoft.com/office/drawing/2014/main" id="{992A1B98-5D74-4546-B341-35494522C698}"/>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5" name="フローチャート: 判断 614">
          <a:extLst>
            <a:ext uri="{FF2B5EF4-FFF2-40B4-BE49-F238E27FC236}">
              <a16:creationId xmlns:a16="http://schemas.microsoft.com/office/drawing/2014/main" id="{C0D7266B-1DE7-49E8-9A95-0350D45032C4}"/>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6" name="フローチャート: 判断 615">
          <a:extLst>
            <a:ext uri="{FF2B5EF4-FFF2-40B4-BE49-F238E27FC236}">
              <a16:creationId xmlns:a16="http://schemas.microsoft.com/office/drawing/2014/main" id="{BD5F4F1E-45BD-4589-BC14-89081FA158DA}"/>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7" name="フローチャート: 判断 616">
          <a:extLst>
            <a:ext uri="{FF2B5EF4-FFF2-40B4-BE49-F238E27FC236}">
              <a16:creationId xmlns:a16="http://schemas.microsoft.com/office/drawing/2014/main" id="{1E9AB323-0C83-4860-B598-1D753394FCC2}"/>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8" name="フローチャート: 判断 617">
          <a:extLst>
            <a:ext uri="{FF2B5EF4-FFF2-40B4-BE49-F238E27FC236}">
              <a16:creationId xmlns:a16="http://schemas.microsoft.com/office/drawing/2014/main" id="{C83CD8B6-8335-4846-AA95-9BFE1803C16F}"/>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9" name="フローチャート: 判断 618">
          <a:extLst>
            <a:ext uri="{FF2B5EF4-FFF2-40B4-BE49-F238E27FC236}">
              <a16:creationId xmlns:a16="http://schemas.microsoft.com/office/drawing/2014/main" id="{B6E31967-917D-4067-AAD6-E2B613E4B8E3}"/>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3A85EF6C-85FB-46B5-8BE0-BB90D7D8BD7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9B52364C-0F80-47DC-BEAC-CFFE46EDEE9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72541684-7D1B-40C7-BB5B-3DD74966E70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37581098-5028-4479-9D39-BCDA5C6431C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EA41F8D7-03DE-4523-B005-C16183B807D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168656</xdr:rowOff>
    </xdr:from>
    <xdr:to>
      <xdr:col>116</xdr:col>
      <xdr:colOff>114300</xdr:colOff>
      <xdr:row>86</xdr:row>
      <xdr:rowOff>98806</xdr:rowOff>
    </xdr:to>
    <xdr:sp macro="" textlink="">
      <xdr:nvSpPr>
        <xdr:cNvPr id="625" name="楕円 624">
          <a:extLst>
            <a:ext uri="{FF2B5EF4-FFF2-40B4-BE49-F238E27FC236}">
              <a16:creationId xmlns:a16="http://schemas.microsoft.com/office/drawing/2014/main" id="{520246B0-755C-4DA3-AE7C-8461160DEC30}"/>
            </a:ext>
          </a:extLst>
        </xdr:cNvPr>
        <xdr:cNvSpPr/>
      </xdr:nvSpPr>
      <xdr:spPr>
        <a:xfrm>
          <a:off x="221107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83583</xdr:rowOff>
    </xdr:from>
    <xdr:ext cx="469744" cy="259045"/>
    <xdr:sp macro="" textlink="">
      <xdr:nvSpPr>
        <xdr:cNvPr id="626" name="【消防施設】&#10;一人当たり面積該当値テキスト">
          <a:extLst>
            <a:ext uri="{FF2B5EF4-FFF2-40B4-BE49-F238E27FC236}">
              <a16:creationId xmlns:a16="http://schemas.microsoft.com/office/drawing/2014/main" id="{2F6E707D-FF7A-4029-9B88-A15BE084511A}"/>
            </a:ext>
          </a:extLst>
        </xdr:cNvPr>
        <xdr:cNvSpPr txBox="1"/>
      </xdr:nvSpPr>
      <xdr:spPr>
        <a:xfrm>
          <a:off x="22199600" y="1465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170180</xdr:rowOff>
    </xdr:from>
    <xdr:to>
      <xdr:col>112</xdr:col>
      <xdr:colOff>38100</xdr:colOff>
      <xdr:row>86</xdr:row>
      <xdr:rowOff>100330</xdr:rowOff>
    </xdr:to>
    <xdr:sp macro="" textlink="">
      <xdr:nvSpPr>
        <xdr:cNvPr id="627" name="楕円 626">
          <a:extLst>
            <a:ext uri="{FF2B5EF4-FFF2-40B4-BE49-F238E27FC236}">
              <a16:creationId xmlns:a16="http://schemas.microsoft.com/office/drawing/2014/main" id="{0C13F115-695F-4B63-9EF7-9F7EEF571D09}"/>
            </a:ext>
          </a:extLst>
        </xdr:cNvPr>
        <xdr:cNvSpPr/>
      </xdr:nvSpPr>
      <xdr:spPr>
        <a:xfrm>
          <a:off x="21272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48006</xdr:rowOff>
    </xdr:from>
    <xdr:to>
      <xdr:col>116</xdr:col>
      <xdr:colOff>63500</xdr:colOff>
      <xdr:row>86</xdr:row>
      <xdr:rowOff>49530</xdr:rowOff>
    </xdr:to>
    <xdr:cxnSp macro="">
      <xdr:nvCxnSpPr>
        <xdr:cNvPr id="628" name="直線コネクタ 627">
          <a:extLst>
            <a:ext uri="{FF2B5EF4-FFF2-40B4-BE49-F238E27FC236}">
              <a16:creationId xmlns:a16="http://schemas.microsoft.com/office/drawing/2014/main" id="{B88BA225-6F8B-4B4A-99B5-38625213F414}"/>
            </a:ext>
          </a:extLst>
        </xdr:cNvPr>
        <xdr:cNvCxnSpPr/>
      </xdr:nvCxnSpPr>
      <xdr:spPr>
        <a:xfrm flipV="1">
          <a:off x="21323300" y="1479270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4063</xdr:rowOff>
    </xdr:from>
    <xdr:to>
      <xdr:col>107</xdr:col>
      <xdr:colOff>101600</xdr:colOff>
      <xdr:row>86</xdr:row>
      <xdr:rowOff>105663</xdr:rowOff>
    </xdr:to>
    <xdr:sp macro="" textlink="">
      <xdr:nvSpPr>
        <xdr:cNvPr id="629" name="楕円 628">
          <a:extLst>
            <a:ext uri="{FF2B5EF4-FFF2-40B4-BE49-F238E27FC236}">
              <a16:creationId xmlns:a16="http://schemas.microsoft.com/office/drawing/2014/main" id="{34443EAD-70BA-4871-99BD-1B73C601DCF1}"/>
            </a:ext>
          </a:extLst>
        </xdr:cNvPr>
        <xdr:cNvSpPr/>
      </xdr:nvSpPr>
      <xdr:spPr>
        <a:xfrm>
          <a:off x="20383500" y="147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49530</xdr:rowOff>
    </xdr:from>
    <xdr:to>
      <xdr:col>111</xdr:col>
      <xdr:colOff>177800</xdr:colOff>
      <xdr:row>86</xdr:row>
      <xdr:rowOff>54863</xdr:rowOff>
    </xdr:to>
    <xdr:cxnSp macro="">
      <xdr:nvCxnSpPr>
        <xdr:cNvPr id="630" name="直線コネクタ 629">
          <a:extLst>
            <a:ext uri="{FF2B5EF4-FFF2-40B4-BE49-F238E27FC236}">
              <a16:creationId xmlns:a16="http://schemas.microsoft.com/office/drawing/2014/main" id="{0F7DA842-DE10-48D3-8829-D1007C5D47A1}"/>
            </a:ext>
          </a:extLst>
        </xdr:cNvPr>
        <xdr:cNvCxnSpPr/>
      </xdr:nvCxnSpPr>
      <xdr:spPr>
        <a:xfrm flipV="1">
          <a:off x="20434300" y="14794230"/>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1778</xdr:rowOff>
    </xdr:from>
    <xdr:to>
      <xdr:col>102</xdr:col>
      <xdr:colOff>165100</xdr:colOff>
      <xdr:row>86</xdr:row>
      <xdr:rowOff>103378</xdr:rowOff>
    </xdr:to>
    <xdr:sp macro="" textlink="">
      <xdr:nvSpPr>
        <xdr:cNvPr id="631" name="楕円 630">
          <a:extLst>
            <a:ext uri="{FF2B5EF4-FFF2-40B4-BE49-F238E27FC236}">
              <a16:creationId xmlns:a16="http://schemas.microsoft.com/office/drawing/2014/main" id="{FFAC1845-3B0B-415B-B99E-EC9F01A1E457}"/>
            </a:ext>
          </a:extLst>
        </xdr:cNvPr>
        <xdr:cNvSpPr/>
      </xdr:nvSpPr>
      <xdr:spPr>
        <a:xfrm>
          <a:off x="19494500" y="147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52578</xdr:rowOff>
    </xdr:from>
    <xdr:to>
      <xdr:col>107</xdr:col>
      <xdr:colOff>50800</xdr:colOff>
      <xdr:row>86</xdr:row>
      <xdr:rowOff>54863</xdr:rowOff>
    </xdr:to>
    <xdr:cxnSp macro="">
      <xdr:nvCxnSpPr>
        <xdr:cNvPr id="632" name="直線コネクタ 631">
          <a:extLst>
            <a:ext uri="{FF2B5EF4-FFF2-40B4-BE49-F238E27FC236}">
              <a16:creationId xmlns:a16="http://schemas.microsoft.com/office/drawing/2014/main" id="{2FC07EC0-A571-4459-A410-625A6A251EDF}"/>
            </a:ext>
          </a:extLst>
        </xdr:cNvPr>
        <xdr:cNvCxnSpPr/>
      </xdr:nvCxnSpPr>
      <xdr:spPr>
        <a:xfrm>
          <a:off x="19545300" y="1479727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3302</xdr:rowOff>
    </xdr:from>
    <xdr:to>
      <xdr:col>98</xdr:col>
      <xdr:colOff>38100</xdr:colOff>
      <xdr:row>86</xdr:row>
      <xdr:rowOff>104902</xdr:rowOff>
    </xdr:to>
    <xdr:sp macro="" textlink="">
      <xdr:nvSpPr>
        <xdr:cNvPr id="633" name="楕円 632">
          <a:extLst>
            <a:ext uri="{FF2B5EF4-FFF2-40B4-BE49-F238E27FC236}">
              <a16:creationId xmlns:a16="http://schemas.microsoft.com/office/drawing/2014/main" id="{A4096438-5DB9-4284-B8EE-74C9B3BDC607}"/>
            </a:ext>
          </a:extLst>
        </xdr:cNvPr>
        <xdr:cNvSpPr/>
      </xdr:nvSpPr>
      <xdr:spPr>
        <a:xfrm>
          <a:off x="18605500" y="1474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52578</xdr:rowOff>
    </xdr:from>
    <xdr:to>
      <xdr:col>102</xdr:col>
      <xdr:colOff>114300</xdr:colOff>
      <xdr:row>86</xdr:row>
      <xdr:rowOff>54102</xdr:rowOff>
    </xdr:to>
    <xdr:cxnSp macro="">
      <xdr:nvCxnSpPr>
        <xdr:cNvPr id="634" name="直線コネクタ 633">
          <a:extLst>
            <a:ext uri="{FF2B5EF4-FFF2-40B4-BE49-F238E27FC236}">
              <a16:creationId xmlns:a16="http://schemas.microsoft.com/office/drawing/2014/main" id="{8F865DB9-F4F8-46CA-A2F4-09998029C9E6}"/>
            </a:ext>
          </a:extLst>
        </xdr:cNvPr>
        <xdr:cNvCxnSpPr/>
      </xdr:nvCxnSpPr>
      <xdr:spPr>
        <a:xfrm flipV="1">
          <a:off x="18656300" y="1479727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5" name="n_1aveValue【消防施設】&#10;一人当たり面積">
          <a:extLst>
            <a:ext uri="{FF2B5EF4-FFF2-40B4-BE49-F238E27FC236}">
              <a16:creationId xmlns:a16="http://schemas.microsoft.com/office/drawing/2014/main" id="{F67386C5-4268-4914-AB56-9157A1DAE6A6}"/>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6" name="n_2aveValue【消防施設】&#10;一人当たり面積">
          <a:extLst>
            <a:ext uri="{FF2B5EF4-FFF2-40B4-BE49-F238E27FC236}">
              <a16:creationId xmlns:a16="http://schemas.microsoft.com/office/drawing/2014/main" id="{914B6167-8C56-424E-B1AE-55A6B8DB22DD}"/>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7" name="n_3aveValue【消防施設】&#10;一人当たり面積">
          <a:extLst>
            <a:ext uri="{FF2B5EF4-FFF2-40B4-BE49-F238E27FC236}">
              <a16:creationId xmlns:a16="http://schemas.microsoft.com/office/drawing/2014/main" id="{BB72956D-4476-41B5-B437-4E352CDDCBA0}"/>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8" name="n_4aveValue【消防施設】&#10;一人当たり面積">
          <a:extLst>
            <a:ext uri="{FF2B5EF4-FFF2-40B4-BE49-F238E27FC236}">
              <a16:creationId xmlns:a16="http://schemas.microsoft.com/office/drawing/2014/main" id="{80D9861D-0DC9-4102-A04D-43B35C440A06}"/>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91457</xdr:rowOff>
    </xdr:from>
    <xdr:ext cx="469744" cy="259045"/>
    <xdr:sp macro="" textlink="">
      <xdr:nvSpPr>
        <xdr:cNvPr id="639" name="n_1mainValue【消防施設】&#10;一人当たり面積">
          <a:extLst>
            <a:ext uri="{FF2B5EF4-FFF2-40B4-BE49-F238E27FC236}">
              <a16:creationId xmlns:a16="http://schemas.microsoft.com/office/drawing/2014/main" id="{1082DDEF-7FF9-488B-8059-2AD5B09B1BB3}"/>
            </a:ext>
          </a:extLst>
        </xdr:cNvPr>
        <xdr:cNvSpPr txBox="1"/>
      </xdr:nvSpPr>
      <xdr:spPr>
        <a:xfrm>
          <a:off x="21075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96790</xdr:rowOff>
    </xdr:from>
    <xdr:ext cx="469744" cy="259045"/>
    <xdr:sp macro="" textlink="">
      <xdr:nvSpPr>
        <xdr:cNvPr id="640" name="n_2mainValue【消防施設】&#10;一人当たり面積">
          <a:extLst>
            <a:ext uri="{FF2B5EF4-FFF2-40B4-BE49-F238E27FC236}">
              <a16:creationId xmlns:a16="http://schemas.microsoft.com/office/drawing/2014/main" id="{686ECECE-EACA-49C0-9ACF-76E7F7DEC634}"/>
            </a:ext>
          </a:extLst>
        </xdr:cNvPr>
        <xdr:cNvSpPr txBox="1"/>
      </xdr:nvSpPr>
      <xdr:spPr>
        <a:xfrm>
          <a:off x="20199427" y="1484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94505</xdr:rowOff>
    </xdr:from>
    <xdr:ext cx="469744" cy="259045"/>
    <xdr:sp macro="" textlink="">
      <xdr:nvSpPr>
        <xdr:cNvPr id="641" name="n_3mainValue【消防施設】&#10;一人当たり面積">
          <a:extLst>
            <a:ext uri="{FF2B5EF4-FFF2-40B4-BE49-F238E27FC236}">
              <a16:creationId xmlns:a16="http://schemas.microsoft.com/office/drawing/2014/main" id="{25DB38C6-65C2-4F17-9B34-C63C3DA2D841}"/>
            </a:ext>
          </a:extLst>
        </xdr:cNvPr>
        <xdr:cNvSpPr txBox="1"/>
      </xdr:nvSpPr>
      <xdr:spPr>
        <a:xfrm>
          <a:off x="19310427" y="1483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96029</xdr:rowOff>
    </xdr:from>
    <xdr:ext cx="469744" cy="259045"/>
    <xdr:sp macro="" textlink="">
      <xdr:nvSpPr>
        <xdr:cNvPr id="642" name="n_4mainValue【消防施設】&#10;一人当たり面積">
          <a:extLst>
            <a:ext uri="{FF2B5EF4-FFF2-40B4-BE49-F238E27FC236}">
              <a16:creationId xmlns:a16="http://schemas.microsoft.com/office/drawing/2014/main" id="{3E8A878D-2839-4785-8271-C9CB045ADEE9}"/>
            </a:ext>
          </a:extLst>
        </xdr:cNvPr>
        <xdr:cNvSpPr txBox="1"/>
      </xdr:nvSpPr>
      <xdr:spPr>
        <a:xfrm>
          <a:off x="18421427" y="1484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156B2842-D799-45A7-9E21-B9D9DE7F88E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BEAB9F1F-08A5-469B-94DF-B8990011238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3C137EF6-5AAD-4A40-B552-95A3CF373CE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7C91542F-9E85-49CD-8E44-DE1A83D907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92A4FDE6-DB3D-41FD-8B8A-13F9765306A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F68FF00F-85C7-4EB5-87C4-1FA226C3889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E1E283E3-6C8B-4E7C-BC76-691BA6B98BA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695D778C-0A78-4635-85F9-74E76F5A281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772AFEA7-D117-467D-A70A-50D1CD6E55A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1364CD72-6CDC-481F-BF96-89CBFBC4AEF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0F7D971C-FC39-4BF5-BA2F-2A5118D184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D4BCEDBC-9235-49CB-A2BF-C0567C819A9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418F08FD-F13C-40FE-91C5-C4D40F34CF0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C1BDAFB3-0707-4451-9C39-7467E4D4CC96}"/>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88F88866-9150-45CF-9D4B-68E7A511EDE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73B1C03F-916D-49E2-B2E2-A2E220E6F54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47D369D7-1C4E-42F9-AA07-68865ACE573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0AF5C9B8-4529-4B0E-92E6-F9A0E56C95E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A4F11AA2-4EEA-4925-A819-CF9E3382E4A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F79BAB51-388B-4A5E-8A95-5847F3E2329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032C46DE-BCC9-4194-BBFC-017324C8AB7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0D3C50AF-351C-4A7F-BD2C-B89C91F4A6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4816D0D0-BF76-41FB-B462-9FA599A90E7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BD15AE05-8F30-4A54-88B6-FE401DCE84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249D81FF-2ED8-4B5D-B497-E7AFE61FE1E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8" name="直線コネクタ 667">
          <a:extLst>
            <a:ext uri="{FF2B5EF4-FFF2-40B4-BE49-F238E27FC236}">
              <a16:creationId xmlns:a16="http://schemas.microsoft.com/office/drawing/2014/main" id="{1BEB9510-5026-40A6-94F8-212BFB6996B9}"/>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9" name="【庁舎】&#10;有形固定資産減価償却率最小値テキスト">
          <a:extLst>
            <a:ext uri="{FF2B5EF4-FFF2-40B4-BE49-F238E27FC236}">
              <a16:creationId xmlns:a16="http://schemas.microsoft.com/office/drawing/2014/main" id="{0CDF2218-8461-41B9-96A6-FA687ED984B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0" name="直線コネクタ 669">
          <a:extLst>
            <a:ext uri="{FF2B5EF4-FFF2-40B4-BE49-F238E27FC236}">
              <a16:creationId xmlns:a16="http://schemas.microsoft.com/office/drawing/2014/main" id="{58BF60A2-1257-4318-B9E9-C66E3595A33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1" name="【庁舎】&#10;有形固定資産減価償却率最大値テキスト">
          <a:extLst>
            <a:ext uri="{FF2B5EF4-FFF2-40B4-BE49-F238E27FC236}">
              <a16:creationId xmlns:a16="http://schemas.microsoft.com/office/drawing/2014/main" id="{4F55F8EA-A47D-48DC-A78B-34055D7DE721}"/>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2" name="直線コネクタ 671">
          <a:extLst>
            <a:ext uri="{FF2B5EF4-FFF2-40B4-BE49-F238E27FC236}">
              <a16:creationId xmlns:a16="http://schemas.microsoft.com/office/drawing/2014/main" id="{BB391CBB-0B70-4660-998A-8C4D1199DE71}"/>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3" name="【庁舎】&#10;有形固定資産減価償却率平均値テキスト">
          <a:extLst>
            <a:ext uri="{FF2B5EF4-FFF2-40B4-BE49-F238E27FC236}">
              <a16:creationId xmlns:a16="http://schemas.microsoft.com/office/drawing/2014/main" id="{A133C847-5B99-4900-80FC-D8EB98CDDB63}"/>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4" name="フローチャート: 判断 673">
          <a:extLst>
            <a:ext uri="{FF2B5EF4-FFF2-40B4-BE49-F238E27FC236}">
              <a16:creationId xmlns:a16="http://schemas.microsoft.com/office/drawing/2014/main" id="{7B8E8AA8-4E72-4DDD-B816-83C2244128D2}"/>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5" name="フローチャート: 判断 674">
          <a:extLst>
            <a:ext uri="{FF2B5EF4-FFF2-40B4-BE49-F238E27FC236}">
              <a16:creationId xmlns:a16="http://schemas.microsoft.com/office/drawing/2014/main" id="{CAC15BAF-6DD6-4AA9-B310-27C1B06E7B2D}"/>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6" name="フローチャート: 判断 675">
          <a:extLst>
            <a:ext uri="{FF2B5EF4-FFF2-40B4-BE49-F238E27FC236}">
              <a16:creationId xmlns:a16="http://schemas.microsoft.com/office/drawing/2014/main" id="{A6F0CB66-D20E-41B6-855B-5C8CAEDAAC6C}"/>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7" name="フローチャート: 判断 676">
          <a:extLst>
            <a:ext uri="{FF2B5EF4-FFF2-40B4-BE49-F238E27FC236}">
              <a16:creationId xmlns:a16="http://schemas.microsoft.com/office/drawing/2014/main" id="{79E8D8E3-385A-4612-9C0A-6FFE93161C3D}"/>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8" name="フローチャート: 判断 677">
          <a:extLst>
            <a:ext uri="{FF2B5EF4-FFF2-40B4-BE49-F238E27FC236}">
              <a16:creationId xmlns:a16="http://schemas.microsoft.com/office/drawing/2014/main" id="{57C79ADC-3093-4B11-9123-6024F4370BFB}"/>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8D00FE9-9B2D-48E7-8F6A-E62873B81CA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3D7F492-E7AA-4013-8F4B-266246AA2B9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35562C6-1C27-4857-8A49-9EC932CF766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47D3390-50F4-45B6-9F85-352B971F867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11C138FF-6C79-4D32-9271-1BE288E9B00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139700</xdr:rowOff>
    </xdr:from>
    <xdr:to>
      <xdr:col>85</xdr:col>
      <xdr:colOff>177800</xdr:colOff>
      <xdr:row>105</xdr:row>
      <xdr:rowOff>69850</xdr:rowOff>
    </xdr:to>
    <xdr:sp macro="" textlink="">
      <xdr:nvSpPr>
        <xdr:cNvPr id="684" name="楕円 683">
          <a:extLst>
            <a:ext uri="{FF2B5EF4-FFF2-40B4-BE49-F238E27FC236}">
              <a16:creationId xmlns:a16="http://schemas.microsoft.com/office/drawing/2014/main" id="{5917203C-AA74-4609-857D-B50DC94F63AA}"/>
            </a:ext>
          </a:extLst>
        </xdr:cNvPr>
        <xdr:cNvSpPr/>
      </xdr:nvSpPr>
      <xdr:spPr>
        <a:xfrm>
          <a:off x="16268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118127</xdr:rowOff>
    </xdr:from>
    <xdr:ext cx="405111" cy="259045"/>
    <xdr:sp macro="" textlink="">
      <xdr:nvSpPr>
        <xdr:cNvPr id="685" name="【庁舎】&#10;有形固定資産減価償却率該当値テキスト">
          <a:extLst>
            <a:ext uri="{FF2B5EF4-FFF2-40B4-BE49-F238E27FC236}">
              <a16:creationId xmlns:a16="http://schemas.microsoft.com/office/drawing/2014/main" id="{5D5B9807-B8FD-4390-9302-1E0FF3652F02}"/>
            </a:ext>
          </a:extLst>
        </xdr:cNvPr>
        <xdr:cNvSpPr txBox="1"/>
      </xdr:nvSpPr>
      <xdr:spPr>
        <a:xfrm>
          <a:off x="16357600"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154395</xdr:rowOff>
    </xdr:from>
    <xdr:to>
      <xdr:col>81</xdr:col>
      <xdr:colOff>101600</xdr:colOff>
      <xdr:row>105</xdr:row>
      <xdr:rowOff>84545</xdr:rowOff>
    </xdr:to>
    <xdr:sp macro="" textlink="">
      <xdr:nvSpPr>
        <xdr:cNvPr id="686" name="楕円 685">
          <a:extLst>
            <a:ext uri="{FF2B5EF4-FFF2-40B4-BE49-F238E27FC236}">
              <a16:creationId xmlns:a16="http://schemas.microsoft.com/office/drawing/2014/main" id="{0CFA2F5E-EA83-40C5-A8D7-217F34D29065}"/>
            </a:ext>
          </a:extLst>
        </xdr:cNvPr>
        <xdr:cNvSpPr/>
      </xdr:nvSpPr>
      <xdr:spPr>
        <a:xfrm>
          <a:off x="15430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19050</xdr:rowOff>
    </xdr:from>
    <xdr:to>
      <xdr:col>85</xdr:col>
      <xdr:colOff>127000</xdr:colOff>
      <xdr:row>105</xdr:row>
      <xdr:rowOff>33745</xdr:rowOff>
    </xdr:to>
    <xdr:cxnSp macro="">
      <xdr:nvCxnSpPr>
        <xdr:cNvPr id="687" name="直線コネクタ 686">
          <a:extLst>
            <a:ext uri="{FF2B5EF4-FFF2-40B4-BE49-F238E27FC236}">
              <a16:creationId xmlns:a16="http://schemas.microsoft.com/office/drawing/2014/main" id="{3D9425F6-8B8C-46F3-ABA5-BD6524A707C1}"/>
            </a:ext>
          </a:extLst>
        </xdr:cNvPr>
        <xdr:cNvCxnSpPr/>
      </xdr:nvCxnSpPr>
      <xdr:spPr>
        <a:xfrm flipV="1">
          <a:off x="15481300" y="18021300"/>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118473</xdr:rowOff>
    </xdr:from>
    <xdr:to>
      <xdr:col>76</xdr:col>
      <xdr:colOff>165100</xdr:colOff>
      <xdr:row>105</xdr:row>
      <xdr:rowOff>48623</xdr:rowOff>
    </xdr:to>
    <xdr:sp macro="" textlink="">
      <xdr:nvSpPr>
        <xdr:cNvPr id="688" name="楕円 687">
          <a:extLst>
            <a:ext uri="{FF2B5EF4-FFF2-40B4-BE49-F238E27FC236}">
              <a16:creationId xmlns:a16="http://schemas.microsoft.com/office/drawing/2014/main" id="{B6FE7361-2A8A-4F39-857B-E4528DD271F3}"/>
            </a:ext>
          </a:extLst>
        </xdr:cNvPr>
        <xdr:cNvSpPr/>
      </xdr:nvSpPr>
      <xdr:spPr>
        <a:xfrm>
          <a:off x="14541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169273</xdr:rowOff>
    </xdr:from>
    <xdr:to>
      <xdr:col>81</xdr:col>
      <xdr:colOff>50800</xdr:colOff>
      <xdr:row>105</xdr:row>
      <xdr:rowOff>33745</xdr:rowOff>
    </xdr:to>
    <xdr:cxnSp macro="">
      <xdr:nvCxnSpPr>
        <xdr:cNvPr id="689" name="直線コネクタ 688">
          <a:extLst>
            <a:ext uri="{FF2B5EF4-FFF2-40B4-BE49-F238E27FC236}">
              <a16:creationId xmlns:a16="http://schemas.microsoft.com/office/drawing/2014/main" id="{8B47E8FE-7AB0-4F76-859A-C2949F13FAC0}"/>
            </a:ext>
          </a:extLst>
        </xdr:cNvPr>
        <xdr:cNvCxnSpPr/>
      </xdr:nvCxnSpPr>
      <xdr:spPr>
        <a:xfrm>
          <a:off x="14592300" y="180000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61323</xdr:rowOff>
    </xdr:from>
    <xdr:to>
      <xdr:col>72</xdr:col>
      <xdr:colOff>38100</xdr:colOff>
      <xdr:row>104</xdr:row>
      <xdr:rowOff>162923</xdr:rowOff>
    </xdr:to>
    <xdr:sp macro="" textlink="">
      <xdr:nvSpPr>
        <xdr:cNvPr id="690" name="楕円 689">
          <a:extLst>
            <a:ext uri="{FF2B5EF4-FFF2-40B4-BE49-F238E27FC236}">
              <a16:creationId xmlns:a16="http://schemas.microsoft.com/office/drawing/2014/main" id="{603EC67C-F5A1-47A6-BC01-7FEB2E99FD1E}"/>
            </a:ext>
          </a:extLst>
        </xdr:cNvPr>
        <xdr:cNvSpPr/>
      </xdr:nvSpPr>
      <xdr:spPr>
        <a:xfrm>
          <a:off x="13652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112123</xdr:rowOff>
    </xdr:from>
    <xdr:to>
      <xdr:col>76</xdr:col>
      <xdr:colOff>114300</xdr:colOff>
      <xdr:row>104</xdr:row>
      <xdr:rowOff>169273</xdr:rowOff>
    </xdr:to>
    <xdr:cxnSp macro="">
      <xdr:nvCxnSpPr>
        <xdr:cNvPr id="691" name="直線コネクタ 690">
          <a:extLst>
            <a:ext uri="{FF2B5EF4-FFF2-40B4-BE49-F238E27FC236}">
              <a16:creationId xmlns:a16="http://schemas.microsoft.com/office/drawing/2014/main" id="{E1309DC0-622A-4B49-AAB7-FF7C7C4213DB}"/>
            </a:ext>
          </a:extLst>
        </xdr:cNvPr>
        <xdr:cNvCxnSpPr/>
      </xdr:nvCxnSpPr>
      <xdr:spPr>
        <a:xfrm>
          <a:off x="13703300" y="1794292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93980</xdr:rowOff>
    </xdr:from>
    <xdr:to>
      <xdr:col>67</xdr:col>
      <xdr:colOff>101600</xdr:colOff>
      <xdr:row>105</xdr:row>
      <xdr:rowOff>24130</xdr:rowOff>
    </xdr:to>
    <xdr:sp macro="" textlink="">
      <xdr:nvSpPr>
        <xdr:cNvPr id="692" name="楕円 691">
          <a:extLst>
            <a:ext uri="{FF2B5EF4-FFF2-40B4-BE49-F238E27FC236}">
              <a16:creationId xmlns:a16="http://schemas.microsoft.com/office/drawing/2014/main" id="{E94B1D1B-E988-4695-B97C-2C0D77B413E7}"/>
            </a:ext>
          </a:extLst>
        </xdr:cNvPr>
        <xdr:cNvSpPr/>
      </xdr:nvSpPr>
      <xdr:spPr>
        <a:xfrm>
          <a:off x="12763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112123</xdr:rowOff>
    </xdr:from>
    <xdr:to>
      <xdr:col>71</xdr:col>
      <xdr:colOff>177800</xdr:colOff>
      <xdr:row>104</xdr:row>
      <xdr:rowOff>144780</xdr:rowOff>
    </xdr:to>
    <xdr:cxnSp macro="">
      <xdr:nvCxnSpPr>
        <xdr:cNvPr id="693" name="直線コネクタ 692">
          <a:extLst>
            <a:ext uri="{FF2B5EF4-FFF2-40B4-BE49-F238E27FC236}">
              <a16:creationId xmlns:a16="http://schemas.microsoft.com/office/drawing/2014/main" id="{F714356B-F379-4499-871A-73C1AFA17BC0}"/>
            </a:ext>
          </a:extLst>
        </xdr:cNvPr>
        <xdr:cNvCxnSpPr/>
      </xdr:nvCxnSpPr>
      <xdr:spPr>
        <a:xfrm flipV="1">
          <a:off x="12814300" y="179429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4" name="n_1aveValue【庁舎】&#10;有形固定資産減価償却率">
          <a:extLst>
            <a:ext uri="{FF2B5EF4-FFF2-40B4-BE49-F238E27FC236}">
              <a16:creationId xmlns:a16="http://schemas.microsoft.com/office/drawing/2014/main" id="{0E0811D9-6274-49F2-8F29-1EF9CDE16EC1}"/>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5" name="n_2aveValue【庁舎】&#10;有形固定資産減価償却率">
          <a:extLst>
            <a:ext uri="{FF2B5EF4-FFF2-40B4-BE49-F238E27FC236}">
              <a16:creationId xmlns:a16="http://schemas.microsoft.com/office/drawing/2014/main" id="{6C6DA7E3-54FC-4365-A814-59C70B15CE83}"/>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6" name="n_3aveValue【庁舎】&#10;有形固定資産減価償却率">
          <a:extLst>
            <a:ext uri="{FF2B5EF4-FFF2-40B4-BE49-F238E27FC236}">
              <a16:creationId xmlns:a16="http://schemas.microsoft.com/office/drawing/2014/main" id="{FF98008D-16C5-444C-A175-DE6581A8C2C0}"/>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697" name="n_4aveValue【庁舎】&#10;有形固定資産減価償却率">
          <a:extLst>
            <a:ext uri="{FF2B5EF4-FFF2-40B4-BE49-F238E27FC236}">
              <a16:creationId xmlns:a16="http://schemas.microsoft.com/office/drawing/2014/main" id="{E971ADC9-762D-49F9-AA40-ECA0CEB867A2}"/>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75672</xdr:rowOff>
    </xdr:from>
    <xdr:ext cx="405111" cy="259045"/>
    <xdr:sp macro="" textlink="">
      <xdr:nvSpPr>
        <xdr:cNvPr id="698" name="n_1mainValue【庁舎】&#10;有形固定資産減価償却率">
          <a:extLst>
            <a:ext uri="{FF2B5EF4-FFF2-40B4-BE49-F238E27FC236}">
              <a16:creationId xmlns:a16="http://schemas.microsoft.com/office/drawing/2014/main" id="{D0D59BE2-9784-46A5-A79E-8C7B1EEC8C90}"/>
            </a:ext>
          </a:extLst>
        </xdr:cNvPr>
        <xdr:cNvSpPr txBox="1"/>
      </xdr:nvSpPr>
      <xdr:spPr>
        <a:xfrm>
          <a:off x="15266044" y="1807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39750</xdr:rowOff>
    </xdr:from>
    <xdr:ext cx="405111" cy="259045"/>
    <xdr:sp macro="" textlink="">
      <xdr:nvSpPr>
        <xdr:cNvPr id="699" name="n_2mainValue【庁舎】&#10;有形固定資産減価償却率">
          <a:extLst>
            <a:ext uri="{FF2B5EF4-FFF2-40B4-BE49-F238E27FC236}">
              <a16:creationId xmlns:a16="http://schemas.microsoft.com/office/drawing/2014/main" id="{BB1280DA-6A58-4F9A-AC69-531CA2386298}"/>
            </a:ext>
          </a:extLst>
        </xdr:cNvPr>
        <xdr:cNvSpPr txBox="1"/>
      </xdr:nvSpPr>
      <xdr:spPr>
        <a:xfrm>
          <a:off x="14389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154050</xdr:rowOff>
    </xdr:from>
    <xdr:ext cx="405111" cy="259045"/>
    <xdr:sp macro="" textlink="">
      <xdr:nvSpPr>
        <xdr:cNvPr id="700" name="n_3mainValue【庁舎】&#10;有形固定資産減価償却率">
          <a:extLst>
            <a:ext uri="{FF2B5EF4-FFF2-40B4-BE49-F238E27FC236}">
              <a16:creationId xmlns:a16="http://schemas.microsoft.com/office/drawing/2014/main" id="{590ACB88-1C7B-46AE-A1F8-FC09B5EE2FEB}"/>
            </a:ext>
          </a:extLst>
        </xdr:cNvPr>
        <xdr:cNvSpPr txBox="1"/>
      </xdr:nvSpPr>
      <xdr:spPr>
        <a:xfrm>
          <a:off x="13500744" y="1798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701" name="n_4mainValue【庁舎】&#10;有形固定資産減価償却率">
          <a:extLst>
            <a:ext uri="{FF2B5EF4-FFF2-40B4-BE49-F238E27FC236}">
              <a16:creationId xmlns:a16="http://schemas.microsoft.com/office/drawing/2014/main" id="{765AD457-17F6-4304-8362-7FB18DEE2158}"/>
            </a:ext>
          </a:extLst>
        </xdr:cNvPr>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615F8519-528F-4491-925E-440EA93BF97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F0FAD0F4-9F51-4121-8028-347986F70A6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EB3C49C8-641A-4401-AD66-3DD1189D561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86713B16-C8A3-4C68-9D2C-97775D57C01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DCC5CDCB-D7F8-4A8C-9CBC-BA7AD303875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481B682-9C81-41C3-8BAD-5122A29578B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7B1B3E05-FB9F-439F-977C-791E37E0A2A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DBB541ED-3064-4470-9CCB-977EEB6D764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93ABE1E7-2104-45A4-94CA-B6D372805DC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49DD2D4D-7DD3-4A47-A11C-8D077DA870F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614FCE39-6EC5-44AF-BB6A-6D119EA0410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B919B2B2-A0F3-4296-AD6A-FC8D5F827A0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9EF97D43-C6C8-49F1-9BA9-0C6EAE83C05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A6E48D44-C9DE-4BA6-B9CB-0B344B6A6F1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1023A5C4-C076-474C-8B52-BF147707299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D9A4A51E-40E6-4ABF-93DA-BBEDF0C78F4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78BDDBEB-E31A-45BB-A864-301EBFBE545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8D5F9C28-80B1-4BF8-AB5F-6AF3CED6314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1C4557E8-F651-4E92-AAC6-4A43530C9F4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01C8727E-6F9B-45B2-97EE-37F8F1E6157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C61CEFE0-FB5E-4C64-8DFB-759F1B6FCD4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993E3886-EE89-4918-8D6B-3347C621B2D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3E5F2C55-4AB9-4DD5-B1B2-DBD6AA54155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6E05AC82-98CB-4594-B918-D0457EC5D13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A969000F-53B6-42D1-A49F-2F5DE546FBA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7" name="直線コネクタ 726">
          <a:extLst>
            <a:ext uri="{FF2B5EF4-FFF2-40B4-BE49-F238E27FC236}">
              <a16:creationId xmlns:a16="http://schemas.microsoft.com/office/drawing/2014/main" id="{43A4E97D-6099-4995-9B01-8775495BFDA3}"/>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8" name="【庁舎】&#10;一人当たり面積最小値テキスト">
          <a:extLst>
            <a:ext uri="{FF2B5EF4-FFF2-40B4-BE49-F238E27FC236}">
              <a16:creationId xmlns:a16="http://schemas.microsoft.com/office/drawing/2014/main" id="{6CD6240A-4FFE-4201-8E96-4B0C2D8793DB}"/>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9" name="直線コネクタ 728">
          <a:extLst>
            <a:ext uri="{FF2B5EF4-FFF2-40B4-BE49-F238E27FC236}">
              <a16:creationId xmlns:a16="http://schemas.microsoft.com/office/drawing/2014/main" id="{160E44BB-4E2A-4152-A489-7B576B7D857E}"/>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0" name="【庁舎】&#10;一人当たり面積最大値テキスト">
          <a:extLst>
            <a:ext uri="{FF2B5EF4-FFF2-40B4-BE49-F238E27FC236}">
              <a16:creationId xmlns:a16="http://schemas.microsoft.com/office/drawing/2014/main" id="{C2AF6919-3592-420D-AD16-B49355B4E05D}"/>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1" name="直線コネクタ 730">
          <a:extLst>
            <a:ext uri="{FF2B5EF4-FFF2-40B4-BE49-F238E27FC236}">
              <a16:creationId xmlns:a16="http://schemas.microsoft.com/office/drawing/2014/main" id="{A67AEAEF-C6C0-4431-8091-BBE2A12DC57C}"/>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732" name="【庁舎】&#10;一人当たり面積平均値テキスト">
          <a:extLst>
            <a:ext uri="{FF2B5EF4-FFF2-40B4-BE49-F238E27FC236}">
              <a16:creationId xmlns:a16="http://schemas.microsoft.com/office/drawing/2014/main" id="{26C4DB0F-BA0D-46A2-BA18-8EC087835728}"/>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3" name="フローチャート: 判断 732">
          <a:extLst>
            <a:ext uri="{FF2B5EF4-FFF2-40B4-BE49-F238E27FC236}">
              <a16:creationId xmlns:a16="http://schemas.microsoft.com/office/drawing/2014/main" id="{95D3383A-580E-43EB-A1B5-05FBC40ABA88}"/>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4" name="フローチャート: 判断 733">
          <a:extLst>
            <a:ext uri="{FF2B5EF4-FFF2-40B4-BE49-F238E27FC236}">
              <a16:creationId xmlns:a16="http://schemas.microsoft.com/office/drawing/2014/main" id="{633D8E06-0466-4E3E-8926-E80EF986EAA5}"/>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5" name="フローチャート: 判断 734">
          <a:extLst>
            <a:ext uri="{FF2B5EF4-FFF2-40B4-BE49-F238E27FC236}">
              <a16:creationId xmlns:a16="http://schemas.microsoft.com/office/drawing/2014/main" id="{E7696601-E21A-48CF-8029-2F5C33AEE8D8}"/>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6" name="フローチャート: 判断 735">
          <a:extLst>
            <a:ext uri="{FF2B5EF4-FFF2-40B4-BE49-F238E27FC236}">
              <a16:creationId xmlns:a16="http://schemas.microsoft.com/office/drawing/2014/main" id="{8F900C92-63BA-4D86-A9B1-0A7A93431231}"/>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7" name="フローチャート: 判断 736">
          <a:extLst>
            <a:ext uri="{FF2B5EF4-FFF2-40B4-BE49-F238E27FC236}">
              <a16:creationId xmlns:a16="http://schemas.microsoft.com/office/drawing/2014/main" id="{C9A1E9ED-46F2-417F-84ED-6CE4ABEA3107}"/>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9F0A7001-2BE8-41C6-AE7F-E59ACE7CB40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956F2C28-3B0D-48A4-AE6A-8E62BF910A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9E6B58FB-90C2-4ECB-998A-1A7B1A9069F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5ABCD3B6-076E-4DFF-B085-5C5286F687C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1A5E7138-1AE3-4FBD-A748-62E08B78355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743" name="楕円 742">
          <a:extLst>
            <a:ext uri="{FF2B5EF4-FFF2-40B4-BE49-F238E27FC236}">
              <a16:creationId xmlns:a16="http://schemas.microsoft.com/office/drawing/2014/main" id="{705B868D-6C78-4C33-9982-D28C066C1055}"/>
            </a:ext>
          </a:extLst>
        </xdr:cNvPr>
        <xdr:cNvSpPr/>
      </xdr:nvSpPr>
      <xdr:spPr>
        <a:xfrm>
          <a:off x="22110700" y="1803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11991</xdr:rowOff>
    </xdr:from>
    <xdr:ext cx="469744" cy="259045"/>
    <xdr:sp macro="" textlink="">
      <xdr:nvSpPr>
        <xdr:cNvPr id="744" name="【庁舎】&#10;一人当たり面積該当値テキスト">
          <a:extLst>
            <a:ext uri="{FF2B5EF4-FFF2-40B4-BE49-F238E27FC236}">
              <a16:creationId xmlns:a16="http://schemas.microsoft.com/office/drawing/2014/main" id="{E0E612D2-92FC-48D4-B52F-AC165EE0AA5A}"/>
            </a:ext>
          </a:extLst>
        </xdr:cNvPr>
        <xdr:cNvSpPr txBox="1"/>
      </xdr:nvSpPr>
      <xdr:spPr>
        <a:xfrm>
          <a:off x="22199600" y="1801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44994</xdr:rowOff>
    </xdr:from>
    <xdr:to>
      <xdr:col>112</xdr:col>
      <xdr:colOff>38100</xdr:colOff>
      <xdr:row>105</xdr:row>
      <xdr:rowOff>146594</xdr:rowOff>
    </xdr:to>
    <xdr:sp macro="" textlink="">
      <xdr:nvSpPr>
        <xdr:cNvPr id="745" name="楕円 744">
          <a:extLst>
            <a:ext uri="{FF2B5EF4-FFF2-40B4-BE49-F238E27FC236}">
              <a16:creationId xmlns:a16="http://schemas.microsoft.com/office/drawing/2014/main" id="{777D18CE-73B5-49D2-8846-BD2ABC09CB8F}"/>
            </a:ext>
          </a:extLst>
        </xdr:cNvPr>
        <xdr:cNvSpPr/>
      </xdr:nvSpPr>
      <xdr:spPr>
        <a:xfrm>
          <a:off x="21272500" y="1804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84364</xdr:rowOff>
    </xdr:from>
    <xdr:to>
      <xdr:col>116</xdr:col>
      <xdr:colOff>63500</xdr:colOff>
      <xdr:row>105</xdr:row>
      <xdr:rowOff>95794</xdr:rowOff>
    </xdr:to>
    <xdr:cxnSp macro="">
      <xdr:nvCxnSpPr>
        <xdr:cNvPr id="746" name="直線コネクタ 745">
          <a:extLst>
            <a:ext uri="{FF2B5EF4-FFF2-40B4-BE49-F238E27FC236}">
              <a16:creationId xmlns:a16="http://schemas.microsoft.com/office/drawing/2014/main" id="{28C5EDE3-905B-423F-AFA3-53A698F50BA3}"/>
            </a:ext>
          </a:extLst>
        </xdr:cNvPr>
        <xdr:cNvCxnSpPr/>
      </xdr:nvCxnSpPr>
      <xdr:spPr>
        <a:xfrm flipV="1">
          <a:off x="21323300" y="1808661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49893</xdr:rowOff>
    </xdr:from>
    <xdr:to>
      <xdr:col>107</xdr:col>
      <xdr:colOff>101600</xdr:colOff>
      <xdr:row>105</xdr:row>
      <xdr:rowOff>151493</xdr:rowOff>
    </xdr:to>
    <xdr:sp macro="" textlink="">
      <xdr:nvSpPr>
        <xdr:cNvPr id="747" name="楕円 746">
          <a:extLst>
            <a:ext uri="{FF2B5EF4-FFF2-40B4-BE49-F238E27FC236}">
              <a16:creationId xmlns:a16="http://schemas.microsoft.com/office/drawing/2014/main" id="{CBC2AAB2-8752-4869-AAD8-57F50F96E746}"/>
            </a:ext>
          </a:extLst>
        </xdr:cNvPr>
        <xdr:cNvSpPr/>
      </xdr:nvSpPr>
      <xdr:spPr>
        <a:xfrm>
          <a:off x="20383500" y="1805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95794</xdr:rowOff>
    </xdr:from>
    <xdr:to>
      <xdr:col>111</xdr:col>
      <xdr:colOff>177800</xdr:colOff>
      <xdr:row>105</xdr:row>
      <xdr:rowOff>100693</xdr:rowOff>
    </xdr:to>
    <xdr:cxnSp macro="">
      <xdr:nvCxnSpPr>
        <xdr:cNvPr id="748" name="直線コネクタ 747">
          <a:extLst>
            <a:ext uri="{FF2B5EF4-FFF2-40B4-BE49-F238E27FC236}">
              <a16:creationId xmlns:a16="http://schemas.microsoft.com/office/drawing/2014/main" id="{0DA6AE0C-11BB-4277-BCF7-81C36EB79ED6}"/>
            </a:ext>
          </a:extLst>
        </xdr:cNvPr>
        <xdr:cNvCxnSpPr/>
      </xdr:nvCxnSpPr>
      <xdr:spPr>
        <a:xfrm flipV="1">
          <a:off x="20434300" y="1809804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56424</xdr:rowOff>
    </xdr:from>
    <xdr:to>
      <xdr:col>102</xdr:col>
      <xdr:colOff>165100</xdr:colOff>
      <xdr:row>105</xdr:row>
      <xdr:rowOff>158024</xdr:rowOff>
    </xdr:to>
    <xdr:sp macro="" textlink="">
      <xdr:nvSpPr>
        <xdr:cNvPr id="749" name="楕円 748">
          <a:extLst>
            <a:ext uri="{FF2B5EF4-FFF2-40B4-BE49-F238E27FC236}">
              <a16:creationId xmlns:a16="http://schemas.microsoft.com/office/drawing/2014/main" id="{F7475E98-C4AD-4DA7-92AB-B89524AE150F}"/>
            </a:ext>
          </a:extLst>
        </xdr:cNvPr>
        <xdr:cNvSpPr/>
      </xdr:nvSpPr>
      <xdr:spPr>
        <a:xfrm>
          <a:off x="19494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100693</xdr:rowOff>
    </xdr:from>
    <xdr:to>
      <xdr:col>107</xdr:col>
      <xdr:colOff>50800</xdr:colOff>
      <xdr:row>105</xdr:row>
      <xdr:rowOff>107224</xdr:rowOff>
    </xdr:to>
    <xdr:cxnSp macro="">
      <xdr:nvCxnSpPr>
        <xdr:cNvPr id="750" name="直線コネクタ 749">
          <a:extLst>
            <a:ext uri="{FF2B5EF4-FFF2-40B4-BE49-F238E27FC236}">
              <a16:creationId xmlns:a16="http://schemas.microsoft.com/office/drawing/2014/main" id="{BE85F54A-A8A3-4F2A-B7C6-7AA9E0C59796}"/>
            </a:ext>
          </a:extLst>
        </xdr:cNvPr>
        <xdr:cNvCxnSpPr/>
      </xdr:nvCxnSpPr>
      <xdr:spPr>
        <a:xfrm flipV="1">
          <a:off x="19545300" y="1810294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64588</xdr:rowOff>
    </xdr:from>
    <xdr:to>
      <xdr:col>98</xdr:col>
      <xdr:colOff>38100</xdr:colOff>
      <xdr:row>105</xdr:row>
      <xdr:rowOff>166188</xdr:rowOff>
    </xdr:to>
    <xdr:sp macro="" textlink="">
      <xdr:nvSpPr>
        <xdr:cNvPr id="751" name="楕円 750">
          <a:extLst>
            <a:ext uri="{FF2B5EF4-FFF2-40B4-BE49-F238E27FC236}">
              <a16:creationId xmlns:a16="http://schemas.microsoft.com/office/drawing/2014/main" id="{384A0523-5F21-402A-9330-AFFD624107FE}"/>
            </a:ext>
          </a:extLst>
        </xdr:cNvPr>
        <xdr:cNvSpPr/>
      </xdr:nvSpPr>
      <xdr:spPr>
        <a:xfrm>
          <a:off x="186055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107224</xdr:rowOff>
    </xdr:from>
    <xdr:to>
      <xdr:col>102</xdr:col>
      <xdr:colOff>114300</xdr:colOff>
      <xdr:row>105</xdr:row>
      <xdr:rowOff>115388</xdr:rowOff>
    </xdr:to>
    <xdr:cxnSp macro="">
      <xdr:nvCxnSpPr>
        <xdr:cNvPr id="752" name="直線コネクタ 751">
          <a:extLst>
            <a:ext uri="{FF2B5EF4-FFF2-40B4-BE49-F238E27FC236}">
              <a16:creationId xmlns:a16="http://schemas.microsoft.com/office/drawing/2014/main" id="{D45DCB91-F9FD-430C-A0FB-5C3426303BC2}"/>
            </a:ext>
          </a:extLst>
        </xdr:cNvPr>
        <xdr:cNvCxnSpPr/>
      </xdr:nvCxnSpPr>
      <xdr:spPr>
        <a:xfrm flipV="1">
          <a:off x="18656300" y="18109474"/>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753" name="n_1aveValue【庁舎】&#10;一人当たり面積">
          <a:extLst>
            <a:ext uri="{FF2B5EF4-FFF2-40B4-BE49-F238E27FC236}">
              <a16:creationId xmlns:a16="http://schemas.microsoft.com/office/drawing/2014/main" id="{BD4081D8-29CD-4B00-98F3-5A9DDEEE7580}"/>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754" name="n_2aveValue【庁舎】&#10;一人当たり面積">
          <a:extLst>
            <a:ext uri="{FF2B5EF4-FFF2-40B4-BE49-F238E27FC236}">
              <a16:creationId xmlns:a16="http://schemas.microsoft.com/office/drawing/2014/main" id="{D8C4DC4D-C83D-4F02-B1F5-EBF49E6FF19C}"/>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755" name="n_3aveValue【庁舎】&#10;一人当たり面積">
          <a:extLst>
            <a:ext uri="{FF2B5EF4-FFF2-40B4-BE49-F238E27FC236}">
              <a16:creationId xmlns:a16="http://schemas.microsoft.com/office/drawing/2014/main" id="{D2252FEB-C724-41D6-A2DE-B6B319795B18}"/>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756" name="n_4aveValue【庁舎】&#10;一人当たり面積">
          <a:extLst>
            <a:ext uri="{FF2B5EF4-FFF2-40B4-BE49-F238E27FC236}">
              <a16:creationId xmlns:a16="http://schemas.microsoft.com/office/drawing/2014/main" id="{6616F78D-D269-4D26-8E73-C0A0239B5ACB}"/>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137721</xdr:rowOff>
    </xdr:from>
    <xdr:ext cx="469744" cy="259045"/>
    <xdr:sp macro="" textlink="">
      <xdr:nvSpPr>
        <xdr:cNvPr id="757" name="n_1mainValue【庁舎】&#10;一人当たり面積">
          <a:extLst>
            <a:ext uri="{FF2B5EF4-FFF2-40B4-BE49-F238E27FC236}">
              <a16:creationId xmlns:a16="http://schemas.microsoft.com/office/drawing/2014/main" id="{9B7132CD-A29C-4A5E-A776-BC41C4F39BFC}"/>
            </a:ext>
          </a:extLst>
        </xdr:cNvPr>
        <xdr:cNvSpPr txBox="1"/>
      </xdr:nvSpPr>
      <xdr:spPr>
        <a:xfrm>
          <a:off x="21075727" y="1813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142620</xdr:rowOff>
    </xdr:from>
    <xdr:ext cx="469744" cy="259045"/>
    <xdr:sp macro="" textlink="">
      <xdr:nvSpPr>
        <xdr:cNvPr id="758" name="n_2mainValue【庁舎】&#10;一人当たり面積">
          <a:extLst>
            <a:ext uri="{FF2B5EF4-FFF2-40B4-BE49-F238E27FC236}">
              <a16:creationId xmlns:a16="http://schemas.microsoft.com/office/drawing/2014/main" id="{1A6981BE-7150-47E5-9201-3B0E6CB4727C}"/>
            </a:ext>
          </a:extLst>
        </xdr:cNvPr>
        <xdr:cNvSpPr txBox="1"/>
      </xdr:nvSpPr>
      <xdr:spPr>
        <a:xfrm>
          <a:off x="20199427" y="1814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149151</xdr:rowOff>
    </xdr:from>
    <xdr:ext cx="469744" cy="259045"/>
    <xdr:sp macro="" textlink="">
      <xdr:nvSpPr>
        <xdr:cNvPr id="759" name="n_3mainValue【庁舎】&#10;一人当たり面積">
          <a:extLst>
            <a:ext uri="{FF2B5EF4-FFF2-40B4-BE49-F238E27FC236}">
              <a16:creationId xmlns:a16="http://schemas.microsoft.com/office/drawing/2014/main" id="{88DA9391-A9A2-4C17-8599-0574ED6CC9D2}"/>
            </a:ext>
          </a:extLst>
        </xdr:cNvPr>
        <xdr:cNvSpPr txBox="1"/>
      </xdr:nvSpPr>
      <xdr:spPr>
        <a:xfrm>
          <a:off x="1931042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157315</xdr:rowOff>
    </xdr:from>
    <xdr:ext cx="469744" cy="259045"/>
    <xdr:sp macro="" textlink="">
      <xdr:nvSpPr>
        <xdr:cNvPr id="760" name="n_4mainValue【庁舎】&#10;一人当たり面積">
          <a:extLst>
            <a:ext uri="{FF2B5EF4-FFF2-40B4-BE49-F238E27FC236}">
              <a16:creationId xmlns:a16="http://schemas.microsoft.com/office/drawing/2014/main" id="{F8FA67F6-C3A2-4548-A59A-EBFFF902482B}"/>
            </a:ext>
          </a:extLst>
        </xdr:cNvPr>
        <xdr:cNvSpPr txBox="1"/>
      </xdr:nvSpPr>
      <xdr:spPr>
        <a:xfrm>
          <a:off x="18421427" y="1815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5A29517F-514C-463D-9185-BC00A05422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B45CDD3B-62A8-4DF2-B148-293C5954DE4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BCBE2C1F-4B2F-4B7D-9283-9D46027FBD2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solidFill>
                <a:schemeClr val="dk1"/>
              </a:solidFill>
              <a:effectLst/>
              <a:latin typeface="+mn-lt"/>
              <a:ea typeface="+mn-ea"/>
              <a:cs typeface="+mn-cs"/>
            </a:rPr>
            <a:t>　体育館・プール及び保健センターについては、令和</a:t>
          </a:r>
          <a:r>
            <a:rPr kumimoji="1" lang="en-US" altLang="ja-JP" sz="800">
              <a:solidFill>
                <a:schemeClr val="dk1"/>
              </a:solidFill>
              <a:effectLst/>
              <a:latin typeface="+mn-lt"/>
              <a:ea typeface="+mn-ea"/>
              <a:cs typeface="+mn-cs"/>
            </a:rPr>
            <a:t>6</a:t>
          </a:r>
          <a:r>
            <a:rPr kumimoji="1" lang="ja-JP" altLang="en-US" sz="800">
              <a:solidFill>
                <a:schemeClr val="dk1"/>
              </a:solidFill>
              <a:effectLst/>
              <a:latin typeface="+mn-lt"/>
              <a:ea typeface="+mn-ea"/>
              <a:cs typeface="+mn-cs"/>
            </a:rPr>
            <a:t>年度中に新規の資産計上はなく、有形固定資産（取得価額）は前年度と同額で推移しており、本町自己保有施設としての実態はほとんど変化していない。有形固定資産減価償却率がわずかに上昇しているのは、通常の年次減価償却の進行によるものであり、体育館・プールは既に帳簿価格が備忘価格</a:t>
          </a:r>
          <a:r>
            <a:rPr kumimoji="1" lang="en-US" altLang="ja-JP" sz="800">
              <a:solidFill>
                <a:schemeClr val="dk1"/>
              </a:solidFill>
              <a:effectLst/>
              <a:latin typeface="+mn-lt"/>
              <a:ea typeface="+mn-ea"/>
              <a:cs typeface="+mn-cs"/>
            </a:rPr>
            <a:t>1</a:t>
          </a:r>
          <a:r>
            <a:rPr kumimoji="1" lang="ja-JP" altLang="en-US" sz="800">
              <a:solidFill>
                <a:schemeClr val="dk1"/>
              </a:solidFill>
              <a:effectLst/>
              <a:latin typeface="+mn-lt"/>
              <a:ea typeface="+mn-ea"/>
              <a:cs typeface="+mn-cs"/>
            </a:rPr>
            <a:t>円に達し、保健センターも木造建築物であることから耐用年数が短く、単年度減価償却額が大きい。今後の改修を見据え、建物の劣化診断及び定期的な点検を継続していく。</a:t>
          </a:r>
        </a:p>
        <a:p>
          <a:r>
            <a:rPr kumimoji="1" lang="ja-JP" altLang="en-US" sz="800">
              <a:solidFill>
                <a:schemeClr val="dk1"/>
              </a:solidFill>
              <a:effectLst/>
              <a:latin typeface="+mn-lt"/>
              <a:ea typeface="+mn-ea"/>
              <a:cs typeface="+mn-cs"/>
            </a:rPr>
            <a:t>　庁舎については、前年度と変わらないが、経年劣化により雨漏りや空調等の付属設備の不具合が近年頻発していたことから、個別施設計画に基づき令和</a:t>
          </a:r>
          <a:r>
            <a:rPr kumimoji="1" lang="en-US" altLang="ja-JP" sz="800">
              <a:solidFill>
                <a:schemeClr val="dk1"/>
              </a:solidFill>
              <a:effectLst/>
              <a:latin typeface="+mn-lt"/>
              <a:ea typeface="+mn-ea"/>
              <a:cs typeface="+mn-cs"/>
            </a:rPr>
            <a:t>6</a:t>
          </a:r>
          <a:r>
            <a:rPr kumimoji="1" lang="ja-JP" altLang="en-US" sz="800">
              <a:solidFill>
                <a:schemeClr val="dk1"/>
              </a:solidFill>
              <a:effectLst/>
              <a:latin typeface="+mn-lt"/>
              <a:ea typeface="+mn-ea"/>
              <a:cs typeface="+mn-cs"/>
            </a:rPr>
            <a:t>年度に本庁舎改修工事（</a:t>
          </a:r>
          <a:r>
            <a:rPr kumimoji="1" lang="en-US" altLang="ja-JP" sz="800">
              <a:solidFill>
                <a:schemeClr val="dk1"/>
              </a:solidFill>
              <a:effectLst/>
              <a:latin typeface="+mn-lt"/>
              <a:ea typeface="+mn-ea"/>
              <a:cs typeface="+mn-cs"/>
            </a:rPr>
            <a:t>85,585</a:t>
          </a:r>
          <a:r>
            <a:rPr kumimoji="1" lang="ja-JP" altLang="en-US" sz="800">
              <a:solidFill>
                <a:schemeClr val="dk1"/>
              </a:solidFill>
              <a:effectLst/>
              <a:latin typeface="+mn-lt"/>
              <a:ea typeface="+mn-ea"/>
              <a:cs typeface="+mn-cs"/>
            </a:rPr>
            <a:t>千円）及び附帯工事（舗装打替・トイレ改修等、計</a:t>
          </a:r>
          <a:r>
            <a:rPr kumimoji="1" lang="en-US" altLang="ja-JP" sz="800">
              <a:solidFill>
                <a:schemeClr val="dk1"/>
              </a:solidFill>
              <a:effectLst/>
              <a:latin typeface="+mn-lt"/>
              <a:ea typeface="+mn-ea"/>
              <a:cs typeface="+mn-cs"/>
            </a:rPr>
            <a:t>2,677</a:t>
          </a:r>
          <a:r>
            <a:rPr kumimoji="1" lang="ja-JP" altLang="en-US" sz="800">
              <a:solidFill>
                <a:schemeClr val="dk1"/>
              </a:solidFill>
              <a:effectLst/>
              <a:latin typeface="+mn-lt"/>
              <a:ea typeface="+mn-ea"/>
              <a:cs typeface="+mn-cs"/>
            </a:rPr>
            <a:t>千円、総額</a:t>
          </a:r>
          <a:r>
            <a:rPr kumimoji="1" lang="en-US" altLang="ja-JP" sz="800">
              <a:solidFill>
                <a:schemeClr val="dk1"/>
              </a:solidFill>
              <a:effectLst/>
              <a:latin typeface="+mn-lt"/>
              <a:ea typeface="+mn-ea"/>
              <a:cs typeface="+mn-cs"/>
            </a:rPr>
            <a:t>88,262</a:t>
          </a:r>
          <a:r>
            <a:rPr kumimoji="1" lang="ja-JP" altLang="en-US" sz="800">
              <a:solidFill>
                <a:schemeClr val="dk1"/>
              </a:solidFill>
              <a:effectLst/>
              <a:latin typeface="+mn-lt"/>
              <a:ea typeface="+mn-ea"/>
              <a:cs typeface="+mn-cs"/>
            </a:rPr>
            <a:t>千円）を実施した。この結果、有形固定資産減価償却率は</a:t>
          </a:r>
          <a:r>
            <a:rPr kumimoji="1" lang="en-US" altLang="ja-JP" sz="800">
              <a:solidFill>
                <a:schemeClr val="dk1"/>
              </a:solidFill>
              <a:effectLst/>
              <a:latin typeface="+mn-lt"/>
              <a:ea typeface="+mn-ea"/>
              <a:cs typeface="+mn-cs"/>
            </a:rPr>
            <a:t>57.9</a:t>
          </a:r>
          <a:r>
            <a:rPr kumimoji="1" lang="ja-JP" altLang="en-US" sz="800">
              <a:solidFill>
                <a:schemeClr val="dk1"/>
              </a:solidFill>
              <a:effectLst/>
              <a:latin typeface="+mn-lt"/>
              <a:ea typeface="+mn-ea"/>
              <a:cs typeface="+mn-cs"/>
            </a:rPr>
            <a:t>％から</a:t>
          </a:r>
          <a:r>
            <a:rPr kumimoji="1" lang="en-US" altLang="ja-JP" sz="800">
              <a:solidFill>
                <a:schemeClr val="dk1"/>
              </a:solidFill>
              <a:effectLst/>
              <a:latin typeface="+mn-lt"/>
              <a:ea typeface="+mn-ea"/>
              <a:cs typeface="+mn-cs"/>
            </a:rPr>
            <a:t>57.0</a:t>
          </a:r>
          <a:r>
            <a:rPr kumimoji="1" lang="ja-JP" altLang="en-US" sz="800">
              <a:solidFill>
                <a:schemeClr val="dk1"/>
              </a:solidFill>
              <a:effectLst/>
              <a:latin typeface="+mn-lt"/>
              <a:ea typeface="+mn-ea"/>
              <a:cs typeface="+mn-cs"/>
            </a:rPr>
            <a:t>％とわずかに低下したが、これは施設の新設や規模拡大ではなく、既存庁舎の長寿命化を図るための改修によるものである。</a:t>
          </a:r>
        </a:p>
        <a:p>
          <a:r>
            <a:rPr kumimoji="1" lang="ja-JP" altLang="en-US" sz="800">
              <a:solidFill>
                <a:schemeClr val="dk1"/>
              </a:solidFill>
              <a:effectLst/>
              <a:latin typeface="+mn-lt"/>
              <a:ea typeface="+mn-ea"/>
              <a:cs typeface="+mn-cs"/>
            </a:rPr>
            <a:t>　一般廃棄物処理施設及び消防施設については、本町自己保有資産に加え、経費負担割合により按分した一部事務組合所有施設の数値を合算して計上しているため、本町独自の施設の増減がなくても、一部事務組合側の資産動向によって指標が変動する構造となっている点に留意が必要である。</a:t>
          </a:r>
        </a:p>
        <a:p>
          <a:r>
            <a:rPr kumimoji="1" lang="ja-JP" altLang="en-US" sz="800">
              <a:solidFill>
                <a:schemeClr val="dk1"/>
              </a:solidFill>
              <a:effectLst/>
              <a:latin typeface="+mn-lt"/>
              <a:ea typeface="+mn-ea"/>
              <a:cs typeface="+mn-cs"/>
            </a:rPr>
            <a:t>　消防施設は、本町自己保有分はほぼ横ばいで推移した一方、一部事務組合「人吉下球磨消防組合」全体の有形固定資産額が前年度比＋</a:t>
          </a:r>
          <a:r>
            <a:rPr kumimoji="1" lang="en-US" altLang="ja-JP" sz="800">
              <a:solidFill>
                <a:schemeClr val="dk1"/>
              </a:solidFill>
              <a:effectLst/>
              <a:latin typeface="+mn-lt"/>
              <a:ea typeface="+mn-ea"/>
              <a:cs typeface="+mn-cs"/>
            </a:rPr>
            <a:t>320,774</a:t>
          </a:r>
          <a:r>
            <a:rPr kumimoji="1" lang="ja-JP" altLang="en-US" sz="800">
              <a:solidFill>
                <a:schemeClr val="dk1"/>
              </a:solidFill>
              <a:effectLst/>
              <a:latin typeface="+mn-lt"/>
              <a:ea typeface="+mn-ea"/>
              <a:cs typeface="+mn-cs"/>
            </a:rPr>
            <a:t>千円（＋</a:t>
          </a:r>
          <a:r>
            <a:rPr kumimoji="1" lang="en-US" altLang="ja-JP" sz="800">
              <a:solidFill>
                <a:schemeClr val="dk1"/>
              </a:solidFill>
              <a:effectLst/>
              <a:latin typeface="+mn-lt"/>
              <a:ea typeface="+mn-ea"/>
              <a:cs typeface="+mn-cs"/>
            </a:rPr>
            <a:t>21.4</a:t>
          </a:r>
          <a:r>
            <a:rPr kumimoji="1" lang="ja-JP" altLang="en-US" sz="800">
              <a:solidFill>
                <a:schemeClr val="dk1"/>
              </a:solidFill>
              <a:effectLst/>
              <a:latin typeface="+mn-lt"/>
              <a:ea typeface="+mn-ea"/>
              <a:cs typeface="+mn-cs"/>
            </a:rPr>
            <a:t>％）増加したことに伴い、按分後の本町計上額も増加し、有形固定資産減価償却率は</a:t>
          </a:r>
          <a:r>
            <a:rPr kumimoji="1" lang="en-US" altLang="ja-JP" sz="800">
              <a:solidFill>
                <a:schemeClr val="dk1"/>
              </a:solidFill>
              <a:effectLst/>
              <a:latin typeface="+mn-lt"/>
              <a:ea typeface="+mn-ea"/>
              <a:cs typeface="+mn-cs"/>
            </a:rPr>
            <a:t>63.6</a:t>
          </a:r>
          <a:r>
            <a:rPr kumimoji="1" lang="ja-JP" altLang="en-US" sz="800">
              <a:solidFill>
                <a:schemeClr val="dk1"/>
              </a:solidFill>
              <a:effectLst/>
              <a:latin typeface="+mn-lt"/>
              <a:ea typeface="+mn-ea"/>
              <a:cs typeface="+mn-cs"/>
            </a:rPr>
            <a:t>％から</a:t>
          </a:r>
          <a:r>
            <a:rPr kumimoji="1" lang="en-US" altLang="ja-JP" sz="800">
              <a:solidFill>
                <a:schemeClr val="dk1"/>
              </a:solidFill>
              <a:effectLst/>
              <a:latin typeface="+mn-lt"/>
              <a:ea typeface="+mn-ea"/>
              <a:cs typeface="+mn-cs"/>
            </a:rPr>
            <a:t>58.7</a:t>
          </a:r>
          <a:r>
            <a:rPr kumimoji="1" lang="ja-JP" altLang="en-US" sz="800">
              <a:solidFill>
                <a:schemeClr val="dk1"/>
              </a:solidFill>
              <a:effectLst/>
              <a:latin typeface="+mn-lt"/>
              <a:ea typeface="+mn-ea"/>
              <a:cs typeface="+mn-cs"/>
            </a:rPr>
            <a:t>％へ低下した。組合資産の増加は建物の完成によるものではなく（組合全体の延床面積</a:t>
          </a:r>
          <a:r>
            <a:rPr kumimoji="1" lang="en-US" altLang="ja-JP" sz="800">
              <a:solidFill>
                <a:schemeClr val="dk1"/>
              </a:solidFill>
              <a:effectLst/>
              <a:latin typeface="+mn-lt"/>
              <a:ea typeface="+mn-ea"/>
              <a:cs typeface="+mn-cs"/>
            </a:rPr>
            <a:t>4,070㎡</a:t>
          </a:r>
          <a:r>
            <a:rPr kumimoji="1" lang="ja-JP" altLang="en-US" sz="800">
              <a:solidFill>
                <a:schemeClr val="dk1"/>
              </a:solidFill>
              <a:effectLst/>
              <a:latin typeface="+mn-lt"/>
              <a:ea typeface="+mn-ea"/>
              <a:cs typeface="+mn-cs"/>
            </a:rPr>
            <a:t>は前年度と同一）、令和</a:t>
          </a:r>
          <a:r>
            <a:rPr kumimoji="1" lang="en-US" altLang="ja-JP" sz="800">
              <a:solidFill>
                <a:schemeClr val="dk1"/>
              </a:solidFill>
              <a:effectLst/>
              <a:latin typeface="+mn-lt"/>
              <a:ea typeface="+mn-ea"/>
              <a:cs typeface="+mn-cs"/>
            </a:rPr>
            <a:t>2</a:t>
          </a:r>
          <a:r>
            <a:rPr kumimoji="1" lang="ja-JP" altLang="en-US" sz="800">
              <a:solidFill>
                <a:schemeClr val="dk1"/>
              </a:solidFill>
              <a:effectLst/>
              <a:latin typeface="+mn-lt"/>
              <a:ea typeface="+mn-ea"/>
              <a:cs typeface="+mn-cs"/>
            </a:rPr>
            <a:t>年</a:t>
          </a:r>
          <a:r>
            <a:rPr kumimoji="1" lang="en-US" altLang="ja-JP" sz="800">
              <a:solidFill>
                <a:schemeClr val="dk1"/>
              </a:solidFill>
              <a:effectLst/>
              <a:latin typeface="+mn-lt"/>
              <a:ea typeface="+mn-ea"/>
              <a:cs typeface="+mn-cs"/>
            </a:rPr>
            <a:t>7</a:t>
          </a:r>
          <a:r>
            <a:rPr kumimoji="1" lang="ja-JP" altLang="en-US" sz="800">
              <a:solidFill>
                <a:schemeClr val="dk1"/>
              </a:solidFill>
              <a:effectLst/>
              <a:latin typeface="+mn-lt"/>
              <a:ea typeface="+mn-ea"/>
              <a:cs typeface="+mn-cs"/>
            </a:rPr>
            <a:t>月豪雨災害により被災した消防本部及び分署の移転・建替事業に係る設計・用地取得等の資本的支出が積み上がっているものと考えられ、当該事業は本体工事の着工前後の準備段階にあるとみられる。それぞれの一部事務組合施設の老朽化が進めば、本町の負担金増に直結するため、今後も両組合の計画（消防本部・分署の移転建替、ごみ焼却施設の建替え等）の進捗状況を注視していく必要がある。</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7764268</v>
      </c>
      <c r="BO4" s="384"/>
      <c r="BP4" s="384"/>
      <c r="BQ4" s="384"/>
      <c r="BR4" s="384"/>
      <c r="BS4" s="384"/>
      <c r="BT4" s="384"/>
      <c r="BU4" s="385"/>
      <c r="BV4" s="383">
        <v>8368407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3.9</v>
      </c>
      <c r="CU4" s="390"/>
      <c r="CV4" s="390"/>
      <c r="CW4" s="390"/>
      <c r="CX4" s="390"/>
      <c r="CY4" s="390"/>
      <c r="CZ4" s="390"/>
      <c r="DA4" s="391"/>
      <c r="DB4" s="389">
        <v>3.2</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7507317</v>
      </c>
      <c r="BO5" s="421"/>
      <c r="BP5" s="421"/>
      <c r="BQ5" s="421"/>
      <c r="BR5" s="421"/>
      <c r="BS5" s="421"/>
      <c r="BT5" s="421"/>
      <c r="BU5" s="422"/>
      <c r="BV5" s="420">
        <v>8036121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89.7</v>
      </c>
      <c r="CU5" s="418"/>
      <c r="CV5" s="418"/>
      <c r="CW5" s="418"/>
      <c r="CX5" s="418"/>
      <c r="CY5" s="418"/>
      <c r="CZ5" s="418"/>
      <c r="DA5" s="419"/>
      <c r="DB5" s="417">
        <v>84.9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256951</v>
      </c>
      <c r="BO6" s="421"/>
      <c r="BP6" s="421"/>
      <c r="BQ6" s="421"/>
      <c r="BR6" s="421"/>
      <c r="BS6" s="421"/>
      <c r="BT6" s="421"/>
      <c r="BU6" s="422"/>
      <c r="BV6" s="420">
        <v>332286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v>
      </c>
      <c r="CU6" s="458"/>
      <c r="CV6" s="458"/>
      <c r="CW6" s="458"/>
      <c r="CX6" s="458"/>
      <c r="CY6" s="458"/>
      <c r="CZ6" s="458"/>
      <c r="DA6" s="459"/>
      <c r="DB6" s="457">
        <v>85.4</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111396</v>
      </c>
      <c r="BO7" s="421"/>
      <c r="BP7" s="421"/>
      <c r="BQ7" s="421"/>
      <c r="BR7" s="421"/>
      <c r="BS7" s="421"/>
      <c r="BT7" s="421"/>
      <c r="BU7" s="422"/>
      <c r="BV7" s="420">
        <v>216756</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3753922</v>
      </c>
      <c r="CU7" s="421"/>
      <c r="CV7" s="421"/>
      <c r="CW7" s="421"/>
      <c r="CX7" s="421"/>
      <c r="CY7" s="421"/>
      <c r="CZ7" s="421"/>
      <c r="DA7" s="422"/>
      <c r="DB7" s="420">
        <v>3654570</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145555</v>
      </c>
      <c r="BO8" s="421"/>
      <c r="BP8" s="421"/>
      <c r="BQ8" s="421"/>
      <c r="BR8" s="421"/>
      <c r="BS8" s="421"/>
      <c r="BT8" s="421"/>
      <c r="BU8" s="422"/>
      <c r="BV8" s="420">
        <v>115530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0.4</v>
      </c>
      <c r="CU8" s="461"/>
      <c r="CV8" s="461"/>
      <c r="CW8" s="461"/>
      <c r="CX8" s="461"/>
      <c r="CY8" s="461"/>
      <c r="CZ8" s="461"/>
      <c r="DA8" s="462"/>
      <c r="DB8" s="460">
        <v>0.39</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10288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30025</v>
      </c>
      <c r="BO9" s="421"/>
      <c r="BP9" s="421"/>
      <c r="BQ9" s="421"/>
      <c r="BR9" s="421"/>
      <c r="BS9" s="421"/>
      <c r="BT9" s="421"/>
      <c r="BU9" s="422"/>
      <c r="BV9" s="420">
        <v>-131274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10.1</v>
      </c>
      <c r="CU9" s="418"/>
      <c r="CV9" s="418"/>
      <c r="CW9" s="418"/>
      <c r="CX9" s="418"/>
      <c r="CY9" s="418"/>
      <c r="CZ9" s="418"/>
      <c r="DA9" s="419"/>
      <c r="DB9" s="417">
        <v>9.4</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10766</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310062</v>
      </c>
      <c r="BO10" s="421"/>
      <c r="BP10" s="421"/>
      <c r="BQ10" s="421"/>
      <c r="BR10" s="421"/>
      <c r="BS10" s="421"/>
      <c r="BT10" s="421"/>
      <c r="BU10" s="422"/>
      <c r="BV10" s="420">
        <v>182486</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10033</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309740</v>
      </c>
      <c r="BO12" s="421"/>
      <c r="BP12" s="421"/>
      <c r="BQ12" s="421"/>
      <c r="BR12" s="421"/>
      <c r="BS12" s="421"/>
      <c r="BT12" s="421"/>
      <c r="BU12" s="422"/>
      <c r="BV12" s="420">
        <v>193836</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9920</v>
      </c>
      <c r="S13" s="505"/>
      <c r="T13" s="505"/>
      <c r="U13" s="505"/>
      <c r="V13" s="506"/>
      <c r="W13" s="436" t="s">
        <v>131</v>
      </c>
      <c r="X13" s="437"/>
      <c r="Y13" s="437"/>
      <c r="Z13" s="437"/>
      <c r="AA13" s="437"/>
      <c r="AB13" s="427"/>
      <c r="AC13" s="471">
        <v>1022</v>
      </c>
      <c r="AD13" s="472"/>
      <c r="AE13" s="472"/>
      <c r="AF13" s="472"/>
      <c r="AG13" s="514"/>
      <c r="AH13" s="471">
        <v>1008</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30347</v>
      </c>
      <c r="BO13" s="421"/>
      <c r="BP13" s="421"/>
      <c r="BQ13" s="421"/>
      <c r="BR13" s="421"/>
      <c r="BS13" s="421"/>
      <c r="BT13" s="421"/>
      <c r="BU13" s="422"/>
      <c r="BV13" s="420">
        <v>-142624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9.3000000000000007</v>
      </c>
      <c r="CU13" s="418"/>
      <c r="CV13" s="418"/>
      <c r="CW13" s="418"/>
      <c r="CX13" s="418"/>
      <c r="CY13" s="418"/>
      <c r="CZ13" s="418"/>
      <c r="DA13" s="419"/>
      <c r="DB13" s="417">
        <v>8.9</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10223</v>
      </c>
      <c r="S14" s="505"/>
      <c r="T14" s="505"/>
      <c r="U14" s="505"/>
      <c r="V14" s="506"/>
      <c r="W14" s="410"/>
      <c r="X14" s="411"/>
      <c r="Y14" s="411"/>
      <c r="Z14" s="411"/>
      <c r="AA14" s="411"/>
      <c r="AB14" s="400"/>
      <c r="AC14" s="507">
        <v>18.8</v>
      </c>
      <c r="AD14" s="508"/>
      <c r="AE14" s="508"/>
      <c r="AF14" s="508"/>
      <c r="AG14" s="509"/>
      <c r="AH14" s="507">
        <v>18.2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4.7</v>
      </c>
      <c r="CU14" s="519"/>
      <c r="CV14" s="519"/>
      <c r="CW14" s="519"/>
      <c r="CX14" s="519"/>
      <c r="CY14" s="519"/>
      <c r="CZ14" s="519"/>
      <c r="DA14" s="520"/>
      <c r="DB14" s="518">
        <v>2.5</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10117</v>
      </c>
      <c r="S15" s="505"/>
      <c r="T15" s="505"/>
      <c r="U15" s="505"/>
      <c r="V15" s="506"/>
      <c r="W15" s="436" t="s">
        <v>137</v>
      </c>
      <c r="X15" s="437"/>
      <c r="Y15" s="437"/>
      <c r="Z15" s="437"/>
      <c r="AA15" s="437"/>
      <c r="AB15" s="427"/>
      <c r="AC15" s="471">
        <v>1242</v>
      </c>
      <c r="AD15" s="472"/>
      <c r="AE15" s="472"/>
      <c r="AF15" s="472"/>
      <c r="AG15" s="514"/>
      <c r="AH15" s="471">
        <v>1358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1369368</v>
      </c>
      <c r="BO15" s="384"/>
      <c r="BP15" s="384"/>
      <c r="BQ15" s="384"/>
      <c r="BR15" s="384"/>
      <c r="BS15" s="384"/>
      <c r="BT15" s="384"/>
      <c r="BU15" s="385"/>
      <c r="BV15" s="383">
        <v>1344329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22.9</v>
      </c>
      <c r="AD16" s="508"/>
      <c r="AE16" s="508"/>
      <c r="AF16" s="508"/>
      <c r="AG16" s="509"/>
      <c r="AH16" s="507">
        <v>24.6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3394058</v>
      </c>
      <c r="BO16" s="421"/>
      <c r="BP16" s="421"/>
      <c r="BQ16" s="421"/>
      <c r="BR16" s="421"/>
      <c r="BS16" s="421"/>
      <c r="BT16" s="421"/>
      <c r="BU16" s="422"/>
      <c r="BV16" s="420">
        <v>3290555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141</v>
      </c>
      <c r="S17" s="527"/>
      <c r="T17" s="527"/>
      <c r="U17" s="527"/>
      <c r="V17" s="528"/>
      <c r="W17" s="436" t="s">
        <v>144</v>
      </c>
      <c r="X17" s="437"/>
      <c r="Y17" s="437"/>
      <c r="Z17" s="437"/>
      <c r="AA17" s="437"/>
      <c r="AB17" s="427"/>
      <c r="AC17" s="471">
        <v>3159</v>
      </c>
      <c r="AD17" s="472"/>
      <c r="AE17" s="472"/>
      <c r="AF17" s="472"/>
      <c r="AG17" s="514"/>
      <c r="AH17" s="471">
        <v>3163</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1719608</v>
      </c>
      <c r="BO17" s="421"/>
      <c r="BP17" s="421"/>
      <c r="BQ17" s="421"/>
      <c r="BR17" s="421"/>
      <c r="BS17" s="421"/>
      <c r="BT17" s="421"/>
      <c r="BU17" s="422"/>
      <c r="BV17" s="420">
        <v>1688007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85.04</v>
      </c>
      <c r="M18" s="544"/>
      <c r="N18" s="544"/>
      <c r="O18" s="544"/>
      <c r="P18" s="544"/>
      <c r="Q18" s="544"/>
      <c r="R18" s="545"/>
      <c r="S18" s="545"/>
      <c r="T18" s="545"/>
      <c r="U18" s="545"/>
      <c r="V18" s="546"/>
      <c r="W18" s="438"/>
      <c r="X18" s="439"/>
      <c r="Y18" s="439"/>
      <c r="Z18" s="439"/>
      <c r="AA18" s="439"/>
      <c r="AB18" s="430"/>
      <c r="AC18" s="547">
        <v>58.3</v>
      </c>
      <c r="AD18" s="548"/>
      <c r="AE18" s="548"/>
      <c r="AF18" s="548"/>
      <c r="AG18" s="549"/>
      <c r="AH18" s="547">
        <v>57.2</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3345891</v>
      </c>
      <c r="BO18" s="421"/>
      <c r="BP18" s="421"/>
      <c r="BQ18" s="421"/>
      <c r="BR18" s="421"/>
      <c r="BS18" s="421"/>
      <c r="BT18" s="421"/>
      <c r="BU18" s="422"/>
      <c r="BV18" s="420">
        <v>3082143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121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4904919</v>
      </c>
      <c r="BO19" s="421"/>
      <c r="BP19" s="421"/>
      <c r="BQ19" s="421"/>
      <c r="BR19" s="421"/>
      <c r="BS19" s="421"/>
      <c r="BT19" s="421"/>
      <c r="BU19" s="422"/>
      <c r="BV19" s="420">
        <v>5028888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3729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5326579</v>
      </c>
      <c r="BO22" s="384"/>
      <c r="BP22" s="384"/>
      <c r="BQ22" s="384"/>
      <c r="BR22" s="384"/>
      <c r="BS22" s="384"/>
      <c r="BT22" s="384"/>
      <c r="BU22" s="385"/>
      <c r="BV22" s="383">
        <v>5467685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3873824</v>
      </c>
      <c r="BO23" s="421"/>
      <c r="BP23" s="421"/>
      <c r="BQ23" s="421"/>
      <c r="BR23" s="421"/>
      <c r="BS23" s="421"/>
      <c r="BT23" s="421"/>
      <c r="BU23" s="422"/>
      <c r="BV23" s="420">
        <v>4080727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7600</v>
      </c>
      <c r="R24" s="472"/>
      <c r="S24" s="472"/>
      <c r="T24" s="472"/>
      <c r="U24" s="472"/>
      <c r="V24" s="514"/>
      <c r="W24" s="566"/>
      <c r="X24" s="567"/>
      <c r="Y24" s="568"/>
      <c r="Z24" s="470" t="s">
        <v>161</v>
      </c>
      <c r="AA24" s="450"/>
      <c r="AB24" s="450"/>
      <c r="AC24" s="450"/>
      <c r="AD24" s="450"/>
      <c r="AE24" s="450"/>
      <c r="AF24" s="450"/>
      <c r="AG24" s="451"/>
      <c r="AH24" s="471">
        <v>87</v>
      </c>
      <c r="AI24" s="472"/>
      <c r="AJ24" s="472"/>
      <c r="AK24" s="472"/>
      <c r="AL24" s="514"/>
      <c r="AM24" s="471">
        <v>256824</v>
      </c>
      <c r="AN24" s="472"/>
      <c r="AO24" s="472"/>
      <c r="AP24" s="472"/>
      <c r="AQ24" s="472"/>
      <c r="AR24" s="514"/>
      <c r="AS24" s="471">
        <v>2952</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3729984</v>
      </c>
      <c r="BO24" s="421"/>
      <c r="BP24" s="421"/>
      <c r="BQ24" s="421"/>
      <c r="BR24" s="421"/>
      <c r="BS24" s="421"/>
      <c r="BT24" s="421"/>
      <c r="BU24" s="422"/>
      <c r="BV24" s="420">
        <v>3686537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1</v>
      </c>
      <c r="M25" s="472"/>
      <c r="N25" s="472"/>
      <c r="O25" s="472"/>
      <c r="P25" s="514"/>
      <c r="Q25" s="471">
        <v>5850</v>
      </c>
      <c r="R25" s="472"/>
      <c r="S25" s="472"/>
      <c r="T25" s="472"/>
      <c r="U25" s="472"/>
      <c r="V25" s="514"/>
      <c r="W25" s="566"/>
      <c r="X25" s="567"/>
      <c r="Y25" s="568"/>
      <c r="Z25" s="470" t="s">
        <v>164</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385436</v>
      </c>
      <c r="BO25" s="384"/>
      <c r="BP25" s="384"/>
      <c r="BQ25" s="384"/>
      <c r="BR25" s="384"/>
      <c r="BS25" s="384"/>
      <c r="BT25" s="384"/>
      <c r="BU25" s="385"/>
      <c r="BV25" s="383">
        <v>419825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5270</v>
      </c>
      <c r="R26" s="472"/>
      <c r="S26" s="472"/>
      <c r="T26" s="472"/>
      <c r="U26" s="472"/>
      <c r="V26" s="514"/>
      <c r="W26" s="566"/>
      <c r="X26" s="567"/>
      <c r="Y26" s="568"/>
      <c r="Z26" s="470" t="s">
        <v>167</v>
      </c>
      <c r="AA26" s="572"/>
      <c r="AB26" s="572"/>
      <c r="AC26" s="572"/>
      <c r="AD26" s="572"/>
      <c r="AE26" s="572"/>
      <c r="AF26" s="572"/>
      <c r="AG26" s="573"/>
      <c r="AH26" s="471" t="s">
        <v>121</v>
      </c>
      <c r="AI26" s="472"/>
      <c r="AJ26" s="472"/>
      <c r="AK26" s="472"/>
      <c r="AL26" s="514"/>
      <c r="AM26" s="471" t="s">
        <v>121</v>
      </c>
      <c r="AN26" s="472"/>
      <c r="AO26" s="472"/>
      <c r="AP26" s="472"/>
      <c r="AQ26" s="472"/>
      <c r="AR26" s="514"/>
      <c r="AS26" s="471" t="s">
        <v>121</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169</v>
      </c>
      <c r="F27" s="450"/>
      <c r="G27" s="450"/>
      <c r="H27" s="450"/>
      <c r="I27" s="450"/>
      <c r="J27" s="450"/>
      <c r="K27" s="451"/>
      <c r="L27" s="471">
        <v>1</v>
      </c>
      <c r="M27" s="472"/>
      <c r="N27" s="472"/>
      <c r="O27" s="472"/>
      <c r="P27" s="514"/>
      <c r="Q27" s="471">
        <v>3026</v>
      </c>
      <c r="R27" s="472"/>
      <c r="S27" s="472"/>
      <c r="T27" s="472"/>
      <c r="U27" s="472"/>
      <c r="V27" s="514"/>
      <c r="W27" s="566"/>
      <c r="X27" s="567"/>
      <c r="Y27" s="568"/>
      <c r="Z27" s="470" t="s">
        <v>170</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172</v>
      </c>
      <c r="F28" s="450"/>
      <c r="G28" s="450"/>
      <c r="H28" s="450"/>
      <c r="I28" s="450"/>
      <c r="J28" s="450"/>
      <c r="K28" s="451"/>
      <c r="L28" s="471">
        <v>1</v>
      </c>
      <c r="M28" s="472"/>
      <c r="N28" s="472"/>
      <c r="O28" s="472"/>
      <c r="P28" s="514"/>
      <c r="Q28" s="471">
        <v>2501</v>
      </c>
      <c r="R28" s="472"/>
      <c r="S28" s="472"/>
      <c r="T28" s="472"/>
      <c r="U28" s="472"/>
      <c r="V28" s="514"/>
      <c r="W28" s="566"/>
      <c r="X28" s="567"/>
      <c r="Y28" s="568"/>
      <c r="Z28" s="470" t="s">
        <v>173</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1491000</v>
      </c>
      <c r="BO28" s="384"/>
      <c r="BP28" s="384"/>
      <c r="BQ28" s="384"/>
      <c r="BR28" s="384"/>
      <c r="BS28" s="384"/>
      <c r="BT28" s="384"/>
      <c r="BU28" s="385"/>
      <c r="BV28" s="383">
        <v>1490678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175</v>
      </c>
      <c r="F29" s="450"/>
      <c r="G29" s="450"/>
      <c r="H29" s="450"/>
      <c r="I29" s="450"/>
      <c r="J29" s="450"/>
      <c r="K29" s="451"/>
      <c r="L29" s="471">
        <v>10</v>
      </c>
      <c r="M29" s="472"/>
      <c r="N29" s="472"/>
      <c r="O29" s="472"/>
      <c r="P29" s="514"/>
      <c r="Q29" s="471">
        <v>2273</v>
      </c>
      <c r="R29" s="472"/>
      <c r="S29" s="472"/>
      <c r="T29" s="472"/>
      <c r="U29" s="472"/>
      <c r="V29" s="514"/>
      <c r="W29" s="569"/>
      <c r="X29" s="570"/>
      <c r="Y29" s="571"/>
      <c r="Z29" s="470" t="s">
        <v>176</v>
      </c>
      <c r="AA29" s="450"/>
      <c r="AB29" s="450"/>
      <c r="AC29" s="450"/>
      <c r="AD29" s="450"/>
      <c r="AE29" s="450"/>
      <c r="AF29" s="450"/>
      <c r="AG29" s="451"/>
      <c r="AH29" s="471">
        <v>87</v>
      </c>
      <c r="AI29" s="472"/>
      <c r="AJ29" s="472"/>
      <c r="AK29" s="472"/>
      <c r="AL29" s="514"/>
      <c r="AM29" s="471">
        <v>256824</v>
      </c>
      <c r="AN29" s="472"/>
      <c r="AO29" s="472"/>
      <c r="AP29" s="472"/>
      <c r="AQ29" s="472"/>
      <c r="AR29" s="514"/>
      <c r="AS29" s="471">
        <v>2952</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921310</v>
      </c>
      <c r="BO29" s="421"/>
      <c r="BP29" s="421"/>
      <c r="BQ29" s="421"/>
      <c r="BR29" s="421"/>
      <c r="BS29" s="421"/>
      <c r="BT29" s="421"/>
      <c r="BU29" s="422"/>
      <c r="BV29" s="420">
        <v>880507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94.3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1400759</v>
      </c>
      <c r="BO30" s="540"/>
      <c r="BP30" s="540"/>
      <c r="BQ30" s="540"/>
      <c r="BR30" s="540"/>
      <c r="BS30" s="540"/>
      <c r="BT30" s="540"/>
      <c r="BU30" s="541"/>
      <c r="BV30" s="539">
        <v>1527616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185</v>
      </c>
      <c r="D33" s="444"/>
      <c r="E33" s="409" t="s">
        <v>186</v>
      </c>
      <c r="F33" s="409"/>
      <c r="G33" s="409"/>
      <c r="H33" s="409"/>
      <c r="I33" s="409"/>
      <c r="J33" s="409"/>
      <c r="K33" s="409"/>
      <c r="L33" s="409"/>
      <c r="M33" s="409"/>
      <c r="N33" s="409"/>
      <c r="O33" s="409"/>
      <c r="P33" s="409"/>
      <c r="Q33" s="409"/>
      <c r="R33" s="409"/>
      <c r="S33" s="409"/>
      <c r="T33" s="188"/>
      <c r="U33" s="444" t="s">
        <v>185</v>
      </c>
      <c r="V33" s="444"/>
      <c r="W33" s="409" t="s">
        <v>186</v>
      </c>
      <c r="X33" s="409"/>
      <c r="Y33" s="409"/>
      <c r="Z33" s="409"/>
      <c r="AA33" s="409"/>
      <c r="AB33" s="409"/>
      <c r="AC33" s="409"/>
      <c r="AD33" s="409"/>
      <c r="AE33" s="409"/>
      <c r="AF33" s="409"/>
      <c r="AG33" s="409"/>
      <c r="AH33" s="409"/>
      <c r="AI33" s="409"/>
      <c r="AJ33" s="409"/>
      <c r="AK33" s="409"/>
      <c r="AL33" s="188"/>
      <c r="AM33" s="444" t="s">
        <v>185</v>
      </c>
      <c r="AN33" s="444"/>
      <c r="AO33" s="409" t="s">
        <v>186</v>
      </c>
      <c r="AP33" s="409"/>
      <c r="AQ33" s="409"/>
      <c r="AR33" s="409"/>
      <c r="AS33" s="409"/>
      <c r="AT33" s="409"/>
      <c r="AU33" s="409"/>
      <c r="AV33" s="409"/>
      <c r="AW33" s="409"/>
      <c r="AX33" s="409"/>
      <c r="AY33" s="409"/>
      <c r="AZ33" s="409"/>
      <c r="BA33" s="409"/>
      <c r="BB33" s="409"/>
      <c r="BC33" s="409"/>
      <c r="BD33" s="189"/>
      <c r="BE33" s="409" t="s">
        <v>187</v>
      </c>
      <c r="BF33" s="409"/>
      <c r="BG33" s="409" t="s">
        <v>188</v>
      </c>
      <c r="BH33" s="409"/>
      <c r="BI33" s="409"/>
      <c r="BJ33" s="409"/>
      <c r="BK33" s="409"/>
      <c r="BL33" s="409"/>
      <c r="BM33" s="409"/>
      <c r="BN33" s="409"/>
      <c r="BO33" s="409"/>
      <c r="BP33" s="409"/>
      <c r="BQ33" s="409"/>
      <c r="BR33" s="409"/>
      <c r="BS33" s="409"/>
      <c r="BT33" s="409"/>
      <c r="BU33" s="409"/>
      <c r="BV33" s="189"/>
      <c r="BW33" s="444" t="s">
        <v>187</v>
      </c>
      <c r="BX33" s="444"/>
      <c r="BY33" s="409" t="s">
        <v>189</v>
      </c>
      <c r="BZ33" s="409"/>
      <c r="CA33" s="409"/>
      <c r="CB33" s="409"/>
      <c r="CC33" s="409"/>
      <c r="CD33" s="409"/>
      <c r="CE33" s="409"/>
      <c r="CF33" s="409"/>
      <c r="CG33" s="409"/>
      <c r="CH33" s="409"/>
      <c r="CI33" s="409"/>
      <c r="CJ33" s="409"/>
      <c r="CK33" s="409"/>
      <c r="CL33" s="409"/>
      <c r="CM33" s="409"/>
      <c r="CN33" s="188"/>
      <c r="CO33" s="444" t="s">
        <v>185</v>
      </c>
      <c r="CP33" s="444"/>
      <c r="CQ33" s="409" t="s">
        <v>190</v>
      </c>
      <c r="CR33" s="409"/>
      <c r="CS33" s="409"/>
      <c r="CT33" s="409"/>
      <c r="CU33" s="409"/>
      <c r="CV33" s="409"/>
      <c r="CW33" s="409"/>
      <c r="CX33" s="409"/>
      <c r="CY33" s="409"/>
      <c r="CZ33" s="409"/>
      <c r="DA33" s="409"/>
      <c r="DB33" s="409"/>
      <c r="DC33" s="409"/>
      <c r="DD33" s="409"/>
      <c r="DE33" s="409"/>
      <c r="DF33" s="188"/>
      <c r="DG33" s="609" t="s">
        <v>191</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錦町国民健康保険特別会計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錦町水道事業会計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熊本県市町村総合事務組合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くま川鉄道株式会社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錦町介護保険特別会計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錦町下水道事業会計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人吉下球磨消防組合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錦町後期高齢者医療特別会計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人吉球磨広域行政組合
（一般会計）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人吉球磨広域行政組合
（人吉球磨ふるさと市町村圏特別会計）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人吉球磨広域行政組合
（特別養護老人ホーム特別会計）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熊本県後期高齢者医療広域連合
（一般会計）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熊本県後期高齢者医療広域連合
（後期高齢者医療特別会計）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QhWxilAgO1Mq23XyiGw5YZK+mORFpfRkDDxuGtBB5/UqGuQK98LP/e9fBEhqKeB1qQEfsLdHRiK4asx2xqa7jw==" saltValue="m48StmlY36Z5woJ3C9+x3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G7"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214</v>
      </c>
      <c r="C5" s="623"/>
      <c r="D5" s="623"/>
      <c r="E5" s="623"/>
      <c r="F5" s="623"/>
      <c r="G5" s="623"/>
      <c r="H5" s="623"/>
      <c r="I5" s="623"/>
      <c r="J5" s="623"/>
      <c r="K5" s="623"/>
      <c r="L5" s="623"/>
      <c r="M5" s="623"/>
      <c r="N5" s="623"/>
      <c r="O5" s="623"/>
      <c r="P5" s="623"/>
      <c r="Q5" s="624"/>
      <c r="R5" s="625">
        <v>1226259</v>
      </c>
      <c r="S5" s="626"/>
      <c r="T5" s="626"/>
      <c r="U5" s="626"/>
      <c r="V5" s="626"/>
      <c r="W5" s="626"/>
      <c r="X5" s="626"/>
      <c r="Y5" s="627"/>
      <c r="Z5" s="628">
        <v>15.8</v>
      </c>
      <c r="AA5" s="628"/>
      <c r="AB5" s="628"/>
      <c r="AC5" s="628"/>
      <c r="AD5" s="629">
        <v>1226259</v>
      </c>
      <c r="AE5" s="629"/>
      <c r="AF5" s="629"/>
      <c r="AG5" s="629"/>
      <c r="AH5" s="629"/>
      <c r="AI5" s="629"/>
      <c r="AJ5" s="629"/>
      <c r="AK5" s="629"/>
      <c r="AL5" s="630">
        <v>33</v>
      </c>
      <c r="AM5" s="631"/>
      <c r="AN5" s="631"/>
      <c r="AO5" s="632"/>
      <c r="AP5" s="622" t="s">
        <v>215</v>
      </c>
      <c r="AQ5" s="623"/>
      <c r="AR5" s="623"/>
      <c r="AS5" s="623"/>
      <c r="AT5" s="623"/>
      <c r="AU5" s="623"/>
      <c r="AV5" s="623"/>
      <c r="AW5" s="623"/>
      <c r="AX5" s="623"/>
      <c r="AY5" s="623"/>
      <c r="AZ5" s="623"/>
      <c r="BA5" s="623"/>
      <c r="BB5" s="623"/>
      <c r="BC5" s="623"/>
      <c r="BD5" s="623"/>
      <c r="BE5" s="623"/>
      <c r="BF5" s="624"/>
      <c r="BG5" s="636">
        <v>1226028</v>
      </c>
      <c r="BH5" s="637"/>
      <c r="BI5" s="637"/>
      <c r="BJ5" s="637"/>
      <c r="BK5" s="637"/>
      <c r="BL5" s="637"/>
      <c r="BM5" s="637"/>
      <c r="BN5" s="638"/>
      <c r="BO5" s="639">
        <v>100</v>
      </c>
      <c r="BP5" s="639"/>
      <c r="BQ5" s="639"/>
      <c r="BR5" s="639"/>
      <c r="BS5" s="640" t="s">
        <v>121</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15">
      <c r="B6" s="633" t="s">
        <v>219</v>
      </c>
      <c r="C6" s="634"/>
      <c r="D6" s="634"/>
      <c r="E6" s="634"/>
      <c r="F6" s="634"/>
      <c r="G6" s="634"/>
      <c r="H6" s="634"/>
      <c r="I6" s="634"/>
      <c r="J6" s="634"/>
      <c r="K6" s="634"/>
      <c r="L6" s="634"/>
      <c r="M6" s="634"/>
      <c r="N6" s="634"/>
      <c r="O6" s="634"/>
      <c r="P6" s="634"/>
      <c r="Q6" s="635"/>
      <c r="R6" s="636">
        <v>67886</v>
      </c>
      <c r="S6" s="637"/>
      <c r="T6" s="637"/>
      <c r="U6" s="637"/>
      <c r="V6" s="637"/>
      <c r="W6" s="637"/>
      <c r="X6" s="637"/>
      <c r="Y6" s="638"/>
      <c r="Z6" s="639">
        <v>0.9</v>
      </c>
      <c r="AA6" s="639"/>
      <c r="AB6" s="639"/>
      <c r="AC6" s="639"/>
      <c r="AD6" s="640">
        <v>67886</v>
      </c>
      <c r="AE6" s="640"/>
      <c r="AF6" s="640"/>
      <c r="AG6" s="640"/>
      <c r="AH6" s="640"/>
      <c r="AI6" s="640"/>
      <c r="AJ6" s="640"/>
      <c r="AK6" s="640"/>
      <c r="AL6" s="641">
        <v>1.8</v>
      </c>
      <c r="AM6" s="642"/>
      <c r="AN6" s="642"/>
      <c r="AO6" s="643"/>
      <c r="AP6" s="633" t="s">
        <v>220</v>
      </c>
      <c r="AQ6" s="634"/>
      <c r="AR6" s="634"/>
      <c r="AS6" s="634"/>
      <c r="AT6" s="634"/>
      <c r="AU6" s="634"/>
      <c r="AV6" s="634"/>
      <c r="AW6" s="634"/>
      <c r="AX6" s="634"/>
      <c r="AY6" s="634"/>
      <c r="AZ6" s="634"/>
      <c r="BA6" s="634"/>
      <c r="BB6" s="634"/>
      <c r="BC6" s="634"/>
      <c r="BD6" s="634"/>
      <c r="BE6" s="634"/>
      <c r="BF6" s="635"/>
      <c r="BG6" s="636">
        <v>1226028</v>
      </c>
      <c r="BH6" s="637"/>
      <c r="BI6" s="637"/>
      <c r="BJ6" s="637"/>
      <c r="BK6" s="637"/>
      <c r="BL6" s="637"/>
      <c r="BM6" s="637"/>
      <c r="BN6" s="638"/>
      <c r="BO6" s="639">
        <v>100</v>
      </c>
      <c r="BP6" s="639"/>
      <c r="BQ6" s="639"/>
      <c r="BR6" s="639"/>
      <c r="BS6" s="640" t="s">
        <v>121</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78113</v>
      </c>
      <c r="CS6" s="637"/>
      <c r="CT6" s="637"/>
      <c r="CU6" s="637"/>
      <c r="CV6" s="637"/>
      <c r="CW6" s="637"/>
      <c r="CX6" s="637"/>
      <c r="CY6" s="638"/>
      <c r="CZ6" s="630">
        <v>1</v>
      </c>
      <c r="DA6" s="631"/>
      <c r="DB6" s="631"/>
      <c r="DC6" s="647"/>
      <c r="DD6" s="645" t="s">
        <v>121</v>
      </c>
      <c r="DE6" s="637"/>
      <c r="DF6" s="637"/>
      <c r="DG6" s="637"/>
      <c r="DH6" s="637"/>
      <c r="DI6" s="637"/>
      <c r="DJ6" s="637"/>
      <c r="DK6" s="637"/>
      <c r="DL6" s="637"/>
      <c r="DM6" s="637"/>
      <c r="DN6" s="637"/>
      <c r="DO6" s="637"/>
      <c r="DP6" s="638"/>
      <c r="DQ6" s="645">
        <v>78113</v>
      </c>
      <c r="DR6" s="637"/>
      <c r="DS6" s="637"/>
      <c r="DT6" s="637"/>
      <c r="DU6" s="637"/>
      <c r="DV6" s="637"/>
      <c r="DW6" s="637"/>
      <c r="DX6" s="637"/>
      <c r="DY6" s="637"/>
      <c r="DZ6" s="637"/>
      <c r="EA6" s="637"/>
      <c r="EB6" s="637"/>
      <c r="EC6" s="646"/>
    </row>
    <row r="7" spans="2:143" ht="11.25" customHeight="1" x14ac:dyDescent="0.15">
      <c r="B7" s="633" t="s">
        <v>222</v>
      </c>
      <c r="C7" s="634"/>
      <c r="D7" s="634"/>
      <c r="E7" s="634"/>
      <c r="F7" s="634"/>
      <c r="G7" s="634"/>
      <c r="H7" s="634"/>
      <c r="I7" s="634"/>
      <c r="J7" s="634"/>
      <c r="K7" s="634"/>
      <c r="L7" s="634"/>
      <c r="M7" s="634"/>
      <c r="N7" s="634"/>
      <c r="O7" s="634"/>
      <c r="P7" s="634"/>
      <c r="Q7" s="635"/>
      <c r="R7" s="636">
        <v>316</v>
      </c>
      <c r="S7" s="637"/>
      <c r="T7" s="637"/>
      <c r="U7" s="637"/>
      <c r="V7" s="637"/>
      <c r="W7" s="637"/>
      <c r="X7" s="637"/>
      <c r="Y7" s="638"/>
      <c r="Z7" s="639">
        <v>0</v>
      </c>
      <c r="AA7" s="639"/>
      <c r="AB7" s="639"/>
      <c r="AC7" s="639"/>
      <c r="AD7" s="640">
        <v>316</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428334</v>
      </c>
      <c r="BH7" s="637"/>
      <c r="BI7" s="637"/>
      <c r="BJ7" s="637"/>
      <c r="BK7" s="637"/>
      <c r="BL7" s="637"/>
      <c r="BM7" s="637"/>
      <c r="BN7" s="638"/>
      <c r="BO7" s="639">
        <v>34.9</v>
      </c>
      <c r="BP7" s="639"/>
      <c r="BQ7" s="639"/>
      <c r="BR7" s="639"/>
      <c r="BS7" s="640" t="s">
        <v>121</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1364075</v>
      </c>
      <c r="CS7" s="637"/>
      <c r="CT7" s="637"/>
      <c r="CU7" s="637"/>
      <c r="CV7" s="637"/>
      <c r="CW7" s="637"/>
      <c r="CX7" s="637"/>
      <c r="CY7" s="638"/>
      <c r="CZ7" s="639">
        <v>18.2</v>
      </c>
      <c r="DA7" s="639"/>
      <c r="DB7" s="639"/>
      <c r="DC7" s="639"/>
      <c r="DD7" s="645">
        <v>116949</v>
      </c>
      <c r="DE7" s="637"/>
      <c r="DF7" s="637"/>
      <c r="DG7" s="637"/>
      <c r="DH7" s="637"/>
      <c r="DI7" s="637"/>
      <c r="DJ7" s="637"/>
      <c r="DK7" s="637"/>
      <c r="DL7" s="637"/>
      <c r="DM7" s="637"/>
      <c r="DN7" s="637"/>
      <c r="DO7" s="637"/>
      <c r="DP7" s="638"/>
      <c r="DQ7" s="645">
        <v>1120404</v>
      </c>
      <c r="DR7" s="637"/>
      <c r="DS7" s="637"/>
      <c r="DT7" s="637"/>
      <c r="DU7" s="637"/>
      <c r="DV7" s="637"/>
      <c r="DW7" s="637"/>
      <c r="DX7" s="637"/>
      <c r="DY7" s="637"/>
      <c r="DZ7" s="637"/>
      <c r="EA7" s="637"/>
      <c r="EB7" s="637"/>
      <c r="EC7" s="646"/>
    </row>
    <row r="8" spans="2:143" ht="11.25" customHeight="1" x14ac:dyDescent="0.15">
      <c r="B8" s="633" t="s">
        <v>225</v>
      </c>
      <c r="C8" s="634"/>
      <c r="D8" s="634"/>
      <c r="E8" s="634"/>
      <c r="F8" s="634"/>
      <c r="G8" s="634"/>
      <c r="H8" s="634"/>
      <c r="I8" s="634"/>
      <c r="J8" s="634"/>
      <c r="K8" s="634"/>
      <c r="L8" s="634"/>
      <c r="M8" s="634"/>
      <c r="N8" s="634"/>
      <c r="O8" s="634"/>
      <c r="P8" s="634"/>
      <c r="Q8" s="635"/>
      <c r="R8" s="636">
        <v>3783</v>
      </c>
      <c r="S8" s="637"/>
      <c r="T8" s="637"/>
      <c r="U8" s="637"/>
      <c r="V8" s="637"/>
      <c r="W8" s="637"/>
      <c r="X8" s="637"/>
      <c r="Y8" s="638"/>
      <c r="Z8" s="639">
        <v>0</v>
      </c>
      <c r="AA8" s="639"/>
      <c r="AB8" s="639"/>
      <c r="AC8" s="639"/>
      <c r="AD8" s="640">
        <v>3783</v>
      </c>
      <c r="AE8" s="640"/>
      <c r="AF8" s="640"/>
      <c r="AG8" s="640"/>
      <c r="AH8" s="640"/>
      <c r="AI8" s="640"/>
      <c r="AJ8" s="640"/>
      <c r="AK8" s="640"/>
      <c r="AL8" s="641">
        <v>0.1</v>
      </c>
      <c r="AM8" s="642"/>
      <c r="AN8" s="642"/>
      <c r="AO8" s="643"/>
      <c r="AP8" s="633" t="s">
        <v>226</v>
      </c>
      <c r="AQ8" s="634"/>
      <c r="AR8" s="634"/>
      <c r="AS8" s="634"/>
      <c r="AT8" s="634"/>
      <c r="AU8" s="634"/>
      <c r="AV8" s="634"/>
      <c r="AW8" s="634"/>
      <c r="AX8" s="634"/>
      <c r="AY8" s="634"/>
      <c r="AZ8" s="634"/>
      <c r="BA8" s="634"/>
      <c r="BB8" s="634"/>
      <c r="BC8" s="634"/>
      <c r="BD8" s="634"/>
      <c r="BE8" s="634"/>
      <c r="BF8" s="635"/>
      <c r="BG8" s="636">
        <v>14971</v>
      </c>
      <c r="BH8" s="637"/>
      <c r="BI8" s="637"/>
      <c r="BJ8" s="637"/>
      <c r="BK8" s="637"/>
      <c r="BL8" s="637"/>
      <c r="BM8" s="637"/>
      <c r="BN8" s="638"/>
      <c r="BO8" s="639">
        <v>1.2</v>
      </c>
      <c r="BP8" s="639"/>
      <c r="BQ8" s="639"/>
      <c r="BR8" s="639"/>
      <c r="BS8" s="640" t="s">
        <v>121</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2282457</v>
      </c>
      <c r="CS8" s="637"/>
      <c r="CT8" s="637"/>
      <c r="CU8" s="637"/>
      <c r="CV8" s="637"/>
      <c r="CW8" s="637"/>
      <c r="CX8" s="637"/>
      <c r="CY8" s="638"/>
      <c r="CZ8" s="639">
        <v>30.4</v>
      </c>
      <c r="DA8" s="639"/>
      <c r="DB8" s="639"/>
      <c r="DC8" s="639"/>
      <c r="DD8" s="645">
        <v>30798</v>
      </c>
      <c r="DE8" s="637"/>
      <c r="DF8" s="637"/>
      <c r="DG8" s="637"/>
      <c r="DH8" s="637"/>
      <c r="DI8" s="637"/>
      <c r="DJ8" s="637"/>
      <c r="DK8" s="637"/>
      <c r="DL8" s="637"/>
      <c r="DM8" s="637"/>
      <c r="DN8" s="637"/>
      <c r="DO8" s="637"/>
      <c r="DP8" s="638"/>
      <c r="DQ8" s="645">
        <v>1106075</v>
      </c>
      <c r="DR8" s="637"/>
      <c r="DS8" s="637"/>
      <c r="DT8" s="637"/>
      <c r="DU8" s="637"/>
      <c r="DV8" s="637"/>
      <c r="DW8" s="637"/>
      <c r="DX8" s="637"/>
      <c r="DY8" s="637"/>
      <c r="DZ8" s="637"/>
      <c r="EA8" s="637"/>
      <c r="EB8" s="637"/>
      <c r="EC8" s="646"/>
    </row>
    <row r="9" spans="2:143" ht="11.25" customHeight="1" x14ac:dyDescent="0.15">
      <c r="B9" s="633" t="s">
        <v>228</v>
      </c>
      <c r="C9" s="634"/>
      <c r="D9" s="634"/>
      <c r="E9" s="634"/>
      <c r="F9" s="634"/>
      <c r="G9" s="634"/>
      <c r="H9" s="634"/>
      <c r="I9" s="634"/>
      <c r="J9" s="634"/>
      <c r="K9" s="634"/>
      <c r="L9" s="634"/>
      <c r="M9" s="634"/>
      <c r="N9" s="634"/>
      <c r="O9" s="634"/>
      <c r="P9" s="634"/>
      <c r="Q9" s="635"/>
      <c r="R9" s="636">
        <v>6411</v>
      </c>
      <c r="S9" s="637"/>
      <c r="T9" s="637"/>
      <c r="U9" s="637"/>
      <c r="V9" s="637"/>
      <c r="W9" s="637"/>
      <c r="X9" s="637"/>
      <c r="Y9" s="638"/>
      <c r="Z9" s="639">
        <v>0.1</v>
      </c>
      <c r="AA9" s="639"/>
      <c r="AB9" s="639"/>
      <c r="AC9" s="639"/>
      <c r="AD9" s="640">
        <v>6411</v>
      </c>
      <c r="AE9" s="640"/>
      <c r="AF9" s="640"/>
      <c r="AG9" s="640"/>
      <c r="AH9" s="640"/>
      <c r="AI9" s="640"/>
      <c r="AJ9" s="640"/>
      <c r="AK9" s="640"/>
      <c r="AL9" s="641">
        <v>0.2</v>
      </c>
      <c r="AM9" s="642"/>
      <c r="AN9" s="642"/>
      <c r="AO9" s="643"/>
      <c r="AP9" s="633" t="s">
        <v>229</v>
      </c>
      <c r="AQ9" s="634"/>
      <c r="AR9" s="634"/>
      <c r="AS9" s="634"/>
      <c r="AT9" s="634"/>
      <c r="AU9" s="634"/>
      <c r="AV9" s="634"/>
      <c r="AW9" s="634"/>
      <c r="AX9" s="634"/>
      <c r="AY9" s="634"/>
      <c r="AZ9" s="634"/>
      <c r="BA9" s="634"/>
      <c r="BB9" s="634"/>
      <c r="BC9" s="634"/>
      <c r="BD9" s="634"/>
      <c r="BE9" s="634"/>
      <c r="BF9" s="635"/>
      <c r="BG9" s="636">
        <v>311647</v>
      </c>
      <c r="BH9" s="637"/>
      <c r="BI9" s="637"/>
      <c r="BJ9" s="637"/>
      <c r="BK9" s="637"/>
      <c r="BL9" s="637"/>
      <c r="BM9" s="637"/>
      <c r="BN9" s="638"/>
      <c r="BO9" s="639">
        <v>25.4</v>
      </c>
      <c r="BP9" s="639"/>
      <c r="BQ9" s="639"/>
      <c r="BR9" s="639"/>
      <c r="BS9" s="640" t="s">
        <v>121</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447598</v>
      </c>
      <c r="CS9" s="637"/>
      <c r="CT9" s="637"/>
      <c r="CU9" s="637"/>
      <c r="CV9" s="637"/>
      <c r="CW9" s="637"/>
      <c r="CX9" s="637"/>
      <c r="CY9" s="638"/>
      <c r="CZ9" s="639">
        <v>6</v>
      </c>
      <c r="DA9" s="639"/>
      <c r="DB9" s="639"/>
      <c r="DC9" s="639"/>
      <c r="DD9" s="645">
        <v>10485</v>
      </c>
      <c r="DE9" s="637"/>
      <c r="DF9" s="637"/>
      <c r="DG9" s="637"/>
      <c r="DH9" s="637"/>
      <c r="DI9" s="637"/>
      <c r="DJ9" s="637"/>
      <c r="DK9" s="637"/>
      <c r="DL9" s="637"/>
      <c r="DM9" s="637"/>
      <c r="DN9" s="637"/>
      <c r="DO9" s="637"/>
      <c r="DP9" s="638"/>
      <c r="DQ9" s="645">
        <v>429252</v>
      </c>
      <c r="DR9" s="637"/>
      <c r="DS9" s="637"/>
      <c r="DT9" s="637"/>
      <c r="DU9" s="637"/>
      <c r="DV9" s="637"/>
      <c r="DW9" s="637"/>
      <c r="DX9" s="637"/>
      <c r="DY9" s="637"/>
      <c r="DZ9" s="637"/>
      <c r="EA9" s="637"/>
      <c r="EB9" s="637"/>
      <c r="EC9" s="646"/>
    </row>
    <row r="10" spans="2:143" ht="11.25" customHeight="1" x14ac:dyDescent="0.15">
      <c r="B10" s="633" t="s">
        <v>231</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31435</v>
      </c>
      <c r="BH10" s="637"/>
      <c r="BI10" s="637"/>
      <c r="BJ10" s="637"/>
      <c r="BK10" s="637"/>
      <c r="BL10" s="637"/>
      <c r="BM10" s="637"/>
      <c r="BN10" s="638"/>
      <c r="BO10" s="639">
        <v>2.6</v>
      </c>
      <c r="BP10" s="639"/>
      <c r="BQ10" s="639"/>
      <c r="BR10" s="639"/>
      <c r="BS10" s="640" t="s">
        <v>121</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30</v>
      </c>
      <c r="CS10" s="637"/>
      <c r="CT10" s="637"/>
      <c r="CU10" s="637"/>
      <c r="CV10" s="637"/>
      <c r="CW10" s="637"/>
      <c r="CX10" s="637"/>
      <c r="CY10" s="638"/>
      <c r="CZ10" s="639">
        <v>0</v>
      </c>
      <c r="DA10" s="639"/>
      <c r="DB10" s="639"/>
      <c r="DC10" s="639"/>
      <c r="DD10" s="645" t="s">
        <v>121</v>
      </c>
      <c r="DE10" s="637"/>
      <c r="DF10" s="637"/>
      <c r="DG10" s="637"/>
      <c r="DH10" s="637"/>
      <c r="DI10" s="637"/>
      <c r="DJ10" s="637"/>
      <c r="DK10" s="637"/>
      <c r="DL10" s="637"/>
      <c r="DM10" s="637"/>
      <c r="DN10" s="637"/>
      <c r="DO10" s="637"/>
      <c r="DP10" s="638"/>
      <c r="DQ10" s="645">
        <v>30</v>
      </c>
      <c r="DR10" s="637"/>
      <c r="DS10" s="637"/>
      <c r="DT10" s="637"/>
      <c r="DU10" s="637"/>
      <c r="DV10" s="637"/>
      <c r="DW10" s="637"/>
      <c r="DX10" s="637"/>
      <c r="DY10" s="637"/>
      <c r="DZ10" s="637"/>
      <c r="EA10" s="637"/>
      <c r="EB10" s="637"/>
      <c r="EC10" s="646"/>
    </row>
    <row r="11" spans="2:143" ht="11.25" customHeight="1" x14ac:dyDescent="0.15">
      <c r="B11" s="633" t="s">
        <v>234</v>
      </c>
      <c r="C11" s="634"/>
      <c r="D11" s="634"/>
      <c r="E11" s="634"/>
      <c r="F11" s="634"/>
      <c r="G11" s="634"/>
      <c r="H11" s="634"/>
      <c r="I11" s="634"/>
      <c r="J11" s="634"/>
      <c r="K11" s="634"/>
      <c r="L11" s="634"/>
      <c r="M11" s="634"/>
      <c r="N11" s="634"/>
      <c r="O11" s="634"/>
      <c r="P11" s="634"/>
      <c r="Q11" s="635"/>
      <c r="R11" s="636">
        <v>272328</v>
      </c>
      <c r="S11" s="637"/>
      <c r="T11" s="637"/>
      <c r="U11" s="637"/>
      <c r="V11" s="637"/>
      <c r="W11" s="637"/>
      <c r="X11" s="637"/>
      <c r="Y11" s="638"/>
      <c r="Z11" s="641">
        <v>3.5</v>
      </c>
      <c r="AA11" s="642"/>
      <c r="AB11" s="642"/>
      <c r="AC11" s="648"/>
      <c r="AD11" s="645">
        <v>272328</v>
      </c>
      <c r="AE11" s="637"/>
      <c r="AF11" s="637"/>
      <c r="AG11" s="637"/>
      <c r="AH11" s="637"/>
      <c r="AI11" s="637"/>
      <c r="AJ11" s="637"/>
      <c r="AK11" s="638"/>
      <c r="AL11" s="641">
        <v>7.3</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70281</v>
      </c>
      <c r="BH11" s="637"/>
      <c r="BI11" s="637"/>
      <c r="BJ11" s="637"/>
      <c r="BK11" s="637"/>
      <c r="BL11" s="637"/>
      <c r="BM11" s="637"/>
      <c r="BN11" s="638"/>
      <c r="BO11" s="639">
        <v>5.7</v>
      </c>
      <c r="BP11" s="639"/>
      <c r="BQ11" s="639"/>
      <c r="BR11" s="639"/>
      <c r="BS11" s="640" t="s">
        <v>121</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351091</v>
      </c>
      <c r="CS11" s="637"/>
      <c r="CT11" s="637"/>
      <c r="CU11" s="637"/>
      <c r="CV11" s="637"/>
      <c r="CW11" s="637"/>
      <c r="CX11" s="637"/>
      <c r="CY11" s="638"/>
      <c r="CZ11" s="639">
        <v>4.7</v>
      </c>
      <c r="DA11" s="639"/>
      <c r="DB11" s="639"/>
      <c r="DC11" s="639"/>
      <c r="DD11" s="645">
        <v>21935</v>
      </c>
      <c r="DE11" s="637"/>
      <c r="DF11" s="637"/>
      <c r="DG11" s="637"/>
      <c r="DH11" s="637"/>
      <c r="DI11" s="637"/>
      <c r="DJ11" s="637"/>
      <c r="DK11" s="637"/>
      <c r="DL11" s="637"/>
      <c r="DM11" s="637"/>
      <c r="DN11" s="637"/>
      <c r="DO11" s="637"/>
      <c r="DP11" s="638"/>
      <c r="DQ11" s="645">
        <v>210905</v>
      </c>
      <c r="DR11" s="637"/>
      <c r="DS11" s="637"/>
      <c r="DT11" s="637"/>
      <c r="DU11" s="637"/>
      <c r="DV11" s="637"/>
      <c r="DW11" s="637"/>
      <c r="DX11" s="637"/>
      <c r="DY11" s="637"/>
      <c r="DZ11" s="637"/>
      <c r="EA11" s="637"/>
      <c r="EB11" s="637"/>
      <c r="EC11" s="646"/>
    </row>
    <row r="12" spans="2:143" ht="11.25" customHeight="1" x14ac:dyDescent="0.15">
      <c r="B12" s="633" t="s">
        <v>237</v>
      </c>
      <c r="C12" s="634"/>
      <c r="D12" s="634"/>
      <c r="E12" s="634"/>
      <c r="F12" s="634"/>
      <c r="G12" s="634"/>
      <c r="H12" s="634"/>
      <c r="I12" s="634"/>
      <c r="J12" s="634"/>
      <c r="K12" s="634"/>
      <c r="L12" s="634"/>
      <c r="M12" s="634"/>
      <c r="N12" s="634"/>
      <c r="O12" s="634"/>
      <c r="P12" s="634"/>
      <c r="Q12" s="635"/>
      <c r="R12" s="636">
        <v>11044</v>
      </c>
      <c r="S12" s="637"/>
      <c r="T12" s="637"/>
      <c r="U12" s="637"/>
      <c r="V12" s="637"/>
      <c r="W12" s="637"/>
      <c r="X12" s="637"/>
      <c r="Y12" s="638"/>
      <c r="Z12" s="639">
        <v>0.1</v>
      </c>
      <c r="AA12" s="639"/>
      <c r="AB12" s="639"/>
      <c r="AC12" s="639"/>
      <c r="AD12" s="640">
        <v>11044</v>
      </c>
      <c r="AE12" s="640"/>
      <c r="AF12" s="640"/>
      <c r="AG12" s="640"/>
      <c r="AH12" s="640"/>
      <c r="AI12" s="640"/>
      <c r="AJ12" s="640"/>
      <c r="AK12" s="640"/>
      <c r="AL12" s="641">
        <v>0.3</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645867</v>
      </c>
      <c r="BH12" s="637"/>
      <c r="BI12" s="637"/>
      <c r="BJ12" s="637"/>
      <c r="BK12" s="637"/>
      <c r="BL12" s="637"/>
      <c r="BM12" s="637"/>
      <c r="BN12" s="638"/>
      <c r="BO12" s="639">
        <v>52.7</v>
      </c>
      <c r="BP12" s="639"/>
      <c r="BQ12" s="639"/>
      <c r="BR12" s="639"/>
      <c r="BS12" s="640" t="s">
        <v>121</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201632</v>
      </c>
      <c r="CS12" s="637"/>
      <c r="CT12" s="637"/>
      <c r="CU12" s="637"/>
      <c r="CV12" s="637"/>
      <c r="CW12" s="637"/>
      <c r="CX12" s="637"/>
      <c r="CY12" s="638"/>
      <c r="CZ12" s="639">
        <v>2.7</v>
      </c>
      <c r="DA12" s="639"/>
      <c r="DB12" s="639"/>
      <c r="DC12" s="639"/>
      <c r="DD12" s="645">
        <v>17022</v>
      </c>
      <c r="DE12" s="637"/>
      <c r="DF12" s="637"/>
      <c r="DG12" s="637"/>
      <c r="DH12" s="637"/>
      <c r="DI12" s="637"/>
      <c r="DJ12" s="637"/>
      <c r="DK12" s="637"/>
      <c r="DL12" s="637"/>
      <c r="DM12" s="637"/>
      <c r="DN12" s="637"/>
      <c r="DO12" s="637"/>
      <c r="DP12" s="638"/>
      <c r="DQ12" s="645">
        <v>152483</v>
      </c>
      <c r="DR12" s="637"/>
      <c r="DS12" s="637"/>
      <c r="DT12" s="637"/>
      <c r="DU12" s="637"/>
      <c r="DV12" s="637"/>
      <c r="DW12" s="637"/>
      <c r="DX12" s="637"/>
      <c r="DY12" s="637"/>
      <c r="DZ12" s="637"/>
      <c r="EA12" s="637"/>
      <c r="EB12" s="637"/>
      <c r="EC12" s="646"/>
    </row>
    <row r="13" spans="2:143" ht="11.25" customHeight="1" x14ac:dyDescent="0.15">
      <c r="B13" s="633" t="s">
        <v>240</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645069</v>
      </c>
      <c r="BH13" s="637"/>
      <c r="BI13" s="637"/>
      <c r="BJ13" s="637"/>
      <c r="BK13" s="637"/>
      <c r="BL13" s="637"/>
      <c r="BM13" s="637"/>
      <c r="BN13" s="638"/>
      <c r="BO13" s="639">
        <v>52.6</v>
      </c>
      <c r="BP13" s="639"/>
      <c r="BQ13" s="639"/>
      <c r="BR13" s="639"/>
      <c r="BS13" s="640" t="s">
        <v>121</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1130121</v>
      </c>
      <c r="CS13" s="637"/>
      <c r="CT13" s="637"/>
      <c r="CU13" s="637"/>
      <c r="CV13" s="637"/>
      <c r="CW13" s="637"/>
      <c r="CX13" s="637"/>
      <c r="CY13" s="638"/>
      <c r="CZ13" s="639">
        <v>15.1</v>
      </c>
      <c r="DA13" s="639"/>
      <c r="DB13" s="639"/>
      <c r="DC13" s="639"/>
      <c r="DD13" s="645">
        <v>890370</v>
      </c>
      <c r="DE13" s="637"/>
      <c r="DF13" s="637"/>
      <c r="DG13" s="637"/>
      <c r="DH13" s="637"/>
      <c r="DI13" s="637"/>
      <c r="DJ13" s="637"/>
      <c r="DK13" s="637"/>
      <c r="DL13" s="637"/>
      <c r="DM13" s="637"/>
      <c r="DN13" s="637"/>
      <c r="DO13" s="637"/>
      <c r="DP13" s="638"/>
      <c r="DQ13" s="645">
        <v>321103</v>
      </c>
      <c r="DR13" s="637"/>
      <c r="DS13" s="637"/>
      <c r="DT13" s="637"/>
      <c r="DU13" s="637"/>
      <c r="DV13" s="637"/>
      <c r="DW13" s="637"/>
      <c r="DX13" s="637"/>
      <c r="DY13" s="637"/>
      <c r="DZ13" s="637"/>
      <c r="EA13" s="637"/>
      <c r="EB13" s="637"/>
      <c r="EC13" s="646"/>
    </row>
    <row r="14" spans="2:143" ht="11.25" customHeight="1" x14ac:dyDescent="0.15">
      <c r="B14" s="633" t="s">
        <v>243</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52243</v>
      </c>
      <c r="BH14" s="637"/>
      <c r="BI14" s="637"/>
      <c r="BJ14" s="637"/>
      <c r="BK14" s="637"/>
      <c r="BL14" s="637"/>
      <c r="BM14" s="637"/>
      <c r="BN14" s="638"/>
      <c r="BO14" s="639">
        <v>4.3</v>
      </c>
      <c r="BP14" s="639"/>
      <c r="BQ14" s="639"/>
      <c r="BR14" s="639"/>
      <c r="BS14" s="640" t="s">
        <v>121</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232520</v>
      </c>
      <c r="CS14" s="637"/>
      <c r="CT14" s="637"/>
      <c r="CU14" s="637"/>
      <c r="CV14" s="637"/>
      <c r="CW14" s="637"/>
      <c r="CX14" s="637"/>
      <c r="CY14" s="638"/>
      <c r="CZ14" s="639">
        <v>3.1</v>
      </c>
      <c r="DA14" s="639"/>
      <c r="DB14" s="639"/>
      <c r="DC14" s="639"/>
      <c r="DD14" s="645">
        <v>4169</v>
      </c>
      <c r="DE14" s="637"/>
      <c r="DF14" s="637"/>
      <c r="DG14" s="637"/>
      <c r="DH14" s="637"/>
      <c r="DI14" s="637"/>
      <c r="DJ14" s="637"/>
      <c r="DK14" s="637"/>
      <c r="DL14" s="637"/>
      <c r="DM14" s="637"/>
      <c r="DN14" s="637"/>
      <c r="DO14" s="637"/>
      <c r="DP14" s="638"/>
      <c r="DQ14" s="645">
        <v>226820</v>
      </c>
      <c r="DR14" s="637"/>
      <c r="DS14" s="637"/>
      <c r="DT14" s="637"/>
      <c r="DU14" s="637"/>
      <c r="DV14" s="637"/>
      <c r="DW14" s="637"/>
      <c r="DX14" s="637"/>
      <c r="DY14" s="637"/>
      <c r="DZ14" s="637"/>
      <c r="EA14" s="637"/>
      <c r="EB14" s="637"/>
      <c r="EC14" s="646"/>
    </row>
    <row r="15" spans="2:143" ht="11.25" customHeight="1" x14ac:dyDescent="0.15">
      <c r="B15" s="633" t="s">
        <v>246</v>
      </c>
      <c r="C15" s="634"/>
      <c r="D15" s="634"/>
      <c r="E15" s="634"/>
      <c r="F15" s="634"/>
      <c r="G15" s="634"/>
      <c r="H15" s="634"/>
      <c r="I15" s="634"/>
      <c r="J15" s="634"/>
      <c r="K15" s="634"/>
      <c r="L15" s="634"/>
      <c r="M15" s="634"/>
      <c r="N15" s="634"/>
      <c r="O15" s="634"/>
      <c r="P15" s="634"/>
      <c r="Q15" s="635"/>
      <c r="R15" s="636">
        <v>6626</v>
      </c>
      <c r="S15" s="637"/>
      <c r="T15" s="637"/>
      <c r="U15" s="637"/>
      <c r="V15" s="637"/>
      <c r="W15" s="637"/>
      <c r="X15" s="637"/>
      <c r="Y15" s="638"/>
      <c r="Z15" s="639">
        <v>0.1</v>
      </c>
      <c r="AA15" s="639"/>
      <c r="AB15" s="639"/>
      <c r="AC15" s="639"/>
      <c r="AD15" s="640">
        <v>6626</v>
      </c>
      <c r="AE15" s="640"/>
      <c r="AF15" s="640"/>
      <c r="AG15" s="640"/>
      <c r="AH15" s="640"/>
      <c r="AI15" s="640"/>
      <c r="AJ15" s="640"/>
      <c r="AK15" s="640"/>
      <c r="AL15" s="641">
        <v>0.2</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99584</v>
      </c>
      <c r="BH15" s="637"/>
      <c r="BI15" s="637"/>
      <c r="BJ15" s="637"/>
      <c r="BK15" s="637"/>
      <c r="BL15" s="637"/>
      <c r="BM15" s="637"/>
      <c r="BN15" s="638"/>
      <c r="BO15" s="639">
        <v>8.1</v>
      </c>
      <c r="BP15" s="639"/>
      <c r="BQ15" s="639"/>
      <c r="BR15" s="639"/>
      <c r="BS15" s="640" t="s">
        <v>121</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515276</v>
      </c>
      <c r="CS15" s="637"/>
      <c r="CT15" s="637"/>
      <c r="CU15" s="637"/>
      <c r="CV15" s="637"/>
      <c r="CW15" s="637"/>
      <c r="CX15" s="637"/>
      <c r="CY15" s="638"/>
      <c r="CZ15" s="639">
        <v>6.9</v>
      </c>
      <c r="DA15" s="639"/>
      <c r="DB15" s="639"/>
      <c r="DC15" s="639"/>
      <c r="DD15" s="645">
        <v>9222</v>
      </c>
      <c r="DE15" s="637"/>
      <c r="DF15" s="637"/>
      <c r="DG15" s="637"/>
      <c r="DH15" s="637"/>
      <c r="DI15" s="637"/>
      <c r="DJ15" s="637"/>
      <c r="DK15" s="637"/>
      <c r="DL15" s="637"/>
      <c r="DM15" s="637"/>
      <c r="DN15" s="637"/>
      <c r="DO15" s="637"/>
      <c r="DP15" s="638"/>
      <c r="DQ15" s="645">
        <v>486277</v>
      </c>
      <c r="DR15" s="637"/>
      <c r="DS15" s="637"/>
      <c r="DT15" s="637"/>
      <c r="DU15" s="637"/>
      <c r="DV15" s="637"/>
      <c r="DW15" s="637"/>
      <c r="DX15" s="637"/>
      <c r="DY15" s="637"/>
      <c r="DZ15" s="637"/>
      <c r="EA15" s="637"/>
      <c r="EB15" s="637"/>
      <c r="EC15" s="646"/>
    </row>
    <row r="16" spans="2:143" ht="11.25" customHeight="1" x14ac:dyDescent="0.15">
      <c r="B16" s="633" t="s">
        <v>249</v>
      </c>
      <c r="C16" s="634"/>
      <c r="D16" s="634"/>
      <c r="E16" s="634"/>
      <c r="F16" s="634"/>
      <c r="G16" s="634"/>
      <c r="H16" s="634"/>
      <c r="I16" s="634"/>
      <c r="J16" s="634"/>
      <c r="K16" s="634"/>
      <c r="L16" s="634"/>
      <c r="M16" s="634"/>
      <c r="N16" s="634"/>
      <c r="O16" s="634"/>
      <c r="P16" s="634"/>
      <c r="Q16" s="635"/>
      <c r="R16" s="636">
        <v>21391</v>
      </c>
      <c r="S16" s="637"/>
      <c r="T16" s="637"/>
      <c r="U16" s="637"/>
      <c r="V16" s="637"/>
      <c r="W16" s="637"/>
      <c r="X16" s="637"/>
      <c r="Y16" s="638"/>
      <c r="Z16" s="639">
        <v>0.3</v>
      </c>
      <c r="AA16" s="639"/>
      <c r="AB16" s="639"/>
      <c r="AC16" s="639"/>
      <c r="AD16" s="640">
        <v>21391</v>
      </c>
      <c r="AE16" s="640"/>
      <c r="AF16" s="640"/>
      <c r="AG16" s="640"/>
      <c r="AH16" s="640"/>
      <c r="AI16" s="640"/>
      <c r="AJ16" s="640"/>
      <c r="AK16" s="640"/>
      <c r="AL16" s="641">
        <v>0.6</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376664</v>
      </c>
      <c r="CS16" s="637"/>
      <c r="CT16" s="637"/>
      <c r="CU16" s="637"/>
      <c r="CV16" s="637"/>
      <c r="CW16" s="637"/>
      <c r="CX16" s="637"/>
      <c r="CY16" s="638"/>
      <c r="CZ16" s="639">
        <v>5</v>
      </c>
      <c r="DA16" s="639"/>
      <c r="DB16" s="639"/>
      <c r="DC16" s="639"/>
      <c r="DD16" s="645" t="s">
        <v>121</v>
      </c>
      <c r="DE16" s="637"/>
      <c r="DF16" s="637"/>
      <c r="DG16" s="637"/>
      <c r="DH16" s="637"/>
      <c r="DI16" s="637"/>
      <c r="DJ16" s="637"/>
      <c r="DK16" s="637"/>
      <c r="DL16" s="637"/>
      <c r="DM16" s="637"/>
      <c r="DN16" s="637"/>
      <c r="DO16" s="637"/>
      <c r="DP16" s="638"/>
      <c r="DQ16" s="645">
        <v>19122</v>
      </c>
      <c r="DR16" s="637"/>
      <c r="DS16" s="637"/>
      <c r="DT16" s="637"/>
      <c r="DU16" s="637"/>
      <c r="DV16" s="637"/>
      <c r="DW16" s="637"/>
      <c r="DX16" s="637"/>
      <c r="DY16" s="637"/>
      <c r="DZ16" s="637"/>
      <c r="EA16" s="637"/>
      <c r="EB16" s="637"/>
      <c r="EC16" s="646"/>
    </row>
    <row r="17" spans="2:133" ht="11.25" customHeight="1" x14ac:dyDescent="0.15">
      <c r="B17" s="633" t="s">
        <v>252</v>
      </c>
      <c r="C17" s="634"/>
      <c r="D17" s="634"/>
      <c r="E17" s="634"/>
      <c r="F17" s="634"/>
      <c r="G17" s="634"/>
      <c r="H17" s="634"/>
      <c r="I17" s="634"/>
      <c r="J17" s="634"/>
      <c r="K17" s="634"/>
      <c r="L17" s="634"/>
      <c r="M17" s="634"/>
      <c r="N17" s="634"/>
      <c r="O17" s="634"/>
      <c r="P17" s="634"/>
      <c r="Q17" s="635"/>
      <c r="R17" s="636">
        <v>52525</v>
      </c>
      <c r="S17" s="637"/>
      <c r="T17" s="637"/>
      <c r="U17" s="637"/>
      <c r="V17" s="637"/>
      <c r="W17" s="637"/>
      <c r="X17" s="637"/>
      <c r="Y17" s="638"/>
      <c r="Z17" s="639">
        <v>0.7</v>
      </c>
      <c r="AA17" s="639"/>
      <c r="AB17" s="639"/>
      <c r="AC17" s="639"/>
      <c r="AD17" s="640">
        <v>52525</v>
      </c>
      <c r="AE17" s="640"/>
      <c r="AF17" s="640"/>
      <c r="AG17" s="640"/>
      <c r="AH17" s="640"/>
      <c r="AI17" s="640"/>
      <c r="AJ17" s="640"/>
      <c r="AK17" s="640"/>
      <c r="AL17" s="641">
        <v>1.4</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527740</v>
      </c>
      <c r="CS17" s="637"/>
      <c r="CT17" s="637"/>
      <c r="CU17" s="637"/>
      <c r="CV17" s="637"/>
      <c r="CW17" s="637"/>
      <c r="CX17" s="637"/>
      <c r="CY17" s="638"/>
      <c r="CZ17" s="639">
        <v>7</v>
      </c>
      <c r="DA17" s="639"/>
      <c r="DB17" s="639"/>
      <c r="DC17" s="639"/>
      <c r="DD17" s="645" t="s">
        <v>121</v>
      </c>
      <c r="DE17" s="637"/>
      <c r="DF17" s="637"/>
      <c r="DG17" s="637"/>
      <c r="DH17" s="637"/>
      <c r="DI17" s="637"/>
      <c r="DJ17" s="637"/>
      <c r="DK17" s="637"/>
      <c r="DL17" s="637"/>
      <c r="DM17" s="637"/>
      <c r="DN17" s="637"/>
      <c r="DO17" s="637"/>
      <c r="DP17" s="638"/>
      <c r="DQ17" s="645">
        <v>497384</v>
      </c>
      <c r="DR17" s="637"/>
      <c r="DS17" s="637"/>
      <c r="DT17" s="637"/>
      <c r="DU17" s="637"/>
      <c r="DV17" s="637"/>
      <c r="DW17" s="637"/>
      <c r="DX17" s="637"/>
      <c r="DY17" s="637"/>
      <c r="DZ17" s="637"/>
      <c r="EA17" s="637"/>
      <c r="EB17" s="637"/>
      <c r="EC17" s="646"/>
    </row>
    <row r="18" spans="2:133" ht="11.25" customHeight="1" x14ac:dyDescent="0.15">
      <c r="B18" s="633" t="s">
        <v>255</v>
      </c>
      <c r="C18" s="634"/>
      <c r="D18" s="634"/>
      <c r="E18" s="634"/>
      <c r="F18" s="634"/>
      <c r="G18" s="634"/>
      <c r="H18" s="634"/>
      <c r="I18" s="634"/>
      <c r="J18" s="634"/>
      <c r="K18" s="634"/>
      <c r="L18" s="634"/>
      <c r="M18" s="634"/>
      <c r="N18" s="634"/>
      <c r="O18" s="634"/>
      <c r="P18" s="634"/>
      <c r="Q18" s="635"/>
      <c r="R18" s="636">
        <v>7024</v>
      </c>
      <c r="S18" s="637"/>
      <c r="T18" s="637"/>
      <c r="U18" s="637"/>
      <c r="V18" s="637"/>
      <c r="W18" s="637"/>
      <c r="X18" s="637"/>
      <c r="Y18" s="638"/>
      <c r="Z18" s="639">
        <v>0.1</v>
      </c>
      <c r="AA18" s="639"/>
      <c r="AB18" s="639"/>
      <c r="AC18" s="639"/>
      <c r="AD18" s="640">
        <v>7024</v>
      </c>
      <c r="AE18" s="640"/>
      <c r="AF18" s="640"/>
      <c r="AG18" s="640"/>
      <c r="AH18" s="640"/>
      <c r="AI18" s="640"/>
      <c r="AJ18" s="640"/>
      <c r="AK18" s="640"/>
      <c r="AL18" s="641">
        <v>0.2</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258</v>
      </c>
      <c r="C19" s="634"/>
      <c r="D19" s="634"/>
      <c r="E19" s="634"/>
      <c r="F19" s="634"/>
      <c r="G19" s="634"/>
      <c r="H19" s="634"/>
      <c r="I19" s="634"/>
      <c r="J19" s="634"/>
      <c r="K19" s="634"/>
      <c r="L19" s="634"/>
      <c r="M19" s="634"/>
      <c r="N19" s="634"/>
      <c r="O19" s="634"/>
      <c r="P19" s="634"/>
      <c r="Q19" s="635"/>
      <c r="R19" s="636">
        <v>41358</v>
      </c>
      <c r="S19" s="637"/>
      <c r="T19" s="637"/>
      <c r="U19" s="637"/>
      <c r="V19" s="637"/>
      <c r="W19" s="637"/>
      <c r="X19" s="637"/>
      <c r="Y19" s="638"/>
      <c r="Z19" s="639">
        <v>0.5</v>
      </c>
      <c r="AA19" s="639"/>
      <c r="AB19" s="639"/>
      <c r="AC19" s="639"/>
      <c r="AD19" s="640">
        <v>41358</v>
      </c>
      <c r="AE19" s="640"/>
      <c r="AF19" s="640"/>
      <c r="AG19" s="640"/>
      <c r="AH19" s="640"/>
      <c r="AI19" s="640"/>
      <c r="AJ19" s="640"/>
      <c r="AK19" s="640"/>
      <c r="AL19" s="641">
        <v>1.1000000000000001</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231</v>
      </c>
      <c r="BH19" s="637"/>
      <c r="BI19" s="637"/>
      <c r="BJ19" s="637"/>
      <c r="BK19" s="637"/>
      <c r="BL19" s="637"/>
      <c r="BM19" s="637"/>
      <c r="BN19" s="638"/>
      <c r="BO19" s="639">
        <v>0</v>
      </c>
      <c r="BP19" s="639"/>
      <c r="BQ19" s="639"/>
      <c r="BR19" s="639"/>
      <c r="BS19" s="640" t="s">
        <v>121</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261</v>
      </c>
      <c r="C20" s="650"/>
      <c r="D20" s="650"/>
      <c r="E20" s="650"/>
      <c r="F20" s="650"/>
      <c r="G20" s="650"/>
      <c r="H20" s="650"/>
      <c r="I20" s="650"/>
      <c r="J20" s="650"/>
      <c r="K20" s="650"/>
      <c r="L20" s="650"/>
      <c r="M20" s="650"/>
      <c r="N20" s="650"/>
      <c r="O20" s="650"/>
      <c r="P20" s="650"/>
      <c r="Q20" s="651"/>
      <c r="R20" s="636">
        <v>4143</v>
      </c>
      <c r="S20" s="637"/>
      <c r="T20" s="637"/>
      <c r="U20" s="637"/>
      <c r="V20" s="637"/>
      <c r="W20" s="637"/>
      <c r="X20" s="637"/>
      <c r="Y20" s="638"/>
      <c r="Z20" s="639">
        <v>0.1</v>
      </c>
      <c r="AA20" s="639"/>
      <c r="AB20" s="639"/>
      <c r="AC20" s="639"/>
      <c r="AD20" s="640">
        <v>4143</v>
      </c>
      <c r="AE20" s="640"/>
      <c r="AF20" s="640"/>
      <c r="AG20" s="640"/>
      <c r="AH20" s="640"/>
      <c r="AI20" s="640"/>
      <c r="AJ20" s="640"/>
      <c r="AK20" s="640"/>
      <c r="AL20" s="641">
        <v>0.1</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231</v>
      </c>
      <c r="BH20" s="637"/>
      <c r="BI20" s="637"/>
      <c r="BJ20" s="637"/>
      <c r="BK20" s="637"/>
      <c r="BL20" s="637"/>
      <c r="BM20" s="637"/>
      <c r="BN20" s="638"/>
      <c r="BO20" s="639">
        <v>0</v>
      </c>
      <c r="BP20" s="639"/>
      <c r="BQ20" s="639"/>
      <c r="BR20" s="639"/>
      <c r="BS20" s="640" t="s">
        <v>121</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7507317</v>
      </c>
      <c r="CS20" s="637"/>
      <c r="CT20" s="637"/>
      <c r="CU20" s="637"/>
      <c r="CV20" s="637"/>
      <c r="CW20" s="637"/>
      <c r="CX20" s="637"/>
      <c r="CY20" s="638"/>
      <c r="CZ20" s="639">
        <v>100</v>
      </c>
      <c r="DA20" s="639"/>
      <c r="DB20" s="639"/>
      <c r="DC20" s="639"/>
      <c r="DD20" s="645">
        <v>1100950</v>
      </c>
      <c r="DE20" s="637"/>
      <c r="DF20" s="637"/>
      <c r="DG20" s="637"/>
      <c r="DH20" s="637"/>
      <c r="DI20" s="637"/>
      <c r="DJ20" s="637"/>
      <c r="DK20" s="637"/>
      <c r="DL20" s="637"/>
      <c r="DM20" s="637"/>
      <c r="DN20" s="637"/>
      <c r="DO20" s="637"/>
      <c r="DP20" s="638"/>
      <c r="DQ20" s="645">
        <v>4647968</v>
      </c>
      <c r="DR20" s="637"/>
      <c r="DS20" s="637"/>
      <c r="DT20" s="637"/>
      <c r="DU20" s="637"/>
      <c r="DV20" s="637"/>
      <c r="DW20" s="637"/>
      <c r="DX20" s="637"/>
      <c r="DY20" s="637"/>
      <c r="DZ20" s="637"/>
      <c r="EA20" s="637"/>
      <c r="EB20" s="637"/>
      <c r="EC20" s="646"/>
    </row>
    <row r="21" spans="2:133" ht="11.25" customHeight="1" x14ac:dyDescent="0.15">
      <c r="B21" s="633" t="s">
        <v>264</v>
      </c>
      <c r="C21" s="634"/>
      <c r="D21" s="634"/>
      <c r="E21" s="634"/>
      <c r="F21" s="634"/>
      <c r="G21" s="634"/>
      <c r="H21" s="634"/>
      <c r="I21" s="634"/>
      <c r="J21" s="634"/>
      <c r="K21" s="634"/>
      <c r="L21" s="634"/>
      <c r="M21" s="634"/>
      <c r="N21" s="634"/>
      <c r="O21" s="634"/>
      <c r="P21" s="634"/>
      <c r="Q21" s="635"/>
      <c r="R21" s="636">
        <v>2248770</v>
      </c>
      <c r="S21" s="637"/>
      <c r="T21" s="637"/>
      <c r="U21" s="637"/>
      <c r="V21" s="637"/>
      <c r="W21" s="637"/>
      <c r="X21" s="637"/>
      <c r="Y21" s="638"/>
      <c r="Z21" s="639">
        <v>29</v>
      </c>
      <c r="AA21" s="639"/>
      <c r="AB21" s="639"/>
      <c r="AC21" s="639"/>
      <c r="AD21" s="640">
        <v>2024692</v>
      </c>
      <c r="AE21" s="640"/>
      <c r="AF21" s="640"/>
      <c r="AG21" s="640"/>
      <c r="AH21" s="640"/>
      <c r="AI21" s="640"/>
      <c r="AJ21" s="640"/>
      <c r="AK21" s="640"/>
      <c r="AL21" s="641">
        <v>54.4</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231</v>
      </c>
      <c r="BH21" s="637"/>
      <c r="BI21" s="637"/>
      <c r="BJ21" s="637"/>
      <c r="BK21" s="637"/>
      <c r="BL21" s="637"/>
      <c r="BM21" s="637"/>
      <c r="BN21" s="638"/>
      <c r="BO21" s="639">
        <v>0</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266</v>
      </c>
      <c r="C22" s="634"/>
      <c r="D22" s="634"/>
      <c r="E22" s="634"/>
      <c r="F22" s="634"/>
      <c r="G22" s="634"/>
      <c r="H22" s="634"/>
      <c r="I22" s="634"/>
      <c r="J22" s="634"/>
      <c r="K22" s="634"/>
      <c r="L22" s="634"/>
      <c r="M22" s="634"/>
      <c r="N22" s="634"/>
      <c r="O22" s="634"/>
      <c r="P22" s="634"/>
      <c r="Q22" s="635"/>
      <c r="R22" s="636">
        <v>2024692</v>
      </c>
      <c r="S22" s="637"/>
      <c r="T22" s="637"/>
      <c r="U22" s="637"/>
      <c r="V22" s="637"/>
      <c r="W22" s="637"/>
      <c r="X22" s="637"/>
      <c r="Y22" s="638"/>
      <c r="Z22" s="639">
        <v>26.1</v>
      </c>
      <c r="AA22" s="639"/>
      <c r="AB22" s="639"/>
      <c r="AC22" s="639"/>
      <c r="AD22" s="640">
        <v>2024692</v>
      </c>
      <c r="AE22" s="640"/>
      <c r="AF22" s="640"/>
      <c r="AG22" s="640"/>
      <c r="AH22" s="640"/>
      <c r="AI22" s="640"/>
      <c r="AJ22" s="640"/>
      <c r="AK22" s="640"/>
      <c r="AL22" s="641">
        <v>54.4</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269</v>
      </c>
      <c r="C23" s="634"/>
      <c r="D23" s="634"/>
      <c r="E23" s="634"/>
      <c r="F23" s="634"/>
      <c r="G23" s="634"/>
      <c r="H23" s="634"/>
      <c r="I23" s="634"/>
      <c r="J23" s="634"/>
      <c r="K23" s="634"/>
      <c r="L23" s="634"/>
      <c r="M23" s="634"/>
      <c r="N23" s="634"/>
      <c r="O23" s="634"/>
      <c r="P23" s="634"/>
      <c r="Q23" s="635"/>
      <c r="R23" s="636">
        <v>224078</v>
      </c>
      <c r="S23" s="637"/>
      <c r="T23" s="637"/>
      <c r="U23" s="637"/>
      <c r="V23" s="637"/>
      <c r="W23" s="637"/>
      <c r="X23" s="637"/>
      <c r="Y23" s="638"/>
      <c r="Z23" s="639">
        <v>2.9</v>
      </c>
      <c r="AA23" s="639"/>
      <c r="AB23" s="639"/>
      <c r="AC23" s="639"/>
      <c r="AD23" s="640" t="s">
        <v>121</v>
      </c>
      <c r="AE23" s="640"/>
      <c r="AF23" s="640"/>
      <c r="AG23" s="640"/>
      <c r="AH23" s="640"/>
      <c r="AI23" s="640"/>
      <c r="AJ23" s="640"/>
      <c r="AK23" s="640"/>
      <c r="AL23" s="641" t="s">
        <v>121</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15">
      <c r="B24" s="633" t="s">
        <v>276</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3007063</v>
      </c>
      <c r="CS24" s="626"/>
      <c r="CT24" s="626"/>
      <c r="CU24" s="626"/>
      <c r="CV24" s="626"/>
      <c r="CW24" s="626"/>
      <c r="CX24" s="626"/>
      <c r="CY24" s="627"/>
      <c r="CZ24" s="630">
        <v>40.1</v>
      </c>
      <c r="DA24" s="631"/>
      <c r="DB24" s="631"/>
      <c r="DC24" s="647"/>
      <c r="DD24" s="666">
        <v>1872433</v>
      </c>
      <c r="DE24" s="626"/>
      <c r="DF24" s="626"/>
      <c r="DG24" s="626"/>
      <c r="DH24" s="626"/>
      <c r="DI24" s="626"/>
      <c r="DJ24" s="626"/>
      <c r="DK24" s="627"/>
      <c r="DL24" s="666">
        <v>1727243</v>
      </c>
      <c r="DM24" s="626"/>
      <c r="DN24" s="626"/>
      <c r="DO24" s="626"/>
      <c r="DP24" s="626"/>
      <c r="DQ24" s="626"/>
      <c r="DR24" s="626"/>
      <c r="DS24" s="626"/>
      <c r="DT24" s="626"/>
      <c r="DU24" s="626"/>
      <c r="DV24" s="627"/>
      <c r="DW24" s="630">
        <v>46.3</v>
      </c>
      <c r="DX24" s="631"/>
      <c r="DY24" s="631"/>
      <c r="DZ24" s="631"/>
      <c r="EA24" s="631"/>
      <c r="EB24" s="631"/>
      <c r="EC24" s="632"/>
    </row>
    <row r="25" spans="2:133" ht="11.25" customHeight="1" x14ac:dyDescent="0.15">
      <c r="B25" s="633" t="s">
        <v>279</v>
      </c>
      <c r="C25" s="634"/>
      <c r="D25" s="634"/>
      <c r="E25" s="634"/>
      <c r="F25" s="634"/>
      <c r="G25" s="634"/>
      <c r="H25" s="634"/>
      <c r="I25" s="634"/>
      <c r="J25" s="634"/>
      <c r="K25" s="634"/>
      <c r="L25" s="634"/>
      <c r="M25" s="634"/>
      <c r="N25" s="634"/>
      <c r="O25" s="634"/>
      <c r="P25" s="634"/>
      <c r="Q25" s="635"/>
      <c r="R25" s="636">
        <v>3917339</v>
      </c>
      <c r="S25" s="637"/>
      <c r="T25" s="637"/>
      <c r="U25" s="637"/>
      <c r="V25" s="637"/>
      <c r="W25" s="637"/>
      <c r="X25" s="637"/>
      <c r="Y25" s="638"/>
      <c r="Z25" s="639">
        <v>50.5</v>
      </c>
      <c r="AA25" s="639"/>
      <c r="AB25" s="639"/>
      <c r="AC25" s="639"/>
      <c r="AD25" s="640">
        <v>3693261</v>
      </c>
      <c r="AE25" s="640"/>
      <c r="AF25" s="640"/>
      <c r="AG25" s="640"/>
      <c r="AH25" s="640"/>
      <c r="AI25" s="640"/>
      <c r="AJ25" s="640"/>
      <c r="AK25" s="640"/>
      <c r="AL25" s="641">
        <v>99.3</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902782</v>
      </c>
      <c r="CS25" s="669"/>
      <c r="CT25" s="669"/>
      <c r="CU25" s="669"/>
      <c r="CV25" s="669"/>
      <c r="CW25" s="669"/>
      <c r="CX25" s="669"/>
      <c r="CY25" s="670"/>
      <c r="CZ25" s="641">
        <v>12</v>
      </c>
      <c r="DA25" s="667"/>
      <c r="DB25" s="667"/>
      <c r="DC25" s="671"/>
      <c r="DD25" s="645">
        <v>843974</v>
      </c>
      <c r="DE25" s="669"/>
      <c r="DF25" s="669"/>
      <c r="DG25" s="669"/>
      <c r="DH25" s="669"/>
      <c r="DI25" s="669"/>
      <c r="DJ25" s="669"/>
      <c r="DK25" s="670"/>
      <c r="DL25" s="645">
        <v>838683</v>
      </c>
      <c r="DM25" s="669"/>
      <c r="DN25" s="669"/>
      <c r="DO25" s="669"/>
      <c r="DP25" s="669"/>
      <c r="DQ25" s="669"/>
      <c r="DR25" s="669"/>
      <c r="DS25" s="669"/>
      <c r="DT25" s="669"/>
      <c r="DU25" s="669"/>
      <c r="DV25" s="670"/>
      <c r="DW25" s="641">
        <v>22.5</v>
      </c>
      <c r="DX25" s="667"/>
      <c r="DY25" s="667"/>
      <c r="DZ25" s="667"/>
      <c r="EA25" s="667"/>
      <c r="EB25" s="667"/>
      <c r="EC25" s="668"/>
    </row>
    <row r="26" spans="2:133" ht="11.25" customHeight="1" x14ac:dyDescent="0.15">
      <c r="B26" s="633" t="s">
        <v>282</v>
      </c>
      <c r="C26" s="634"/>
      <c r="D26" s="634"/>
      <c r="E26" s="634"/>
      <c r="F26" s="634"/>
      <c r="G26" s="634"/>
      <c r="H26" s="634"/>
      <c r="I26" s="634"/>
      <c r="J26" s="634"/>
      <c r="K26" s="634"/>
      <c r="L26" s="634"/>
      <c r="M26" s="634"/>
      <c r="N26" s="634"/>
      <c r="O26" s="634"/>
      <c r="P26" s="634"/>
      <c r="Q26" s="635"/>
      <c r="R26" s="636">
        <v>742</v>
      </c>
      <c r="S26" s="637"/>
      <c r="T26" s="637"/>
      <c r="U26" s="637"/>
      <c r="V26" s="637"/>
      <c r="W26" s="637"/>
      <c r="X26" s="637"/>
      <c r="Y26" s="638"/>
      <c r="Z26" s="639">
        <v>0</v>
      </c>
      <c r="AA26" s="639"/>
      <c r="AB26" s="639"/>
      <c r="AC26" s="639"/>
      <c r="AD26" s="640">
        <v>742</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462680</v>
      </c>
      <c r="CS26" s="637"/>
      <c r="CT26" s="637"/>
      <c r="CU26" s="637"/>
      <c r="CV26" s="637"/>
      <c r="CW26" s="637"/>
      <c r="CX26" s="637"/>
      <c r="CY26" s="638"/>
      <c r="CZ26" s="641">
        <v>6.2</v>
      </c>
      <c r="DA26" s="667"/>
      <c r="DB26" s="667"/>
      <c r="DC26" s="671"/>
      <c r="DD26" s="645">
        <v>434008</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7"/>
      <c r="DY26" s="667"/>
      <c r="DZ26" s="667"/>
      <c r="EA26" s="667"/>
      <c r="EB26" s="667"/>
      <c r="EC26" s="668"/>
    </row>
    <row r="27" spans="2:133" ht="11.25" customHeight="1" x14ac:dyDescent="0.15">
      <c r="B27" s="633" t="s">
        <v>285</v>
      </c>
      <c r="C27" s="634"/>
      <c r="D27" s="634"/>
      <c r="E27" s="634"/>
      <c r="F27" s="634"/>
      <c r="G27" s="634"/>
      <c r="H27" s="634"/>
      <c r="I27" s="634"/>
      <c r="J27" s="634"/>
      <c r="K27" s="634"/>
      <c r="L27" s="634"/>
      <c r="M27" s="634"/>
      <c r="N27" s="634"/>
      <c r="O27" s="634"/>
      <c r="P27" s="634"/>
      <c r="Q27" s="635"/>
      <c r="R27" s="636">
        <v>45891</v>
      </c>
      <c r="S27" s="637"/>
      <c r="T27" s="637"/>
      <c r="U27" s="637"/>
      <c r="V27" s="637"/>
      <c r="W27" s="637"/>
      <c r="X27" s="637"/>
      <c r="Y27" s="638"/>
      <c r="Z27" s="639">
        <v>0.6</v>
      </c>
      <c r="AA27" s="639"/>
      <c r="AB27" s="639"/>
      <c r="AC27" s="639"/>
      <c r="AD27" s="640" t="s">
        <v>121</v>
      </c>
      <c r="AE27" s="640"/>
      <c r="AF27" s="640"/>
      <c r="AG27" s="640"/>
      <c r="AH27" s="640"/>
      <c r="AI27" s="640"/>
      <c r="AJ27" s="640"/>
      <c r="AK27" s="640"/>
      <c r="AL27" s="641" t="s">
        <v>121</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1226259</v>
      </c>
      <c r="BH27" s="637"/>
      <c r="BI27" s="637"/>
      <c r="BJ27" s="637"/>
      <c r="BK27" s="637"/>
      <c r="BL27" s="637"/>
      <c r="BM27" s="637"/>
      <c r="BN27" s="638"/>
      <c r="BO27" s="639">
        <v>100</v>
      </c>
      <c r="BP27" s="639"/>
      <c r="BQ27" s="639"/>
      <c r="BR27" s="639"/>
      <c r="BS27" s="640" t="s">
        <v>121</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1576541</v>
      </c>
      <c r="CS27" s="669"/>
      <c r="CT27" s="669"/>
      <c r="CU27" s="669"/>
      <c r="CV27" s="669"/>
      <c r="CW27" s="669"/>
      <c r="CX27" s="669"/>
      <c r="CY27" s="670"/>
      <c r="CZ27" s="641">
        <v>21</v>
      </c>
      <c r="DA27" s="667"/>
      <c r="DB27" s="667"/>
      <c r="DC27" s="671"/>
      <c r="DD27" s="645">
        <v>531075</v>
      </c>
      <c r="DE27" s="669"/>
      <c r="DF27" s="669"/>
      <c r="DG27" s="669"/>
      <c r="DH27" s="669"/>
      <c r="DI27" s="669"/>
      <c r="DJ27" s="669"/>
      <c r="DK27" s="670"/>
      <c r="DL27" s="645">
        <v>391176</v>
      </c>
      <c r="DM27" s="669"/>
      <c r="DN27" s="669"/>
      <c r="DO27" s="669"/>
      <c r="DP27" s="669"/>
      <c r="DQ27" s="669"/>
      <c r="DR27" s="669"/>
      <c r="DS27" s="669"/>
      <c r="DT27" s="669"/>
      <c r="DU27" s="669"/>
      <c r="DV27" s="670"/>
      <c r="DW27" s="641">
        <v>10.5</v>
      </c>
      <c r="DX27" s="667"/>
      <c r="DY27" s="667"/>
      <c r="DZ27" s="667"/>
      <c r="EA27" s="667"/>
      <c r="EB27" s="667"/>
      <c r="EC27" s="668"/>
    </row>
    <row r="28" spans="2:133" ht="11.25" customHeight="1" x14ac:dyDescent="0.15">
      <c r="B28" s="633" t="s">
        <v>288</v>
      </c>
      <c r="C28" s="634"/>
      <c r="D28" s="634"/>
      <c r="E28" s="634"/>
      <c r="F28" s="634"/>
      <c r="G28" s="634"/>
      <c r="H28" s="634"/>
      <c r="I28" s="634"/>
      <c r="J28" s="634"/>
      <c r="K28" s="634"/>
      <c r="L28" s="634"/>
      <c r="M28" s="634"/>
      <c r="N28" s="634"/>
      <c r="O28" s="634"/>
      <c r="P28" s="634"/>
      <c r="Q28" s="635"/>
      <c r="R28" s="636">
        <v>125013</v>
      </c>
      <c r="S28" s="637"/>
      <c r="T28" s="637"/>
      <c r="U28" s="637"/>
      <c r="V28" s="637"/>
      <c r="W28" s="637"/>
      <c r="X28" s="637"/>
      <c r="Y28" s="638"/>
      <c r="Z28" s="639">
        <v>1.6</v>
      </c>
      <c r="AA28" s="639"/>
      <c r="AB28" s="639"/>
      <c r="AC28" s="639"/>
      <c r="AD28" s="640">
        <v>2174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527740</v>
      </c>
      <c r="CS28" s="637"/>
      <c r="CT28" s="637"/>
      <c r="CU28" s="637"/>
      <c r="CV28" s="637"/>
      <c r="CW28" s="637"/>
      <c r="CX28" s="637"/>
      <c r="CY28" s="638"/>
      <c r="CZ28" s="641">
        <v>7</v>
      </c>
      <c r="DA28" s="667"/>
      <c r="DB28" s="667"/>
      <c r="DC28" s="671"/>
      <c r="DD28" s="645">
        <v>497384</v>
      </c>
      <c r="DE28" s="637"/>
      <c r="DF28" s="637"/>
      <c r="DG28" s="637"/>
      <c r="DH28" s="637"/>
      <c r="DI28" s="637"/>
      <c r="DJ28" s="637"/>
      <c r="DK28" s="638"/>
      <c r="DL28" s="645">
        <v>497384</v>
      </c>
      <c r="DM28" s="637"/>
      <c r="DN28" s="637"/>
      <c r="DO28" s="637"/>
      <c r="DP28" s="637"/>
      <c r="DQ28" s="637"/>
      <c r="DR28" s="637"/>
      <c r="DS28" s="637"/>
      <c r="DT28" s="637"/>
      <c r="DU28" s="637"/>
      <c r="DV28" s="638"/>
      <c r="DW28" s="641">
        <v>13.3</v>
      </c>
      <c r="DX28" s="667"/>
      <c r="DY28" s="667"/>
      <c r="DZ28" s="667"/>
      <c r="EA28" s="667"/>
      <c r="EB28" s="667"/>
      <c r="EC28" s="668"/>
    </row>
    <row r="29" spans="2:133" ht="11.25" customHeight="1" x14ac:dyDescent="0.15">
      <c r="B29" s="633" t="s">
        <v>290</v>
      </c>
      <c r="C29" s="634"/>
      <c r="D29" s="634"/>
      <c r="E29" s="634"/>
      <c r="F29" s="634"/>
      <c r="G29" s="634"/>
      <c r="H29" s="634"/>
      <c r="I29" s="634"/>
      <c r="J29" s="634"/>
      <c r="K29" s="634"/>
      <c r="L29" s="634"/>
      <c r="M29" s="634"/>
      <c r="N29" s="634"/>
      <c r="O29" s="634"/>
      <c r="P29" s="634"/>
      <c r="Q29" s="635"/>
      <c r="R29" s="636">
        <v>8796</v>
      </c>
      <c r="S29" s="637"/>
      <c r="T29" s="637"/>
      <c r="U29" s="637"/>
      <c r="V29" s="637"/>
      <c r="W29" s="637"/>
      <c r="X29" s="637"/>
      <c r="Y29" s="638"/>
      <c r="Z29" s="639">
        <v>0.1</v>
      </c>
      <c r="AA29" s="639"/>
      <c r="AB29" s="639"/>
      <c r="AC29" s="639"/>
      <c r="AD29" s="640">
        <v>73</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527559</v>
      </c>
      <c r="CS29" s="669"/>
      <c r="CT29" s="669"/>
      <c r="CU29" s="669"/>
      <c r="CV29" s="669"/>
      <c r="CW29" s="669"/>
      <c r="CX29" s="669"/>
      <c r="CY29" s="670"/>
      <c r="CZ29" s="641">
        <v>7</v>
      </c>
      <c r="DA29" s="667"/>
      <c r="DB29" s="667"/>
      <c r="DC29" s="671"/>
      <c r="DD29" s="645">
        <v>497203</v>
      </c>
      <c r="DE29" s="669"/>
      <c r="DF29" s="669"/>
      <c r="DG29" s="669"/>
      <c r="DH29" s="669"/>
      <c r="DI29" s="669"/>
      <c r="DJ29" s="669"/>
      <c r="DK29" s="670"/>
      <c r="DL29" s="645">
        <v>497203</v>
      </c>
      <c r="DM29" s="669"/>
      <c r="DN29" s="669"/>
      <c r="DO29" s="669"/>
      <c r="DP29" s="669"/>
      <c r="DQ29" s="669"/>
      <c r="DR29" s="669"/>
      <c r="DS29" s="669"/>
      <c r="DT29" s="669"/>
      <c r="DU29" s="669"/>
      <c r="DV29" s="670"/>
      <c r="DW29" s="641">
        <v>13.3</v>
      </c>
      <c r="DX29" s="667"/>
      <c r="DY29" s="667"/>
      <c r="DZ29" s="667"/>
      <c r="EA29" s="667"/>
      <c r="EB29" s="667"/>
      <c r="EC29" s="668"/>
    </row>
    <row r="30" spans="2:133" ht="11.25" customHeight="1" x14ac:dyDescent="0.15">
      <c r="B30" s="633" t="s">
        <v>292</v>
      </c>
      <c r="C30" s="634"/>
      <c r="D30" s="634"/>
      <c r="E30" s="634"/>
      <c r="F30" s="634"/>
      <c r="G30" s="634"/>
      <c r="H30" s="634"/>
      <c r="I30" s="634"/>
      <c r="J30" s="634"/>
      <c r="K30" s="634"/>
      <c r="L30" s="634"/>
      <c r="M30" s="634"/>
      <c r="N30" s="634"/>
      <c r="O30" s="634"/>
      <c r="P30" s="634"/>
      <c r="Q30" s="635"/>
      <c r="R30" s="636">
        <v>1436315</v>
      </c>
      <c r="S30" s="637"/>
      <c r="T30" s="637"/>
      <c r="U30" s="637"/>
      <c r="V30" s="637"/>
      <c r="W30" s="637"/>
      <c r="X30" s="637"/>
      <c r="Y30" s="638"/>
      <c r="Z30" s="639">
        <v>18.5</v>
      </c>
      <c r="AA30" s="639"/>
      <c r="AB30" s="639"/>
      <c r="AC30" s="639"/>
      <c r="AD30" s="640" t="s">
        <v>121</v>
      </c>
      <c r="AE30" s="640"/>
      <c r="AF30" s="640"/>
      <c r="AG30" s="640"/>
      <c r="AH30" s="640"/>
      <c r="AI30" s="640"/>
      <c r="AJ30" s="640"/>
      <c r="AK30" s="640"/>
      <c r="AL30" s="641" t="s">
        <v>121</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495428</v>
      </c>
      <c r="CS30" s="637"/>
      <c r="CT30" s="637"/>
      <c r="CU30" s="637"/>
      <c r="CV30" s="637"/>
      <c r="CW30" s="637"/>
      <c r="CX30" s="637"/>
      <c r="CY30" s="638"/>
      <c r="CZ30" s="641">
        <v>6.6</v>
      </c>
      <c r="DA30" s="667"/>
      <c r="DB30" s="667"/>
      <c r="DC30" s="671"/>
      <c r="DD30" s="645">
        <v>466017</v>
      </c>
      <c r="DE30" s="637"/>
      <c r="DF30" s="637"/>
      <c r="DG30" s="637"/>
      <c r="DH30" s="637"/>
      <c r="DI30" s="637"/>
      <c r="DJ30" s="637"/>
      <c r="DK30" s="638"/>
      <c r="DL30" s="645">
        <v>466017</v>
      </c>
      <c r="DM30" s="637"/>
      <c r="DN30" s="637"/>
      <c r="DO30" s="637"/>
      <c r="DP30" s="637"/>
      <c r="DQ30" s="637"/>
      <c r="DR30" s="637"/>
      <c r="DS30" s="637"/>
      <c r="DT30" s="637"/>
      <c r="DU30" s="637"/>
      <c r="DV30" s="638"/>
      <c r="DW30" s="641">
        <v>12.5</v>
      </c>
      <c r="DX30" s="667"/>
      <c r="DY30" s="667"/>
      <c r="DZ30" s="667"/>
      <c r="EA30" s="667"/>
      <c r="EB30" s="667"/>
      <c r="EC30" s="668"/>
    </row>
    <row r="31" spans="2:133" ht="11.25" customHeight="1" x14ac:dyDescent="0.15">
      <c r="B31" s="649" t="s">
        <v>296</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97.8</v>
      </c>
      <c r="BH31" s="680"/>
      <c r="BI31" s="680"/>
      <c r="BJ31" s="680"/>
      <c r="BK31" s="680"/>
      <c r="BL31" s="680"/>
      <c r="BM31" s="631">
        <v>95.3</v>
      </c>
      <c r="BN31" s="680"/>
      <c r="BO31" s="680"/>
      <c r="BP31" s="680"/>
      <c r="BQ31" s="681"/>
      <c r="BR31" s="692">
        <v>99.5</v>
      </c>
      <c r="BS31" s="680"/>
      <c r="BT31" s="680"/>
      <c r="BU31" s="680"/>
      <c r="BV31" s="680"/>
      <c r="BW31" s="680"/>
      <c r="BX31" s="631">
        <v>94.2</v>
      </c>
      <c r="BY31" s="680"/>
      <c r="BZ31" s="680"/>
      <c r="CA31" s="680"/>
      <c r="CB31" s="681"/>
      <c r="CD31" s="674"/>
      <c r="CE31" s="675"/>
      <c r="CF31" s="633" t="s">
        <v>299</v>
      </c>
      <c r="CG31" s="634"/>
      <c r="CH31" s="634"/>
      <c r="CI31" s="634"/>
      <c r="CJ31" s="634"/>
      <c r="CK31" s="634"/>
      <c r="CL31" s="634"/>
      <c r="CM31" s="634"/>
      <c r="CN31" s="634"/>
      <c r="CO31" s="634"/>
      <c r="CP31" s="634"/>
      <c r="CQ31" s="635"/>
      <c r="CR31" s="636">
        <v>32131</v>
      </c>
      <c r="CS31" s="669"/>
      <c r="CT31" s="669"/>
      <c r="CU31" s="669"/>
      <c r="CV31" s="669"/>
      <c r="CW31" s="669"/>
      <c r="CX31" s="669"/>
      <c r="CY31" s="670"/>
      <c r="CZ31" s="641">
        <v>0.4</v>
      </c>
      <c r="DA31" s="667"/>
      <c r="DB31" s="667"/>
      <c r="DC31" s="671"/>
      <c r="DD31" s="645">
        <v>31186</v>
      </c>
      <c r="DE31" s="669"/>
      <c r="DF31" s="669"/>
      <c r="DG31" s="669"/>
      <c r="DH31" s="669"/>
      <c r="DI31" s="669"/>
      <c r="DJ31" s="669"/>
      <c r="DK31" s="670"/>
      <c r="DL31" s="645">
        <v>31186</v>
      </c>
      <c r="DM31" s="669"/>
      <c r="DN31" s="669"/>
      <c r="DO31" s="669"/>
      <c r="DP31" s="669"/>
      <c r="DQ31" s="669"/>
      <c r="DR31" s="669"/>
      <c r="DS31" s="669"/>
      <c r="DT31" s="669"/>
      <c r="DU31" s="669"/>
      <c r="DV31" s="670"/>
      <c r="DW31" s="641">
        <v>0.8</v>
      </c>
      <c r="DX31" s="667"/>
      <c r="DY31" s="667"/>
      <c r="DZ31" s="667"/>
      <c r="EA31" s="667"/>
      <c r="EB31" s="667"/>
      <c r="EC31" s="668"/>
    </row>
    <row r="32" spans="2:133" ht="11.25" customHeight="1" x14ac:dyDescent="0.15">
      <c r="B32" s="633" t="s">
        <v>300</v>
      </c>
      <c r="C32" s="634"/>
      <c r="D32" s="634"/>
      <c r="E32" s="634"/>
      <c r="F32" s="634"/>
      <c r="G32" s="634"/>
      <c r="H32" s="634"/>
      <c r="I32" s="634"/>
      <c r="J32" s="634"/>
      <c r="K32" s="634"/>
      <c r="L32" s="634"/>
      <c r="M32" s="634"/>
      <c r="N32" s="634"/>
      <c r="O32" s="634"/>
      <c r="P32" s="634"/>
      <c r="Q32" s="635"/>
      <c r="R32" s="636">
        <v>770895</v>
      </c>
      <c r="S32" s="637"/>
      <c r="T32" s="637"/>
      <c r="U32" s="637"/>
      <c r="V32" s="637"/>
      <c r="W32" s="637"/>
      <c r="X32" s="637"/>
      <c r="Y32" s="638"/>
      <c r="Z32" s="639">
        <v>9.9</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301</v>
      </c>
      <c r="AX32" s="633" t="s">
        <v>302</v>
      </c>
      <c r="AY32" s="634"/>
      <c r="AZ32" s="634"/>
      <c r="BA32" s="634"/>
      <c r="BB32" s="634"/>
      <c r="BC32" s="634"/>
      <c r="BD32" s="634"/>
      <c r="BE32" s="634"/>
      <c r="BF32" s="635"/>
      <c r="BG32" s="693">
        <v>98.8</v>
      </c>
      <c r="BH32" s="669"/>
      <c r="BI32" s="669"/>
      <c r="BJ32" s="669"/>
      <c r="BK32" s="669"/>
      <c r="BL32" s="669"/>
      <c r="BM32" s="642">
        <v>96.3</v>
      </c>
      <c r="BN32" s="669"/>
      <c r="BO32" s="669"/>
      <c r="BP32" s="669"/>
      <c r="BQ32" s="691"/>
      <c r="BR32" s="693">
        <v>99.5</v>
      </c>
      <c r="BS32" s="669"/>
      <c r="BT32" s="669"/>
      <c r="BU32" s="669"/>
      <c r="BV32" s="669"/>
      <c r="BW32" s="669"/>
      <c r="BX32" s="642">
        <v>97</v>
      </c>
      <c r="BY32" s="669"/>
      <c r="BZ32" s="669"/>
      <c r="CA32" s="669"/>
      <c r="CB32" s="691"/>
      <c r="CD32" s="676"/>
      <c r="CE32" s="677"/>
      <c r="CF32" s="633" t="s">
        <v>303</v>
      </c>
      <c r="CG32" s="634"/>
      <c r="CH32" s="634"/>
      <c r="CI32" s="634"/>
      <c r="CJ32" s="634"/>
      <c r="CK32" s="634"/>
      <c r="CL32" s="634"/>
      <c r="CM32" s="634"/>
      <c r="CN32" s="634"/>
      <c r="CO32" s="634"/>
      <c r="CP32" s="634"/>
      <c r="CQ32" s="635"/>
      <c r="CR32" s="636">
        <v>181</v>
      </c>
      <c r="CS32" s="637"/>
      <c r="CT32" s="637"/>
      <c r="CU32" s="637"/>
      <c r="CV32" s="637"/>
      <c r="CW32" s="637"/>
      <c r="CX32" s="637"/>
      <c r="CY32" s="638"/>
      <c r="CZ32" s="641">
        <v>0</v>
      </c>
      <c r="DA32" s="667"/>
      <c r="DB32" s="667"/>
      <c r="DC32" s="671"/>
      <c r="DD32" s="645">
        <v>181</v>
      </c>
      <c r="DE32" s="637"/>
      <c r="DF32" s="637"/>
      <c r="DG32" s="637"/>
      <c r="DH32" s="637"/>
      <c r="DI32" s="637"/>
      <c r="DJ32" s="637"/>
      <c r="DK32" s="638"/>
      <c r="DL32" s="645">
        <v>181</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15">
      <c r="B33" s="633" t="s">
        <v>304</v>
      </c>
      <c r="C33" s="634"/>
      <c r="D33" s="634"/>
      <c r="E33" s="634"/>
      <c r="F33" s="634"/>
      <c r="G33" s="634"/>
      <c r="H33" s="634"/>
      <c r="I33" s="634"/>
      <c r="J33" s="634"/>
      <c r="K33" s="634"/>
      <c r="L33" s="634"/>
      <c r="M33" s="634"/>
      <c r="N33" s="634"/>
      <c r="O33" s="634"/>
      <c r="P33" s="634"/>
      <c r="Q33" s="635"/>
      <c r="R33" s="636">
        <v>26993</v>
      </c>
      <c r="S33" s="637"/>
      <c r="T33" s="637"/>
      <c r="U33" s="637"/>
      <c r="V33" s="637"/>
      <c r="W33" s="637"/>
      <c r="X33" s="637"/>
      <c r="Y33" s="638"/>
      <c r="Z33" s="639">
        <v>0.3</v>
      </c>
      <c r="AA33" s="639"/>
      <c r="AB33" s="639"/>
      <c r="AC33" s="639"/>
      <c r="AD33" s="640">
        <v>22353</v>
      </c>
      <c r="AE33" s="640"/>
      <c r="AF33" s="640"/>
      <c r="AG33" s="640"/>
      <c r="AH33" s="640"/>
      <c r="AI33" s="640"/>
      <c r="AJ33" s="640"/>
      <c r="AK33" s="640"/>
      <c r="AL33" s="641">
        <v>0.6</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96.6</v>
      </c>
      <c r="BH33" s="695"/>
      <c r="BI33" s="695"/>
      <c r="BJ33" s="695"/>
      <c r="BK33" s="695"/>
      <c r="BL33" s="695"/>
      <c r="BM33" s="696">
        <v>93.8</v>
      </c>
      <c r="BN33" s="695"/>
      <c r="BO33" s="695"/>
      <c r="BP33" s="695"/>
      <c r="BQ33" s="697"/>
      <c r="BR33" s="694">
        <v>99.3</v>
      </c>
      <c r="BS33" s="695"/>
      <c r="BT33" s="695"/>
      <c r="BU33" s="695"/>
      <c r="BV33" s="695"/>
      <c r="BW33" s="695"/>
      <c r="BX33" s="696">
        <v>90.8</v>
      </c>
      <c r="BY33" s="695"/>
      <c r="BZ33" s="695"/>
      <c r="CA33" s="695"/>
      <c r="CB33" s="697"/>
      <c r="CD33" s="633" t="s">
        <v>306</v>
      </c>
      <c r="CE33" s="634"/>
      <c r="CF33" s="634"/>
      <c r="CG33" s="634"/>
      <c r="CH33" s="634"/>
      <c r="CI33" s="634"/>
      <c r="CJ33" s="634"/>
      <c r="CK33" s="634"/>
      <c r="CL33" s="634"/>
      <c r="CM33" s="634"/>
      <c r="CN33" s="634"/>
      <c r="CO33" s="634"/>
      <c r="CP33" s="634"/>
      <c r="CQ33" s="635"/>
      <c r="CR33" s="636">
        <v>3023361</v>
      </c>
      <c r="CS33" s="669"/>
      <c r="CT33" s="669"/>
      <c r="CU33" s="669"/>
      <c r="CV33" s="669"/>
      <c r="CW33" s="669"/>
      <c r="CX33" s="669"/>
      <c r="CY33" s="670"/>
      <c r="CZ33" s="641">
        <v>40.299999999999997</v>
      </c>
      <c r="DA33" s="667"/>
      <c r="DB33" s="667"/>
      <c r="DC33" s="671"/>
      <c r="DD33" s="645">
        <v>2516388</v>
      </c>
      <c r="DE33" s="669"/>
      <c r="DF33" s="669"/>
      <c r="DG33" s="669"/>
      <c r="DH33" s="669"/>
      <c r="DI33" s="669"/>
      <c r="DJ33" s="669"/>
      <c r="DK33" s="670"/>
      <c r="DL33" s="645">
        <v>1618648</v>
      </c>
      <c r="DM33" s="669"/>
      <c r="DN33" s="669"/>
      <c r="DO33" s="669"/>
      <c r="DP33" s="669"/>
      <c r="DQ33" s="669"/>
      <c r="DR33" s="669"/>
      <c r="DS33" s="669"/>
      <c r="DT33" s="669"/>
      <c r="DU33" s="669"/>
      <c r="DV33" s="670"/>
      <c r="DW33" s="641">
        <v>43.4</v>
      </c>
      <c r="DX33" s="667"/>
      <c r="DY33" s="667"/>
      <c r="DZ33" s="667"/>
      <c r="EA33" s="667"/>
      <c r="EB33" s="667"/>
      <c r="EC33" s="668"/>
    </row>
    <row r="34" spans="2:133" ht="11.25" customHeight="1" x14ac:dyDescent="0.15">
      <c r="B34" s="633" t="s">
        <v>307</v>
      </c>
      <c r="C34" s="634"/>
      <c r="D34" s="634"/>
      <c r="E34" s="634"/>
      <c r="F34" s="634"/>
      <c r="G34" s="634"/>
      <c r="H34" s="634"/>
      <c r="I34" s="634"/>
      <c r="J34" s="634"/>
      <c r="K34" s="634"/>
      <c r="L34" s="634"/>
      <c r="M34" s="634"/>
      <c r="N34" s="634"/>
      <c r="O34" s="634"/>
      <c r="P34" s="634"/>
      <c r="Q34" s="635"/>
      <c r="R34" s="636">
        <v>65513</v>
      </c>
      <c r="S34" s="637"/>
      <c r="T34" s="637"/>
      <c r="U34" s="637"/>
      <c r="V34" s="637"/>
      <c r="W34" s="637"/>
      <c r="X34" s="637"/>
      <c r="Y34" s="638"/>
      <c r="Z34" s="639">
        <v>0.8</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308</v>
      </c>
      <c r="CE34" s="634"/>
      <c r="CF34" s="634"/>
      <c r="CG34" s="634"/>
      <c r="CH34" s="634"/>
      <c r="CI34" s="634"/>
      <c r="CJ34" s="634"/>
      <c r="CK34" s="634"/>
      <c r="CL34" s="634"/>
      <c r="CM34" s="634"/>
      <c r="CN34" s="634"/>
      <c r="CO34" s="634"/>
      <c r="CP34" s="634"/>
      <c r="CQ34" s="635"/>
      <c r="CR34" s="636">
        <v>801768</v>
      </c>
      <c r="CS34" s="637"/>
      <c r="CT34" s="637"/>
      <c r="CU34" s="637"/>
      <c r="CV34" s="637"/>
      <c r="CW34" s="637"/>
      <c r="CX34" s="637"/>
      <c r="CY34" s="638"/>
      <c r="CZ34" s="641">
        <v>10.7</v>
      </c>
      <c r="DA34" s="667"/>
      <c r="DB34" s="667"/>
      <c r="DC34" s="671"/>
      <c r="DD34" s="645">
        <v>615193</v>
      </c>
      <c r="DE34" s="637"/>
      <c r="DF34" s="637"/>
      <c r="DG34" s="637"/>
      <c r="DH34" s="637"/>
      <c r="DI34" s="637"/>
      <c r="DJ34" s="637"/>
      <c r="DK34" s="638"/>
      <c r="DL34" s="645">
        <v>495973</v>
      </c>
      <c r="DM34" s="637"/>
      <c r="DN34" s="637"/>
      <c r="DO34" s="637"/>
      <c r="DP34" s="637"/>
      <c r="DQ34" s="637"/>
      <c r="DR34" s="637"/>
      <c r="DS34" s="637"/>
      <c r="DT34" s="637"/>
      <c r="DU34" s="637"/>
      <c r="DV34" s="638"/>
      <c r="DW34" s="641">
        <v>13.3</v>
      </c>
      <c r="DX34" s="667"/>
      <c r="DY34" s="667"/>
      <c r="DZ34" s="667"/>
      <c r="EA34" s="667"/>
      <c r="EB34" s="667"/>
      <c r="EC34" s="668"/>
    </row>
    <row r="35" spans="2:133" ht="11.25" customHeight="1" x14ac:dyDescent="0.15">
      <c r="B35" s="633" t="s">
        <v>309</v>
      </c>
      <c r="C35" s="634"/>
      <c r="D35" s="634"/>
      <c r="E35" s="634"/>
      <c r="F35" s="634"/>
      <c r="G35" s="634"/>
      <c r="H35" s="634"/>
      <c r="I35" s="634"/>
      <c r="J35" s="634"/>
      <c r="K35" s="634"/>
      <c r="L35" s="634"/>
      <c r="M35" s="634"/>
      <c r="N35" s="634"/>
      <c r="O35" s="634"/>
      <c r="P35" s="634"/>
      <c r="Q35" s="635"/>
      <c r="R35" s="636">
        <v>599457</v>
      </c>
      <c r="S35" s="637"/>
      <c r="T35" s="637"/>
      <c r="U35" s="637"/>
      <c r="V35" s="637"/>
      <c r="W35" s="637"/>
      <c r="X35" s="637"/>
      <c r="Y35" s="638"/>
      <c r="Z35" s="639">
        <v>7.7</v>
      </c>
      <c r="AA35" s="639"/>
      <c r="AB35" s="639"/>
      <c r="AC35" s="639"/>
      <c r="AD35" s="640" t="s">
        <v>121</v>
      </c>
      <c r="AE35" s="640"/>
      <c r="AF35" s="640"/>
      <c r="AG35" s="640"/>
      <c r="AH35" s="640"/>
      <c r="AI35" s="640"/>
      <c r="AJ35" s="640"/>
      <c r="AK35" s="640"/>
      <c r="AL35" s="641" t="s">
        <v>121</v>
      </c>
      <c r="AM35" s="642"/>
      <c r="AN35" s="642"/>
      <c r="AO35" s="643"/>
      <c r="AP35" s="204"/>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58493</v>
      </c>
      <c r="CS35" s="669"/>
      <c r="CT35" s="669"/>
      <c r="CU35" s="669"/>
      <c r="CV35" s="669"/>
      <c r="CW35" s="669"/>
      <c r="CX35" s="669"/>
      <c r="CY35" s="670"/>
      <c r="CZ35" s="641">
        <v>0.8</v>
      </c>
      <c r="DA35" s="667"/>
      <c r="DB35" s="667"/>
      <c r="DC35" s="671"/>
      <c r="DD35" s="645">
        <v>30500</v>
      </c>
      <c r="DE35" s="669"/>
      <c r="DF35" s="669"/>
      <c r="DG35" s="669"/>
      <c r="DH35" s="669"/>
      <c r="DI35" s="669"/>
      <c r="DJ35" s="669"/>
      <c r="DK35" s="670"/>
      <c r="DL35" s="645">
        <v>14178</v>
      </c>
      <c r="DM35" s="669"/>
      <c r="DN35" s="669"/>
      <c r="DO35" s="669"/>
      <c r="DP35" s="669"/>
      <c r="DQ35" s="669"/>
      <c r="DR35" s="669"/>
      <c r="DS35" s="669"/>
      <c r="DT35" s="669"/>
      <c r="DU35" s="669"/>
      <c r="DV35" s="670"/>
      <c r="DW35" s="641">
        <v>0.4</v>
      </c>
      <c r="DX35" s="667"/>
      <c r="DY35" s="667"/>
      <c r="DZ35" s="667"/>
      <c r="EA35" s="667"/>
      <c r="EB35" s="667"/>
      <c r="EC35" s="668"/>
    </row>
    <row r="36" spans="2:133" ht="11.25" customHeight="1" x14ac:dyDescent="0.15">
      <c r="B36" s="633" t="s">
        <v>313</v>
      </c>
      <c r="C36" s="634"/>
      <c r="D36" s="634"/>
      <c r="E36" s="634"/>
      <c r="F36" s="634"/>
      <c r="G36" s="634"/>
      <c r="H36" s="634"/>
      <c r="I36" s="634"/>
      <c r="J36" s="634"/>
      <c r="K36" s="634"/>
      <c r="L36" s="634"/>
      <c r="M36" s="634"/>
      <c r="N36" s="634"/>
      <c r="O36" s="634"/>
      <c r="P36" s="634"/>
      <c r="Q36" s="635"/>
      <c r="R36" s="636">
        <v>332286</v>
      </c>
      <c r="S36" s="637"/>
      <c r="T36" s="637"/>
      <c r="U36" s="637"/>
      <c r="V36" s="637"/>
      <c r="W36" s="637"/>
      <c r="X36" s="637"/>
      <c r="Y36" s="638"/>
      <c r="Z36" s="639">
        <v>4.3</v>
      </c>
      <c r="AA36" s="639"/>
      <c r="AB36" s="639"/>
      <c r="AC36" s="639"/>
      <c r="AD36" s="640" t="s">
        <v>121</v>
      </c>
      <c r="AE36" s="640"/>
      <c r="AF36" s="640"/>
      <c r="AG36" s="640"/>
      <c r="AH36" s="640"/>
      <c r="AI36" s="640"/>
      <c r="AJ36" s="640"/>
      <c r="AK36" s="640"/>
      <c r="AL36" s="641" t="s">
        <v>121</v>
      </c>
      <c r="AM36" s="642"/>
      <c r="AN36" s="642"/>
      <c r="AO36" s="643"/>
      <c r="AP36" s="204"/>
      <c r="AQ36" s="702" t="s">
        <v>314</v>
      </c>
      <c r="AR36" s="703"/>
      <c r="AS36" s="703"/>
      <c r="AT36" s="703"/>
      <c r="AU36" s="703"/>
      <c r="AV36" s="703"/>
      <c r="AW36" s="703"/>
      <c r="AX36" s="703"/>
      <c r="AY36" s="704"/>
      <c r="AZ36" s="625">
        <v>681234</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39387</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1155935</v>
      </c>
      <c r="CS36" s="637"/>
      <c r="CT36" s="637"/>
      <c r="CU36" s="637"/>
      <c r="CV36" s="637"/>
      <c r="CW36" s="637"/>
      <c r="CX36" s="637"/>
      <c r="CY36" s="638"/>
      <c r="CZ36" s="641">
        <v>15.4</v>
      </c>
      <c r="DA36" s="667"/>
      <c r="DB36" s="667"/>
      <c r="DC36" s="671"/>
      <c r="DD36" s="645">
        <v>1013100</v>
      </c>
      <c r="DE36" s="637"/>
      <c r="DF36" s="637"/>
      <c r="DG36" s="637"/>
      <c r="DH36" s="637"/>
      <c r="DI36" s="637"/>
      <c r="DJ36" s="637"/>
      <c r="DK36" s="638"/>
      <c r="DL36" s="645">
        <v>727349</v>
      </c>
      <c r="DM36" s="637"/>
      <c r="DN36" s="637"/>
      <c r="DO36" s="637"/>
      <c r="DP36" s="637"/>
      <c r="DQ36" s="637"/>
      <c r="DR36" s="637"/>
      <c r="DS36" s="637"/>
      <c r="DT36" s="637"/>
      <c r="DU36" s="637"/>
      <c r="DV36" s="638"/>
      <c r="DW36" s="641">
        <v>19.5</v>
      </c>
      <c r="DX36" s="667"/>
      <c r="DY36" s="667"/>
      <c r="DZ36" s="667"/>
      <c r="EA36" s="667"/>
      <c r="EB36" s="667"/>
      <c r="EC36" s="668"/>
    </row>
    <row r="37" spans="2:133" ht="11.25" customHeight="1" x14ac:dyDescent="0.15">
      <c r="B37" s="633" t="s">
        <v>317</v>
      </c>
      <c r="C37" s="634"/>
      <c r="D37" s="634"/>
      <c r="E37" s="634"/>
      <c r="F37" s="634"/>
      <c r="G37" s="634"/>
      <c r="H37" s="634"/>
      <c r="I37" s="634"/>
      <c r="J37" s="634"/>
      <c r="K37" s="634"/>
      <c r="L37" s="634"/>
      <c r="M37" s="634"/>
      <c r="N37" s="634"/>
      <c r="O37" s="634"/>
      <c r="P37" s="634"/>
      <c r="Q37" s="635"/>
      <c r="R37" s="636">
        <v>80706</v>
      </c>
      <c r="S37" s="637"/>
      <c r="T37" s="637"/>
      <c r="U37" s="637"/>
      <c r="V37" s="637"/>
      <c r="W37" s="637"/>
      <c r="X37" s="637"/>
      <c r="Y37" s="638"/>
      <c r="Z37" s="639">
        <v>1</v>
      </c>
      <c r="AA37" s="639"/>
      <c r="AB37" s="639"/>
      <c r="AC37" s="639"/>
      <c r="AD37" s="640">
        <v>771</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95341</v>
      </c>
      <c r="BA37" s="637"/>
      <c r="BB37" s="637"/>
      <c r="BC37" s="637"/>
      <c r="BD37" s="669"/>
      <c r="BE37" s="669"/>
      <c r="BF37" s="691"/>
      <c r="BG37" s="633" t="s">
        <v>319</v>
      </c>
      <c r="BH37" s="634"/>
      <c r="BI37" s="634"/>
      <c r="BJ37" s="634"/>
      <c r="BK37" s="634"/>
      <c r="BL37" s="634"/>
      <c r="BM37" s="634"/>
      <c r="BN37" s="634"/>
      <c r="BO37" s="634"/>
      <c r="BP37" s="634"/>
      <c r="BQ37" s="634"/>
      <c r="BR37" s="634"/>
      <c r="BS37" s="634"/>
      <c r="BT37" s="634"/>
      <c r="BU37" s="635"/>
      <c r="BV37" s="636">
        <v>-2791</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375206</v>
      </c>
      <c r="CS37" s="669"/>
      <c r="CT37" s="669"/>
      <c r="CU37" s="669"/>
      <c r="CV37" s="669"/>
      <c r="CW37" s="669"/>
      <c r="CX37" s="669"/>
      <c r="CY37" s="670"/>
      <c r="CZ37" s="641">
        <v>5</v>
      </c>
      <c r="DA37" s="667"/>
      <c r="DB37" s="667"/>
      <c r="DC37" s="671"/>
      <c r="DD37" s="645">
        <v>375149</v>
      </c>
      <c r="DE37" s="669"/>
      <c r="DF37" s="669"/>
      <c r="DG37" s="669"/>
      <c r="DH37" s="669"/>
      <c r="DI37" s="669"/>
      <c r="DJ37" s="669"/>
      <c r="DK37" s="670"/>
      <c r="DL37" s="645">
        <v>364709</v>
      </c>
      <c r="DM37" s="669"/>
      <c r="DN37" s="669"/>
      <c r="DO37" s="669"/>
      <c r="DP37" s="669"/>
      <c r="DQ37" s="669"/>
      <c r="DR37" s="669"/>
      <c r="DS37" s="669"/>
      <c r="DT37" s="669"/>
      <c r="DU37" s="669"/>
      <c r="DV37" s="670"/>
      <c r="DW37" s="641">
        <v>9.8000000000000007</v>
      </c>
      <c r="DX37" s="667"/>
      <c r="DY37" s="667"/>
      <c r="DZ37" s="667"/>
      <c r="EA37" s="667"/>
      <c r="EB37" s="667"/>
      <c r="EC37" s="668"/>
    </row>
    <row r="38" spans="2:133" ht="11.25" customHeight="1" x14ac:dyDescent="0.15">
      <c r="B38" s="633" t="s">
        <v>321</v>
      </c>
      <c r="C38" s="634"/>
      <c r="D38" s="634"/>
      <c r="E38" s="634"/>
      <c r="F38" s="634"/>
      <c r="G38" s="634"/>
      <c r="H38" s="634"/>
      <c r="I38" s="634"/>
      <c r="J38" s="634"/>
      <c r="K38" s="634"/>
      <c r="L38" s="634"/>
      <c r="M38" s="634"/>
      <c r="N38" s="634"/>
      <c r="O38" s="634"/>
      <c r="P38" s="634"/>
      <c r="Q38" s="635"/>
      <c r="R38" s="636">
        <v>354322</v>
      </c>
      <c r="S38" s="637"/>
      <c r="T38" s="637"/>
      <c r="U38" s="637"/>
      <c r="V38" s="637"/>
      <c r="W38" s="637"/>
      <c r="X38" s="637"/>
      <c r="Y38" s="638"/>
      <c r="Z38" s="639">
        <v>4.5999999999999996</v>
      </c>
      <c r="AA38" s="639"/>
      <c r="AB38" s="639"/>
      <c r="AC38" s="639"/>
      <c r="AD38" s="640" t="s">
        <v>121</v>
      </c>
      <c r="AE38" s="640"/>
      <c r="AF38" s="640"/>
      <c r="AG38" s="640"/>
      <c r="AH38" s="640"/>
      <c r="AI38" s="640"/>
      <c r="AJ38" s="640"/>
      <c r="AK38" s="640"/>
      <c r="AL38" s="641" t="s">
        <v>121</v>
      </c>
      <c r="AM38" s="642"/>
      <c r="AN38" s="642"/>
      <c r="AO38" s="643"/>
      <c r="AQ38" s="699" t="s">
        <v>322</v>
      </c>
      <c r="AR38" s="700"/>
      <c r="AS38" s="700"/>
      <c r="AT38" s="700"/>
      <c r="AU38" s="700"/>
      <c r="AV38" s="700"/>
      <c r="AW38" s="700"/>
      <c r="AX38" s="700"/>
      <c r="AY38" s="701"/>
      <c r="AZ38" s="636">
        <v>91838</v>
      </c>
      <c r="BA38" s="637"/>
      <c r="BB38" s="637"/>
      <c r="BC38" s="637"/>
      <c r="BD38" s="669"/>
      <c r="BE38" s="669"/>
      <c r="BF38" s="691"/>
      <c r="BG38" s="633" t="s">
        <v>323</v>
      </c>
      <c r="BH38" s="634"/>
      <c r="BI38" s="634"/>
      <c r="BJ38" s="634"/>
      <c r="BK38" s="634"/>
      <c r="BL38" s="634"/>
      <c r="BM38" s="634"/>
      <c r="BN38" s="634"/>
      <c r="BO38" s="634"/>
      <c r="BP38" s="634"/>
      <c r="BQ38" s="634"/>
      <c r="BR38" s="634"/>
      <c r="BS38" s="634"/>
      <c r="BT38" s="634"/>
      <c r="BU38" s="635"/>
      <c r="BV38" s="636">
        <v>1251</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494055</v>
      </c>
      <c r="CS38" s="637"/>
      <c r="CT38" s="637"/>
      <c r="CU38" s="637"/>
      <c r="CV38" s="637"/>
      <c r="CW38" s="637"/>
      <c r="CX38" s="637"/>
      <c r="CY38" s="638"/>
      <c r="CZ38" s="641">
        <v>6.6</v>
      </c>
      <c r="DA38" s="667"/>
      <c r="DB38" s="667"/>
      <c r="DC38" s="671"/>
      <c r="DD38" s="645">
        <v>400811</v>
      </c>
      <c r="DE38" s="637"/>
      <c r="DF38" s="637"/>
      <c r="DG38" s="637"/>
      <c r="DH38" s="637"/>
      <c r="DI38" s="637"/>
      <c r="DJ38" s="637"/>
      <c r="DK38" s="638"/>
      <c r="DL38" s="645">
        <v>381148</v>
      </c>
      <c r="DM38" s="637"/>
      <c r="DN38" s="637"/>
      <c r="DO38" s="637"/>
      <c r="DP38" s="637"/>
      <c r="DQ38" s="637"/>
      <c r="DR38" s="637"/>
      <c r="DS38" s="637"/>
      <c r="DT38" s="637"/>
      <c r="DU38" s="637"/>
      <c r="DV38" s="638"/>
      <c r="DW38" s="641">
        <v>10.199999999999999</v>
      </c>
      <c r="DX38" s="667"/>
      <c r="DY38" s="667"/>
      <c r="DZ38" s="667"/>
      <c r="EA38" s="667"/>
      <c r="EB38" s="667"/>
      <c r="EC38" s="668"/>
    </row>
    <row r="39" spans="2:133" ht="11.25" customHeight="1" x14ac:dyDescent="0.15">
      <c r="B39" s="633" t="s">
        <v>325</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326</v>
      </c>
      <c r="AR39" s="700"/>
      <c r="AS39" s="700"/>
      <c r="AT39" s="700"/>
      <c r="AU39" s="700"/>
      <c r="AV39" s="700"/>
      <c r="AW39" s="700"/>
      <c r="AX39" s="700"/>
      <c r="AY39" s="701"/>
      <c r="AZ39" s="636" t="s">
        <v>121</v>
      </c>
      <c r="BA39" s="637"/>
      <c r="BB39" s="637"/>
      <c r="BC39" s="637"/>
      <c r="BD39" s="669"/>
      <c r="BE39" s="669"/>
      <c r="BF39" s="691"/>
      <c r="BG39" s="633" t="s">
        <v>327</v>
      </c>
      <c r="BH39" s="634"/>
      <c r="BI39" s="634"/>
      <c r="BJ39" s="634"/>
      <c r="BK39" s="634"/>
      <c r="BL39" s="634"/>
      <c r="BM39" s="634"/>
      <c r="BN39" s="634"/>
      <c r="BO39" s="634"/>
      <c r="BP39" s="634"/>
      <c r="BQ39" s="634"/>
      <c r="BR39" s="634"/>
      <c r="BS39" s="634"/>
      <c r="BT39" s="634"/>
      <c r="BU39" s="635"/>
      <c r="BV39" s="636">
        <v>2018</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513110</v>
      </c>
      <c r="CS39" s="669"/>
      <c r="CT39" s="669"/>
      <c r="CU39" s="669"/>
      <c r="CV39" s="669"/>
      <c r="CW39" s="669"/>
      <c r="CX39" s="669"/>
      <c r="CY39" s="670"/>
      <c r="CZ39" s="641">
        <v>6.8</v>
      </c>
      <c r="DA39" s="667"/>
      <c r="DB39" s="667"/>
      <c r="DC39" s="671"/>
      <c r="DD39" s="645">
        <v>456784</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7"/>
      <c r="DY39" s="667"/>
      <c r="DZ39" s="667"/>
      <c r="EA39" s="667"/>
      <c r="EB39" s="667"/>
      <c r="EC39" s="668"/>
    </row>
    <row r="40" spans="2:133" ht="11.25" customHeight="1" x14ac:dyDescent="0.15">
      <c r="B40" s="633" t="s">
        <v>329</v>
      </c>
      <c r="C40" s="634"/>
      <c r="D40" s="634"/>
      <c r="E40" s="634"/>
      <c r="F40" s="634"/>
      <c r="G40" s="634"/>
      <c r="H40" s="634"/>
      <c r="I40" s="634"/>
      <c r="J40" s="634"/>
      <c r="K40" s="634"/>
      <c r="L40" s="634"/>
      <c r="M40" s="634"/>
      <c r="N40" s="634"/>
      <c r="O40" s="634"/>
      <c r="P40" s="634"/>
      <c r="Q40" s="635"/>
      <c r="R40" s="636">
        <v>9622</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330</v>
      </c>
      <c r="AR40" s="700"/>
      <c r="AS40" s="700"/>
      <c r="AT40" s="700"/>
      <c r="AU40" s="700"/>
      <c r="AV40" s="700"/>
      <c r="AW40" s="700"/>
      <c r="AX40" s="700"/>
      <c r="AY40" s="701"/>
      <c r="AZ40" s="636" t="s">
        <v>121</v>
      </c>
      <c r="BA40" s="637"/>
      <c r="BB40" s="637"/>
      <c r="BC40" s="637"/>
      <c r="BD40" s="669"/>
      <c r="BE40" s="669"/>
      <c r="BF40" s="691"/>
      <c r="BG40" s="684" t="s">
        <v>331</v>
      </c>
      <c r="BH40" s="685"/>
      <c r="BI40" s="685"/>
      <c r="BJ40" s="685"/>
      <c r="BK40" s="685"/>
      <c r="BL40" s="205"/>
      <c r="BM40" s="634" t="s">
        <v>332</v>
      </c>
      <c r="BN40" s="634"/>
      <c r="BO40" s="634"/>
      <c r="BP40" s="634"/>
      <c r="BQ40" s="634"/>
      <c r="BR40" s="634"/>
      <c r="BS40" s="634"/>
      <c r="BT40" s="634"/>
      <c r="BU40" s="635"/>
      <c r="BV40" s="636">
        <v>108</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t="s">
        <v>121</v>
      </c>
      <c r="CS40" s="637"/>
      <c r="CT40" s="637"/>
      <c r="CU40" s="637"/>
      <c r="CV40" s="637"/>
      <c r="CW40" s="637"/>
      <c r="CX40" s="637"/>
      <c r="CY40" s="638"/>
      <c r="CZ40" s="641" t="s">
        <v>121</v>
      </c>
      <c r="DA40" s="667"/>
      <c r="DB40" s="667"/>
      <c r="DC40" s="671"/>
      <c r="DD40" s="645" t="s">
        <v>121</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7"/>
      <c r="DY40" s="667"/>
      <c r="DZ40" s="667"/>
      <c r="EA40" s="667"/>
      <c r="EB40" s="667"/>
      <c r="EC40" s="668"/>
    </row>
    <row r="41" spans="2:133" ht="11.25" customHeight="1" x14ac:dyDescent="0.15">
      <c r="B41" s="657" t="s">
        <v>334</v>
      </c>
      <c r="C41" s="658"/>
      <c r="D41" s="658"/>
      <c r="E41" s="658"/>
      <c r="F41" s="658"/>
      <c r="G41" s="658"/>
      <c r="H41" s="658"/>
      <c r="I41" s="658"/>
      <c r="J41" s="658"/>
      <c r="K41" s="658"/>
      <c r="L41" s="658"/>
      <c r="M41" s="658"/>
      <c r="N41" s="658"/>
      <c r="O41" s="658"/>
      <c r="P41" s="658"/>
      <c r="Q41" s="659"/>
      <c r="R41" s="708">
        <v>7764268</v>
      </c>
      <c r="S41" s="709"/>
      <c r="T41" s="709"/>
      <c r="U41" s="709"/>
      <c r="V41" s="709"/>
      <c r="W41" s="709"/>
      <c r="X41" s="709"/>
      <c r="Y41" s="713"/>
      <c r="Z41" s="714">
        <v>100</v>
      </c>
      <c r="AA41" s="714"/>
      <c r="AB41" s="714"/>
      <c r="AC41" s="714"/>
      <c r="AD41" s="715">
        <v>3719374</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103974</v>
      </c>
      <c r="BA41" s="637"/>
      <c r="BB41" s="637"/>
      <c r="BC41" s="637"/>
      <c r="BD41" s="669"/>
      <c r="BE41" s="669"/>
      <c r="BF41" s="691"/>
      <c r="BG41" s="684"/>
      <c r="BH41" s="685"/>
      <c r="BI41" s="685"/>
      <c r="BJ41" s="685"/>
      <c r="BK41" s="685"/>
      <c r="BL41" s="205"/>
      <c r="BM41" s="634" t="s">
        <v>336</v>
      </c>
      <c r="BN41" s="634"/>
      <c r="BO41" s="634"/>
      <c r="BP41" s="634"/>
      <c r="BQ41" s="634"/>
      <c r="BR41" s="634"/>
      <c r="BS41" s="634"/>
      <c r="BT41" s="634"/>
      <c r="BU41" s="635"/>
      <c r="BV41" s="636" t="s">
        <v>121</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7"/>
      <c r="DB41" s="667"/>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338</v>
      </c>
      <c r="AR42" s="706"/>
      <c r="AS42" s="706"/>
      <c r="AT42" s="706"/>
      <c r="AU42" s="706"/>
      <c r="AV42" s="706"/>
      <c r="AW42" s="706"/>
      <c r="AX42" s="706"/>
      <c r="AY42" s="707"/>
      <c r="AZ42" s="708">
        <v>390081</v>
      </c>
      <c r="BA42" s="709"/>
      <c r="BB42" s="709"/>
      <c r="BC42" s="709"/>
      <c r="BD42" s="695"/>
      <c r="BE42" s="695"/>
      <c r="BF42" s="697"/>
      <c r="BG42" s="686"/>
      <c r="BH42" s="687"/>
      <c r="BI42" s="687"/>
      <c r="BJ42" s="687"/>
      <c r="BK42" s="687"/>
      <c r="BL42" s="206"/>
      <c r="BM42" s="658" t="s">
        <v>339</v>
      </c>
      <c r="BN42" s="658"/>
      <c r="BO42" s="658"/>
      <c r="BP42" s="658"/>
      <c r="BQ42" s="658"/>
      <c r="BR42" s="658"/>
      <c r="BS42" s="658"/>
      <c r="BT42" s="658"/>
      <c r="BU42" s="659"/>
      <c r="BV42" s="708">
        <v>439</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1476893</v>
      </c>
      <c r="CS42" s="669"/>
      <c r="CT42" s="669"/>
      <c r="CU42" s="669"/>
      <c r="CV42" s="669"/>
      <c r="CW42" s="669"/>
      <c r="CX42" s="669"/>
      <c r="CY42" s="670"/>
      <c r="CZ42" s="641">
        <v>19.7</v>
      </c>
      <c r="DA42" s="667"/>
      <c r="DB42" s="667"/>
      <c r="DC42" s="671"/>
      <c r="DD42" s="645">
        <v>259147</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341</v>
      </c>
      <c r="CD43" s="633" t="s">
        <v>342</v>
      </c>
      <c r="CE43" s="634"/>
      <c r="CF43" s="634"/>
      <c r="CG43" s="634"/>
      <c r="CH43" s="634"/>
      <c r="CI43" s="634"/>
      <c r="CJ43" s="634"/>
      <c r="CK43" s="634"/>
      <c r="CL43" s="634"/>
      <c r="CM43" s="634"/>
      <c r="CN43" s="634"/>
      <c r="CO43" s="634"/>
      <c r="CP43" s="634"/>
      <c r="CQ43" s="635"/>
      <c r="CR43" s="636">
        <v>37313</v>
      </c>
      <c r="CS43" s="669"/>
      <c r="CT43" s="669"/>
      <c r="CU43" s="669"/>
      <c r="CV43" s="669"/>
      <c r="CW43" s="669"/>
      <c r="CX43" s="669"/>
      <c r="CY43" s="670"/>
      <c r="CZ43" s="641">
        <v>0.5</v>
      </c>
      <c r="DA43" s="667"/>
      <c r="DB43" s="667"/>
      <c r="DC43" s="671"/>
      <c r="DD43" s="645">
        <v>37313</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1100950</v>
      </c>
      <c r="CS44" s="637"/>
      <c r="CT44" s="637"/>
      <c r="CU44" s="637"/>
      <c r="CV44" s="637"/>
      <c r="CW44" s="637"/>
      <c r="CX44" s="637"/>
      <c r="CY44" s="638"/>
      <c r="CZ44" s="641">
        <v>14.7</v>
      </c>
      <c r="DA44" s="642"/>
      <c r="DB44" s="642"/>
      <c r="DC44" s="648"/>
      <c r="DD44" s="645">
        <v>240746</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729032</v>
      </c>
      <c r="CS45" s="669"/>
      <c r="CT45" s="669"/>
      <c r="CU45" s="669"/>
      <c r="CV45" s="669"/>
      <c r="CW45" s="669"/>
      <c r="CX45" s="669"/>
      <c r="CY45" s="670"/>
      <c r="CZ45" s="641">
        <v>9.6999999999999993</v>
      </c>
      <c r="DA45" s="667"/>
      <c r="DB45" s="667"/>
      <c r="DC45" s="671"/>
      <c r="DD45" s="645">
        <v>67302</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347</v>
      </c>
      <c r="CG46" s="634"/>
      <c r="CH46" s="634"/>
      <c r="CI46" s="634"/>
      <c r="CJ46" s="634"/>
      <c r="CK46" s="634"/>
      <c r="CL46" s="634"/>
      <c r="CM46" s="634"/>
      <c r="CN46" s="634"/>
      <c r="CO46" s="634"/>
      <c r="CP46" s="634"/>
      <c r="CQ46" s="635"/>
      <c r="CR46" s="636">
        <v>365159</v>
      </c>
      <c r="CS46" s="637"/>
      <c r="CT46" s="637"/>
      <c r="CU46" s="637"/>
      <c r="CV46" s="637"/>
      <c r="CW46" s="637"/>
      <c r="CX46" s="637"/>
      <c r="CY46" s="638"/>
      <c r="CZ46" s="641">
        <v>4.9000000000000004</v>
      </c>
      <c r="DA46" s="642"/>
      <c r="DB46" s="642"/>
      <c r="DC46" s="648"/>
      <c r="DD46" s="645">
        <v>168985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348</v>
      </c>
      <c r="CG47" s="634"/>
      <c r="CH47" s="634"/>
      <c r="CI47" s="634"/>
      <c r="CJ47" s="634"/>
      <c r="CK47" s="634"/>
      <c r="CL47" s="634"/>
      <c r="CM47" s="634"/>
      <c r="CN47" s="634"/>
      <c r="CO47" s="634"/>
      <c r="CP47" s="634"/>
      <c r="CQ47" s="635"/>
      <c r="CR47" s="636">
        <v>375943</v>
      </c>
      <c r="CS47" s="669"/>
      <c r="CT47" s="669"/>
      <c r="CU47" s="669"/>
      <c r="CV47" s="669"/>
      <c r="CW47" s="669"/>
      <c r="CX47" s="669"/>
      <c r="CY47" s="670"/>
      <c r="CZ47" s="641">
        <v>5</v>
      </c>
      <c r="DA47" s="667"/>
      <c r="DB47" s="667"/>
      <c r="DC47" s="671"/>
      <c r="DD47" s="645">
        <v>18401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349</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350</v>
      </c>
      <c r="CE49" s="658"/>
      <c r="CF49" s="658"/>
      <c r="CG49" s="658"/>
      <c r="CH49" s="658"/>
      <c r="CI49" s="658"/>
      <c r="CJ49" s="658"/>
      <c r="CK49" s="658"/>
      <c r="CL49" s="658"/>
      <c r="CM49" s="658"/>
      <c r="CN49" s="658"/>
      <c r="CO49" s="658"/>
      <c r="CP49" s="658"/>
      <c r="CQ49" s="659"/>
      <c r="CR49" s="708">
        <v>7507317</v>
      </c>
      <c r="CS49" s="695"/>
      <c r="CT49" s="695"/>
      <c r="CU49" s="695"/>
      <c r="CV49" s="695"/>
      <c r="CW49" s="695"/>
      <c r="CX49" s="695"/>
      <c r="CY49" s="724"/>
      <c r="CZ49" s="716">
        <v>100</v>
      </c>
      <c r="DA49" s="725"/>
      <c r="DB49" s="725"/>
      <c r="DC49" s="726"/>
      <c r="DD49" s="727">
        <v>4647968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NE9RECRdwe+03wVeYTyTAM5NPPsNT/wC30dR4/1uh37xnDzo7qwmRJKxKecgcK0mHxEyzwVt5o+9s/nmKIPTQw==" saltValue="GMV+I+0W/bHr9OAvnZFDK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B52" zoomScale="82" zoomScaleNormal="82"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373</v>
      </c>
      <c r="C7" s="763"/>
      <c r="D7" s="763"/>
      <c r="E7" s="763"/>
      <c r="F7" s="763"/>
      <c r="G7" s="763"/>
      <c r="H7" s="763"/>
      <c r="I7" s="763"/>
      <c r="J7" s="763"/>
      <c r="K7" s="763"/>
      <c r="L7" s="763"/>
      <c r="M7" s="763"/>
      <c r="N7" s="763"/>
      <c r="O7" s="763"/>
      <c r="P7" s="764"/>
      <c r="Q7" s="765">
        <v>7775</v>
      </c>
      <c r="R7" s="766"/>
      <c r="S7" s="766"/>
      <c r="T7" s="766"/>
      <c r="U7" s="766"/>
      <c r="V7" s="766">
        <v>7517</v>
      </c>
      <c r="W7" s="766"/>
      <c r="X7" s="766"/>
      <c r="Y7" s="766"/>
      <c r="Z7" s="766"/>
      <c r="AA7" s="766">
        <v>258</v>
      </c>
      <c r="AB7" s="766"/>
      <c r="AC7" s="766"/>
      <c r="AD7" s="766"/>
      <c r="AE7" s="767"/>
      <c r="AF7" s="768">
        <v>147</v>
      </c>
      <c r="AG7" s="769"/>
      <c r="AH7" s="769"/>
      <c r="AI7" s="769"/>
      <c r="AJ7" s="770"/>
      <c r="AK7" s="771">
        <v>599</v>
      </c>
      <c r="AL7" s="772"/>
      <c r="AM7" s="772"/>
      <c r="AN7" s="772"/>
      <c r="AO7" s="772"/>
      <c r="AP7" s="772">
        <v>5327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543</v>
      </c>
      <c r="BT7" s="760"/>
      <c r="BU7" s="760"/>
      <c r="BV7" s="760"/>
      <c r="BW7" s="760"/>
      <c r="BX7" s="760"/>
      <c r="BY7" s="760"/>
      <c r="BZ7" s="760"/>
      <c r="CA7" s="760"/>
      <c r="CB7" s="760"/>
      <c r="CC7" s="760"/>
      <c r="CD7" s="760"/>
      <c r="CE7" s="760"/>
      <c r="CF7" s="760"/>
      <c r="CG7" s="775"/>
      <c r="CH7" s="756">
        <v>-98</v>
      </c>
      <c r="CI7" s="757"/>
      <c r="CJ7" s="757"/>
      <c r="CK7" s="757"/>
      <c r="CL7" s="758"/>
      <c r="CM7" s="756">
        <v>110</v>
      </c>
      <c r="CN7" s="757"/>
      <c r="CO7" s="757"/>
      <c r="CP7" s="757"/>
      <c r="CQ7" s="758"/>
      <c r="CR7" s="756">
        <v>6</v>
      </c>
      <c r="CS7" s="757"/>
      <c r="CT7" s="757"/>
      <c r="CU7" s="757"/>
      <c r="CV7" s="758"/>
      <c r="CW7" s="756">
        <v>84</v>
      </c>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15">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375</v>
      </c>
      <c r="B23" s="802" t="s">
        <v>376</v>
      </c>
      <c r="C23" s="803"/>
      <c r="D23" s="803"/>
      <c r="E23" s="803"/>
      <c r="F23" s="803"/>
      <c r="G23" s="803"/>
      <c r="H23" s="803"/>
      <c r="I23" s="803"/>
      <c r="J23" s="803"/>
      <c r="K23" s="803"/>
      <c r="L23" s="803"/>
      <c r="M23" s="803"/>
      <c r="N23" s="803"/>
      <c r="O23" s="803"/>
      <c r="P23" s="804"/>
      <c r="Q23" s="805">
        <v>7775</v>
      </c>
      <c r="R23" s="806"/>
      <c r="S23" s="806"/>
      <c r="T23" s="806"/>
      <c r="U23" s="806"/>
      <c r="V23" s="806">
        <v>7517</v>
      </c>
      <c r="W23" s="806"/>
      <c r="X23" s="806"/>
      <c r="Y23" s="806"/>
      <c r="Z23" s="806"/>
      <c r="AA23" s="806">
        <v>258</v>
      </c>
      <c r="AB23" s="806"/>
      <c r="AC23" s="806"/>
      <c r="AD23" s="806"/>
      <c r="AE23" s="807"/>
      <c r="AF23" s="808">
        <v>147</v>
      </c>
      <c r="AG23" s="806"/>
      <c r="AH23" s="806"/>
      <c r="AI23" s="806"/>
      <c r="AJ23" s="809"/>
      <c r="AK23" s="810"/>
      <c r="AL23" s="811"/>
      <c r="AM23" s="811"/>
      <c r="AN23" s="811"/>
      <c r="AO23" s="811"/>
      <c r="AP23" s="806">
        <v>5327</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387</v>
      </c>
      <c r="C28" s="763"/>
      <c r="D28" s="763"/>
      <c r="E28" s="763"/>
      <c r="F28" s="763"/>
      <c r="G28" s="763"/>
      <c r="H28" s="763"/>
      <c r="I28" s="763"/>
      <c r="J28" s="763"/>
      <c r="K28" s="763"/>
      <c r="L28" s="763"/>
      <c r="M28" s="763"/>
      <c r="N28" s="763"/>
      <c r="O28" s="763"/>
      <c r="P28" s="764"/>
      <c r="Q28" s="835">
        <v>1318</v>
      </c>
      <c r="R28" s="836"/>
      <c r="S28" s="836"/>
      <c r="T28" s="836"/>
      <c r="U28" s="836"/>
      <c r="V28" s="836">
        <v>1279</v>
      </c>
      <c r="W28" s="836"/>
      <c r="X28" s="836"/>
      <c r="Y28" s="836"/>
      <c r="Z28" s="836"/>
      <c r="AA28" s="836">
        <v>40</v>
      </c>
      <c r="AB28" s="836"/>
      <c r="AC28" s="836"/>
      <c r="AD28" s="836"/>
      <c r="AE28" s="837"/>
      <c r="AF28" s="838">
        <v>39</v>
      </c>
      <c r="AG28" s="836"/>
      <c r="AH28" s="836"/>
      <c r="AI28" s="836"/>
      <c r="AJ28" s="839"/>
      <c r="AK28" s="840">
        <v>129</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388</v>
      </c>
      <c r="C29" s="794"/>
      <c r="D29" s="794"/>
      <c r="E29" s="794"/>
      <c r="F29" s="794"/>
      <c r="G29" s="794"/>
      <c r="H29" s="794"/>
      <c r="I29" s="794"/>
      <c r="J29" s="794"/>
      <c r="K29" s="794"/>
      <c r="L29" s="794"/>
      <c r="M29" s="794"/>
      <c r="N29" s="794"/>
      <c r="O29" s="794"/>
      <c r="P29" s="795"/>
      <c r="Q29" s="796">
        <v>1322</v>
      </c>
      <c r="R29" s="797"/>
      <c r="S29" s="797"/>
      <c r="T29" s="797"/>
      <c r="U29" s="797"/>
      <c r="V29" s="797">
        <v>1234</v>
      </c>
      <c r="W29" s="797"/>
      <c r="X29" s="797"/>
      <c r="Y29" s="797"/>
      <c r="Z29" s="797"/>
      <c r="AA29" s="797">
        <v>88</v>
      </c>
      <c r="AB29" s="797"/>
      <c r="AC29" s="797"/>
      <c r="AD29" s="797"/>
      <c r="AE29" s="798"/>
      <c r="AF29" s="799">
        <v>88</v>
      </c>
      <c r="AG29" s="800"/>
      <c r="AH29" s="800"/>
      <c r="AI29" s="800"/>
      <c r="AJ29" s="801"/>
      <c r="AK29" s="847">
        <v>210</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389</v>
      </c>
      <c r="C30" s="794"/>
      <c r="D30" s="794"/>
      <c r="E30" s="794"/>
      <c r="F30" s="794"/>
      <c r="G30" s="794"/>
      <c r="H30" s="794"/>
      <c r="I30" s="794"/>
      <c r="J30" s="794"/>
      <c r="K30" s="794"/>
      <c r="L30" s="794"/>
      <c r="M30" s="794"/>
      <c r="N30" s="794"/>
      <c r="O30" s="794"/>
      <c r="P30" s="795"/>
      <c r="Q30" s="796">
        <v>166</v>
      </c>
      <c r="R30" s="797"/>
      <c r="S30" s="797"/>
      <c r="T30" s="797"/>
      <c r="U30" s="797"/>
      <c r="V30" s="797">
        <v>164</v>
      </c>
      <c r="W30" s="797"/>
      <c r="X30" s="797"/>
      <c r="Y30" s="797"/>
      <c r="Z30" s="797"/>
      <c r="AA30" s="797">
        <v>2</v>
      </c>
      <c r="AB30" s="797"/>
      <c r="AC30" s="797"/>
      <c r="AD30" s="797"/>
      <c r="AE30" s="798"/>
      <c r="AF30" s="799">
        <v>2</v>
      </c>
      <c r="AG30" s="800"/>
      <c r="AH30" s="800"/>
      <c r="AI30" s="800"/>
      <c r="AJ30" s="801"/>
      <c r="AK30" s="847">
        <v>51</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390</v>
      </c>
      <c r="C31" s="794"/>
      <c r="D31" s="794"/>
      <c r="E31" s="794"/>
      <c r="F31" s="794"/>
      <c r="G31" s="794"/>
      <c r="H31" s="794"/>
      <c r="I31" s="794"/>
      <c r="J31" s="794"/>
      <c r="K31" s="794"/>
      <c r="L31" s="794"/>
      <c r="M31" s="794"/>
      <c r="N31" s="794"/>
      <c r="O31" s="794"/>
      <c r="P31" s="795"/>
      <c r="Q31" s="796">
        <v>191</v>
      </c>
      <c r="R31" s="797"/>
      <c r="S31" s="797"/>
      <c r="T31" s="797"/>
      <c r="U31" s="797"/>
      <c r="V31" s="797">
        <v>192</v>
      </c>
      <c r="W31" s="797"/>
      <c r="X31" s="797"/>
      <c r="Y31" s="797"/>
      <c r="Z31" s="797"/>
      <c r="AA31" s="797">
        <v>-2</v>
      </c>
      <c r="AB31" s="797"/>
      <c r="AC31" s="797"/>
      <c r="AD31" s="797"/>
      <c r="AE31" s="798"/>
      <c r="AF31" s="799">
        <v>8</v>
      </c>
      <c r="AG31" s="800"/>
      <c r="AH31" s="800"/>
      <c r="AI31" s="800"/>
      <c r="AJ31" s="801"/>
      <c r="AK31" s="847">
        <v>92</v>
      </c>
      <c r="AL31" s="843"/>
      <c r="AM31" s="843"/>
      <c r="AN31" s="843"/>
      <c r="AO31" s="843"/>
      <c r="AP31" s="843">
        <v>1528</v>
      </c>
      <c r="AQ31" s="843"/>
      <c r="AR31" s="843"/>
      <c r="AS31" s="843"/>
      <c r="AT31" s="843"/>
      <c r="AU31" s="843">
        <v>819</v>
      </c>
      <c r="AV31" s="843"/>
      <c r="AW31" s="843"/>
      <c r="AX31" s="843"/>
      <c r="AY31" s="843"/>
      <c r="AZ31" s="844" t="s">
        <v>559</v>
      </c>
      <c r="BA31" s="844"/>
      <c r="BB31" s="844"/>
      <c r="BC31" s="844"/>
      <c r="BD31" s="844"/>
      <c r="BE31" s="845" t="s">
        <v>391</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392</v>
      </c>
      <c r="C32" s="794"/>
      <c r="D32" s="794"/>
      <c r="E32" s="794"/>
      <c r="F32" s="794"/>
      <c r="G32" s="794"/>
      <c r="H32" s="794"/>
      <c r="I32" s="794"/>
      <c r="J32" s="794"/>
      <c r="K32" s="794"/>
      <c r="L32" s="794"/>
      <c r="M32" s="794"/>
      <c r="N32" s="794"/>
      <c r="O32" s="794"/>
      <c r="P32" s="795"/>
      <c r="Q32" s="796">
        <v>207</v>
      </c>
      <c r="R32" s="797"/>
      <c r="S32" s="797"/>
      <c r="T32" s="797"/>
      <c r="U32" s="797"/>
      <c r="V32" s="797">
        <v>203</v>
      </c>
      <c r="W32" s="797"/>
      <c r="X32" s="797"/>
      <c r="Y32" s="797"/>
      <c r="Z32" s="797"/>
      <c r="AA32" s="797">
        <v>4</v>
      </c>
      <c r="AB32" s="797"/>
      <c r="AC32" s="797"/>
      <c r="AD32" s="797"/>
      <c r="AE32" s="798"/>
      <c r="AF32" s="799">
        <v>14</v>
      </c>
      <c r="AG32" s="800"/>
      <c r="AH32" s="800"/>
      <c r="AI32" s="800"/>
      <c r="AJ32" s="801"/>
      <c r="AK32" s="847">
        <v>95</v>
      </c>
      <c r="AL32" s="843"/>
      <c r="AM32" s="843"/>
      <c r="AN32" s="843"/>
      <c r="AO32" s="843"/>
      <c r="AP32" s="843">
        <v>1454</v>
      </c>
      <c r="AQ32" s="843"/>
      <c r="AR32" s="843"/>
      <c r="AS32" s="843"/>
      <c r="AT32" s="843"/>
      <c r="AU32" s="843">
        <v>1414</v>
      </c>
      <c r="AV32" s="843"/>
      <c r="AW32" s="843"/>
      <c r="AX32" s="843"/>
      <c r="AY32" s="843"/>
      <c r="AZ32" s="844" t="s">
        <v>559</v>
      </c>
      <c r="BA32" s="844"/>
      <c r="BB32" s="844"/>
      <c r="BC32" s="844"/>
      <c r="BD32" s="844"/>
      <c r="BE32" s="845" t="s">
        <v>391</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375</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151</v>
      </c>
      <c r="AG63" s="857"/>
      <c r="AH63" s="857"/>
      <c r="AI63" s="857"/>
      <c r="AJ63" s="858"/>
      <c r="AK63" s="859"/>
      <c r="AL63" s="854"/>
      <c r="AM63" s="854"/>
      <c r="AN63" s="854"/>
      <c r="AO63" s="854"/>
      <c r="AP63" s="857">
        <v>2982</v>
      </c>
      <c r="AQ63" s="857"/>
      <c r="AR63" s="857"/>
      <c r="AS63" s="857"/>
      <c r="AT63" s="857"/>
      <c r="AU63" s="857">
        <v>2233</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396</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397</v>
      </c>
      <c r="AV66" s="747"/>
      <c r="AW66" s="747"/>
      <c r="AX66" s="747"/>
      <c r="AY66" s="748"/>
      <c r="AZ66" s="746" t="s">
        <v>363</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544</v>
      </c>
      <c r="C68" s="883"/>
      <c r="D68" s="883"/>
      <c r="E68" s="883"/>
      <c r="F68" s="883"/>
      <c r="G68" s="883"/>
      <c r="H68" s="883"/>
      <c r="I68" s="883"/>
      <c r="J68" s="883"/>
      <c r="K68" s="883"/>
      <c r="L68" s="883"/>
      <c r="M68" s="883"/>
      <c r="N68" s="883"/>
      <c r="O68" s="883"/>
      <c r="P68" s="884"/>
      <c r="Q68" s="885">
        <v>7064</v>
      </c>
      <c r="R68" s="879"/>
      <c r="S68" s="879"/>
      <c r="T68" s="879"/>
      <c r="U68" s="879"/>
      <c r="V68" s="879">
        <v>5999</v>
      </c>
      <c r="W68" s="879"/>
      <c r="X68" s="879"/>
      <c r="Y68" s="879"/>
      <c r="Z68" s="879"/>
      <c r="AA68" s="879">
        <v>1065</v>
      </c>
      <c r="AB68" s="879"/>
      <c r="AC68" s="879"/>
      <c r="AD68" s="879"/>
      <c r="AE68" s="879"/>
      <c r="AF68" s="879">
        <v>1065</v>
      </c>
      <c r="AG68" s="879"/>
      <c r="AH68" s="879"/>
      <c r="AI68" s="879"/>
      <c r="AJ68" s="879"/>
      <c r="AK68" s="879">
        <v>208</v>
      </c>
      <c r="AL68" s="879"/>
      <c r="AM68" s="879"/>
      <c r="AN68" s="879"/>
      <c r="AO68" s="879"/>
      <c r="AP68" s="879" t="s">
        <v>485</v>
      </c>
      <c r="AQ68" s="879"/>
      <c r="AR68" s="879"/>
      <c r="AS68" s="879"/>
      <c r="AT68" s="879"/>
      <c r="AU68" s="879"/>
      <c r="AV68" s="879"/>
      <c r="AW68" s="879"/>
      <c r="AX68" s="879"/>
      <c r="AY68" s="879"/>
      <c r="AZ68" s="880" t="s">
        <v>556</v>
      </c>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545</v>
      </c>
      <c r="C69" s="887"/>
      <c r="D69" s="887"/>
      <c r="E69" s="887"/>
      <c r="F69" s="887"/>
      <c r="G69" s="887"/>
      <c r="H69" s="887"/>
      <c r="I69" s="887"/>
      <c r="J69" s="887"/>
      <c r="K69" s="887"/>
      <c r="L69" s="887"/>
      <c r="M69" s="887"/>
      <c r="N69" s="887"/>
      <c r="O69" s="887"/>
      <c r="P69" s="888"/>
      <c r="Q69" s="889">
        <v>1416</v>
      </c>
      <c r="R69" s="843"/>
      <c r="S69" s="843"/>
      <c r="T69" s="843"/>
      <c r="U69" s="843"/>
      <c r="V69" s="843">
        <v>1409</v>
      </c>
      <c r="W69" s="843"/>
      <c r="X69" s="843"/>
      <c r="Y69" s="843"/>
      <c r="Z69" s="843"/>
      <c r="AA69" s="843">
        <v>7</v>
      </c>
      <c r="AB69" s="843"/>
      <c r="AC69" s="843"/>
      <c r="AD69" s="843"/>
      <c r="AE69" s="843"/>
      <c r="AF69" s="843">
        <v>7</v>
      </c>
      <c r="AG69" s="843"/>
      <c r="AH69" s="843"/>
      <c r="AI69" s="843"/>
      <c r="AJ69" s="843"/>
      <c r="AK69" s="843">
        <v>5</v>
      </c>
      <c r="AL69" s="843"/>
      <c r="AM69" s="843"/>
      <c r="AN69" s="843"/>
      <c r="AO69" s="843"/>
      <c r="AP69" s="843">
        <v>841</v>
      </c>
      <c r="AQ69" s="843"/>
      <c r="AR69" s="843"/>
      <c r="AS69" s="843"/>
      <c r="AT69" s="843"/>
      <c r="AU69" s="843">
        <v>78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546</v>
      </c>
      <c r="C70" s="887"/>
      <c r="D70" s="887"/>
      <c r="E70" s="887"/>
      <c r="F70" s="887"/>
      <c r="G70" s="887"/>
      <c r="H70" s="887"/>
      <c r="I70" s="887"/>
      <c r="J70" s="887"/>
      <c r="K70" s="887"/>
      <c r="L70" s="887"/>
      <c r="M70" s="887"/>
      <c r="N70" s="887"/>
      <c r="O70" s="887"/>
      <c r="P70" s="888"/>
      <c r="Q70" s="889">
        <v>1799</v>
      </c>
      <c r="R70" s="843"/>
      <c r="S70" s="843"/>
      <c r="T70" s="843"/>
      <c r="U70" s="843"/>
      <c r="V70" s="843">
        <v>1532</v>
      </c>
      <c r="W70" s="843"/>
      <c r="X70" s="843"/>
      <c r="Y70" s="843"/>
      <c r="Z70" s="843"/>
      <c r="AA70" s="843">
        <v>267</v>
      </c>
      <c r="AB70" s="843"/>
      <c r="AC70" s="843"/>
      <c r="AD70" s="843"/>
      <c r="AE70" s="843"/>
      <c r="AF70" s="843">
        <v>267</v>
      </c>
      <c r="AG70" s="843"/>
      <c r="AH70" s="843"/>
      <c r="AI70" s="843"/>
      <c r="AJ70" s="843"/>
      <c r="AK70" s="843">
        <v>0</v>
      </c>
      <c r="AL70" s="843"/>
      <c r="AM70" s="843"/>
      <c r="AN70" s="843"/>
      <c r="AO70" s="843"/>
      <c r="AP70" s="843">
        <v>905</v>
      </c>
      <c r="AQ70" s="843"/>
      <c r="AR70" s="843"/>
      <c r="AS70" s="843"/>
      <c r="AT70" s="843"/>
      <c r="AU70" s="843">
        <v>88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547</v>
      </c>
      <c r="C71" s="887"/>
      <c r="D71" s="887"/>
      <c r="E71" s="887"/>
      <c r="F71" s="887"/>
      <c r="G71" s="887"/>
      <c r="H71" s="887"/>
      <c r="I71" s="887"/>
      <c r="J71" s="887"/>
      <c r="K71" s="887"/>
      <c r="L71" s="887"/>
      <c r="M71" s="887"/>
      <c r="N71" s="887"/>
      <c r="O71" s="887"/>
      <c r="P71" s="888"/>
      <c r="Q71" s="889" t="s">
        <v>559</v>
      </c>
      <c r="R71" s="843"/>
      <c r="S71" s="843"/>
      <c r="T71" s="843"/>
      <c r="U71" s="843"/>
      <c r="V71" s="843" t="s">
        <v>485</v>
      </c>
      <c r="W71" s="843"/>
      <c r="X71" s="843"/>
      <c r="Y71" s="843"/>
      <c r="Z71" s="843"/>
      <c r="AA71" s="843" t="s">
        <v>485</v>
      </c>
      <c r="AB71" s="843"/>
      <c r="AC71" s="843"/>
      <c r="AD71" s="843"/>
      <c r="AE71" s="843"/>
      <c r="AF71" s="843" t="s">
        <v>485</v>
      </c>
      <c r="AG71" s="843"/>
      <c r="AH71" s="843"/>
      <c r="AI71" s="843"/>
      <c r="AJ71" s="843"/>
      <c r="AK71" s="843" t="s">
        <v>485</v>
      </c>
      <c r="AL71" s="843"/>
      <c r="AM71" s="843"/>
      <c r="AN71" s="843"/>
      <c r="AO71" s="843"/>
      <c r="AP71" s="843" t="s">
        <v>485</v>
      </c>
      <c r="AQ71" s="843"/>
      <c r="AR71" s="843"/>
      <c r="AS71" s="843"/>
      <c r="AT71" s="843"/>
      <c r="AU71" s="843"/>
      <c r="AV71" s="843"/>
      <c r="AW71" s="843"/>
      <c r="AX71" s="843"/>
      <c r="AY71" s="843"/>
      <c r="AZ71" s="845" t="s">
        <v>557</v>
      </c>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548</v>
      </c>
      <c r="C72" s="887"/>
      <c r="D72" s="887"/>
      <c r="E72" s="887"/>
      <c r="F72" s="887"/>
      <c r="G72" s="887"/>
      <c r="H72" s="887"/>
      <c r="I72" s="887"/>
      <c r="J72" s="887"/>
      <c r="K72" s="887"/>
      <c r="L72" s="887"/>
      <c r="M72" s="887"/>
      <c r="N72" s="887"/>
      <c r="O72" s="887"/>
      <c r="P72" s="888"/>
      <c r="Q72" s="889" t="s">
        <v>559</v>
      </c>
      <c r="R72" s="843"/>
      <c r="S72" s="843"/>
      <c r="T72" s="843"/>
      <c r="U72" s="843"/>
      <c r="V72" s="843" t="s">
        <v>485</v>
      </c>
      <c r="W72" s="843"/>
      <c r="X72" s="843"/>
      <c r="Y72" s="843"/>
      <c r="Z72" s="843"/>
      <c r="AA72" s="843" t="s">
        <v>485</v>
      </c>
      <c r="AB72" s="843"/>
      <c r="AC72" s="843"/>
      <c r="AD72" s="843"/>
      <c r="AE72" s="843"/>
      <c r="AF72" s="843" t="s">
        <v>485</v>
      </c>
      <c r="AG72" s="843"/>
      <c r="AH72" s="843"/>
      <c r="AI72" s="843"/>
      <c r="AJ72" s="843"/>
      <c r="AK72" s="843" t="s">
        <v>485</v>
      </c>
      <c r="AL72" s="843"/>
      <c r="AM72" s="843"/>
      <c r="AN72" s="843"/>
      <c r="AO72" s="843"/>
      <c r="AP72" s="843" t="s">
        <v>485</v>
      </c>
      <c r="AQ72" s="843"/>
      <c r="AR72" s="843"/>
      <c r="AS72" s="843"/>
      <c r="AT72" s="843"/>
      <c r="AU72" s="843"/>
      <c r="AV72" s="843"/>
      <c r="AW72" s="843"/>
      <c r="AX72" s="843"/>
      <c r="AY72" s="843"/>
      <c r="AZ72" s="845" t="s">
        <v>558</v>
      </c>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549</v>
      </c>
      <c r="C73" s="887"/>
      <c r="D73" s="887"/>
      <c r="E73" s="887"/>
      <c r="F73" s="887"/>
      <c r="G73" s="887"/>
      <c r="H73" s="887"/>
      <c r="I73" s="887"/>
      <c r="J73" s="887"/>
      <c r="K73" s="887"/>
      <c r="L73" s="887"/>
      <c r="M73" s="887"/>
      <c r="N73" s="887"/>
      <c r="O73" s="887"/>
      <c r="P73" s="888"/>
      <c r="Q73" s="889">
        <v>312</v>
      </c>
      <c r="R73" s="843"/>
      <c r="S73" s="843"/>
      <c r="T73" s="843"/>
      <c r="U73" s="843"/>
      <c r="V73" s="843">
        <v>290</v>
      </c>
      <c r="W73" s="843"/>
      <c r="X73" s="843"/>
      <c r="Y73" s="843"/>
      <c r="Z73" s="843"/>
      <c r="AA73" s="843">
        <v>22</v>
      </c>
      <c r="AB73" s="843"/>
      <c r="AC73" s="843"/>
      <c r="AD73" s="843"/>
      <c r="AE73" s="843"/>
      <c r="AF73" s="843">
        <v>22</v>
      </c>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550</v>
      </c>
      <c r="C74" s="887"/>
      <c r="D74" s="887"/>
      <c r="E74" s="887"/>
      <c r="F74" s="887"/>
      <c r="G74" s="887"/>
      <c r="H74" s="887"/>
      <c r="I74" s="887"/>
      <c r="J74" s="887"/>
      <c r="K74" s="887"/>
      <c r="L74" s="887"/>
      <c r="M74" s="887"/>
      <c r="N74" s="887"/>
      <c r="O74" s="887"/>
      <c r="P74" s="888"/>
      <c r="Q74" s="889">
        <v>322367</v>
      </c>
      <c r="R74" s="843"/>
      <c r="S74" s="843"/>
      <c r="T74" s="843"/>
      <c r="U74" s="843"/>
      <c r="V74" s="843">
        <v>314740</v>
      </c>
      <c r="W74" s="843"/>
      <c r="X74" s="843"/>
      <c r="Y74" s="843"/>
      <c r="Z74" s="843"/>
      <c r="AA74" s="843">
        <v>7627</v>
      </c>
      <c r="AB74" s="843"/>
      <c r="AC74" s="843"/>
      <c r="AD74" s="843"/>
      <c r="AE74" s="843"/>
      <c r="AF74" s="843">
        <v>5417</v>
      </c>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375</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6778</v>
      </c>
      <c r="AG88" s="857"/>
      <c r="AH88" s="857"/>
      <c r="AI88" s="857"/>
      <c r="AJ88" s="857"/>
      <c r="AK88" s="854"/>
      <c r="AL88" s="854"/>
      <c r="AM88" s="854"/>
      <c r="AN88" s="854"/>
      <c r="AO88" s="854"/>
      <c r="AP88" s="857">
        <v>1746</v>
      </c>
      <c r="AQ88" s="857"/>
      <c r="AR88" s="857"/>
      <c r="AS88" s="857"/>
      <c r="AT88" s="857"/>
      <c r="AU88" s="857">
        <v>166</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6</v>
      </c>
      <c r="CS102" s="865"/>
      <c r="CT102" s="865"/>
      <c r="CU102" s="865"/>
      <c r="CV102" s="904"/>
      <c r="CW102" s="903">
        <v>84</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293</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293</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293</v>
      </c>
      <c r="DR109" s="906"/>
      <c r="DS109" s="906"/>
      <c r="DT109" s="906"/>
      <c r="DU109" s="907"/>
      <c r="DV109" s="905" t="s">
        <v>409</v>
      </c>
      <c r="DW109" s="906"/>
      <c r="DX109" s="906"/>
      <c r="DY109" s="906"/>
      <c r="DZ109" s="908"/>
    </row>
    <row r="110" spans="1:131" s="212" customFormat="1" ht="26.25" customHeight="1" x14ac:dyDescent="0.15">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458351</v>
      </c>
      <c r="AB110" s="913"/>
      <c r="AC110" s="913"/>
      <c r="AD110" s="913"/>
      <c r="AE110" s="914"/>
      <c r="AF110" s="915">
        <v>502847</v>
      </c>
      <c r="AG110" s="913"/>
      <c r="AH110" s="913"/>
      <c r="AI110" s="913"/>
      <c r="AJ110" s="914"/>
      <c r="AK110" s="915">
        <v>527559</v>
      </c>
      <c r="AL110" s="913"/>
      <c r="AM110" s="913"/>
      <c r="AN110" s="913"/>
      <c r="AO110" s="914"/>
      <c r="AP110" s="916">
        <v>15.5</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5565209</v>
      </c>
      <c r="BR110" s="944"/>
      <c r="BS110" s="944"/>
      <c r="BT110" s="944"/>
      <c r="BU110" s="944"/>
      <c r="BV110" s="944">
        <v>5467685</v>
      </c>
      <c r="BW110" s="944"/>
      <c r="BX110" s="944"/>
      <c r="BY110" s="944"/>
      <c r="BZ110" s="944"/>
      <c r="CA110" s="944">
        <v>5326579</v>
      </c>
      <c r="CB110" s="944"/>
      <c r="CC110" s="944"/>
      <c r="CD110" s="944"/>
      <c r="CE110" s="944"/>
      <c r="CF110" s="957">
        <v>156.5</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15">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65498</v>
      </c>
      <c r="BR111" s="939"/>
      <c r="BS111" s="939"/>
      <c r="BT111" s="939"/>
      <c r="BU111" s="939"/>
      <c r="BV111" s="939">
        <v>57021</v>
      </c>
      <c r="BW111" s="939"/>
      <c r="BX111" s="939"/>
      <c r="BY111" s="939"/>
      <c r="BZ111" s="939"/>
      <c r="CA111" s="939">
        <v>50233</v>
      </c>
      <c r="CB111" s="939"/>
      <c r="CC111" s="939"/>
      <c r="CD111" s="939"/>
      <c r="CE111" s="939"/>
      <c r="CF111" s="933">
        <v>1.5</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15">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2501979</v>
      </c>
      <c r="BR112" s="939"/>
      <c r="BS112" s="939"/>
      <c r="BT112" s="939"/>
      <c r="BU112" s="939"/>
      <c r="BV112" s="939">
        <v>2338572</v>
      </c>
      <c r="BW112" s="939"/>
      <c r="BX112" s="939"/>
      <c r="BY112" s="939"/>
      <c r="BZ112" s="939"/>
      <c r="CA112" s="939">
        <v>2232414</v>
      </c>
      <c r="CB112" s="939"/>
      <c r="CC112" s="939"/>
      <c r="CD112" s="939"/>
      <c r="CE112" s="939"/>
      <c r="CF112" s="933">
        <v>65.599999999999994</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121</v>
      </c>
      <c r="DH112" s="939"/>
      <c r="DI112" s="939"/>
      <c r="DJ112" s="939"/>
      <c r="DK112" s="939"/>
      <c r="DL112" s="939" t="s">
        <v>121</v>
      </c>
      <c r="DM112" s="939"/>
      <c r="DN112" s="939"/>
      <c r="DO112" s="939"/>
      <c r="DP112" s="939"/>
      <c r="DQ112" s="939" t="s">
        <v>121</v>
      </c>
      <c r="DR112" s="939"/>
      <c r="DS112" s="939"/>
      <c r="DT112" s="939"/>
      <c r="DU112" s="939"/>
      <c r="DV112" s="940" t="s">
        <v>121</v>
      </c>
      <c r="DW112" s="940"/>
      <c r="DX112" s="940"/>
      <c r="DY112" s="940"/>
      <c r="DZ112" s="941"/>
    </row>
    <row r="113" spans="1:130" s="212" customFormat="1" ht="26.25" customHeight="1" x14ac:dyDescent="0.15">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188282</v>
      </c>
      <c r="AB113" s="951"/>
      <c r="AC113" s="951"/>
      <c r="AD113" s="951"/>
      <c r="AE113" s="952"/>
      <c r="AF113" s="953">
        <v>185156</v>
      </c>
      <c r="AG113" s="951"/>
      <c r="AH113" s="951"/>
      <c r="AI113" s="951"/>
      <c r="AJ113" s="952"/>
      <c r="AK113" s="953">
        <v>168445</v>
      </c>
      <c r="AL113" s="951"/>
      <c r="AM113" s="951"/>
      <c r="AN113" s="951"/>
      <c r="AO113" s="952"/>
      <c r="AP113" s="954">
        <v>4.9000000000000004</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96993</v>
      </c>
      <c r="BR113" s="939"/>
      <c r="BS113" s="939"/>
      <c r="BT113" s="939"/>
      <c r="BU113" s="939"/>
      <c r="BV113" s="939">
        <v>135681</v>
      </c>
      <c r="BW113" s="939"/>
      <c r="BX113" s="939"/>
      <c r="BY113" s="939"/>
      <c r="BZ113" s="939"/>
      <c r="CA113" s="939">
        <v>166137</v>
      </c>
      <c r="CB113" s="939"/>
      <c r="CC113" s="939"/>
      <c r="CD113" s="939"/>
      <c r="CE113" s="939"/>
      <c r="CF113" s="933">
        <v>4.9000000000000004</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15">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9102</v>
      </c>
      <c r="AB114" s="972"/>
      <c r="AC114" s="972"/>
      <c r="AD114" s="972"/>
      <c r="AE114" s="973"/>
      <c r="AF114" s="974">
        <v>15549</v>
      </c>
      <c r="AG114" s="972"/>
      <c r="AH114" s="972"/>
      <c r="AI114" s="972"/>
      <c r="AJ114" s="973"/>
      <c r="AK114" s="974">
        <v>17624</v>
      </c>
      <c r="AL114" s="972"/>
      <c r="AM114" s="972"/>
      <c r="AN114" s="972"/>
      <c r="AO114" s="973"/>
      <c r="AP114" s="975">
        <v>0.5</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819060</v>
      </c>
      <c r="BR114" s="939"/>
      <c r="BS114" s="939"/>
      <c r="BT114" s="939"/>
      <c r="BU114" s="939"/>
      <c r="BV114" s="939">
        <v>857332</v>
      </c>
      <c r="BW114" s="939"/>
      <c r="BX114" s="939"/>
      <c r="BY114" s="939"/>
      <c r="BZ114" s="939"/>
      <c r="CA114" s="939">
        <v>848106</v>
      </c>
      <c r="CB114" s="939"/>
      <c r="CC114" s="939"/>
      <c r="CD114" s="939"/>
      <c r="CE114" s="939"/>
      <c r="CF114" s="933">
        <v>24.9</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15">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10118</v>
      </c>
      <c r="AB115" s="951"/>
      <c r="AC115" s="951"/>
      <c r="AD115" s="951"/>
      <c r="AE115" s="952"/>
      <c r="AF115" s="953">
        <v>8820</v>
      </c>
      <c r="AG115" s="951"/>
      <c r="AH115" s="951"/>
      <c r="AI115" s="951"/>
      <c r="AJ115" s="952"/>
      <c r="AK115" s="953">
        <v>6787</v>
      </c>
      <c r="AL115" s="951"/>
      <c r="AM115" s="951"/>
      <c r="AN115" s="951"/>
      <c r="AO115" s="952"/>
      <c r="AP115" s="954">
        <v>0.2</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15">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121</v>
      </c>
      <c r="AB116" s="972"/>
      <c r="AC116" s="972"/>
      <c r="AD116" s="972"/>
      <c r="AE116" s="973"/>
      <c r="AF116" s="974">
        <v>64</v>
      </c>
      <c r="AG116" s="972"/>
      <c r="AH116" s="972"/>
      <c r="AI116" s="972"/>
      <c r="AJ116" s="973"/>
      <c r="AK116" s="974">
        <v>181</v>
      </c>
      <c r="AL116" s="972"/>
      <c r="AM116" s="972"/>
      <c r="AN116" s="972"/>
      <c r="AO116" s="973"/>
      <c r="AP116" s="975">
        <v>0</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121</v>
      </c>
      <c r="DH116" s="972"/>
      <c r="DI116" s="972"/>
      <c r="DJ116" s="972"/>
      <c r="DK116" s="973"/>
      <c r="DL116" s="974" t="s">
        <v>121</v>
      </c>
      <c r="DM116" s="972"/>
      <c r="DN116" s="972"/>
      <c r="DO116" s="972"/>
      <c r="DP116" s="973"/>
      <c r="DQ116" s="974" t="s">
        <v>121</v>
      </c>
      <c r="DR116" s="972"/>
      <c r="DS116" s="972"/>
      <c r="DT116" s="972"/>
      <c r="DU116" s="973"/>
      <c r="DV116" s="975" t="s">
        <v>121</v>
      </c>
      <c r="DW116" s="976"/>
      <c r="DX116" s="976"/>
      <c r="DY116" s="976"/>
      <c r="DZ116" s="977"/>
    </row>
    <row r="117" spans="1:130" s="212" customFormat="1" ht="26.25" customHeight="1" x14ac:dyDescent="0.15">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665853</v>
      </c>
      <c r="AB117" s="992"/>
      <c r="AC117" s="992"/>
      <c r="AD117" s="992"/>
      <c r="AE117" s="993"/>
      <c r="AF117" s="994">
        <v>712436</v>
      </c>
      <c r="AG117" s="992"/>
      <c r="AH117" s="992"/>
      <c r="AI117" s="992"/>
      <c r="AJ117" s="993"/>
      <c r="AK117" s="994">
        <v>720596</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15">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293</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15">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176</v>
      </c>
      <c r="BA119" s="233"/>
      <c r="BB119" s="233"/>
      <c r="BC119" s="233"/>
      <c r="BD119" s="233"/>
      <c r="BE119" s="233"/>
      <c r="BF119" s="233"/>
      <c r="BG119" s="233"/>
      <c r="BH119" s="233"/>
      <c r="BI119" s="233"/>
      <c r="BJ119" s="233"/>
      <c r="BK119" s="233"/>
      <c r="BL119" s="233"/>
      <c r="BM119" s="233"/>
      <c r="BN119" s="233"/>
      <c r="BO119" s="990" t="s">
        <v>439</v>
      </c>
      <c r="BP119" s="1018"/>
      <c r="BQ119" s="1012">
        <v>9048739</v>
      </c>
      <c r="BR119" s="1013"/>
      <c r="BS119" s="1013"/>
      <c r="BT119" s="1013"/>
      <c r="BU119" s="1013"/>
      <c r="BV119" s="1013">
        <v>8856291</v>
      </c>
      <c r="BW119" s="1013"/>
      <c r="BX119" s="1013"/>
      <c r="BY119" s="1013"/>
      <c r="BZ119" s="1013"/>
      <c r="CA119" s="1013">
        <v>8623469</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65498</v>
      </c>
      <c r="DH119" s="999"/>
      <c r="DI119" s="999"/>
      <c r="DJ119" s="999"/>
      <c r="DK119" s="1000"/>
      <c r="DL119" s="998">
        <v>57021</v>
      </c>
      <c r="DM119" s="999"/>
      <c r="DN119" s="999"/>
      <c r="DO119" s="999"/>
      <c r="DP119" s="1000"/>
      <c r="DQ119" s="998">
        <v>50233</v>
      </c>
      <c r="DR119" s="999"/>
      <c r="DS119" s="999"/>
      <c r="DT119" s="999"/>
      <c r="DU119" s="1000"/>
      <c r="DV119" s="1001">
        <v>1.5</v>
      </c>
      <c r="DW119" s="1002"/>
      <c r="DX119" s="1002"/>
      <c r="DY119" s="1002"/>
      <c r="DZ119" s="1003"/>
    </row>
    <row r="120" spans="1:130" s="212" customFormat="1" ht="26.25" customHeight="1" x14ac:dyDescent="0.15">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4098904</v>
      </c>
      <c r="BR120" s="944"/>
      <c r="BS120" s="944"/>
      <c r="BT120" s="944"/>
      <c r="BU120" s="944"/>
      <c r="BV120" s="944">
        <v>4316493</v>
      </c>
      <c r="BW120" s="944"/>
      <c r="BX120" s="944"/>
      <c r="BY120" s="944"/>
      <c r="BZ120" s="944"/>
      <c r="CA120" s="944">
        <v>4187723</v>
      </c>
      <c r="CB120" s="944"/>
      <c r="CC120" s="944"/>
      <c r="CD120" s="944"/>
      <c r="CE120" s="944"/>
      <c r="CF120" s="957">
        <v>123</v>
      </c>
      <c r="CG120" s="958"/>
      <c r="CH120" s="958"/>
      <c r="CI120" s="958"/>
      <c r="CJ120" s="958"/>
      <c r="CK120" s="1019" t="s">
        <v>443</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121</v>
      </c>
      <c r="DH120" s="944"/>
      <c r="DI120" s="944"/>
      <c r="DJ120" s="944"/>
      <c r="DK120" s="944"/>
      <c r="DL120" s="944" t="s">
        <v>121</v>
      </c>
      <c r="DM120" s="944"/>
      <c r="DN120" s="944"/>
      <c r="DO120" s="944"/>
      <c r="DP120" s="944"/>
      <c r="DQ120" s="944">
        <v>1413654</v>
      </c>
      <c r="DR120" s="944"/>
      <c r="DS120" s="944"/>
      <c r="DT120" s="944"/>
      <c r="DU120" s="944"/>
      <c r="DV120" s="945">
        <v>41.5</v>
      </c>
      <c r="DW120" s="945"/>
      <c r="DX120" s="945"/>
      <c r="DY120" s="945"/>
      <c r="DZ120" s="946"/>
    </row>
    <row r="121" spans="1:130" s="212" customFormat="1" ht="26.25" customHeight="1" x14ac:dyDescent="0.15">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121</v>
      </c>
      <c r="AB121" s="972"/>
      <c r="AC121" s="972"/>
      <c r="AD121" s="972"/>
      <c r="AE121" s="973"/>
      <c r="AF121" s="974" t="s">
        <v>121</v>
      </c>
      <c r="AG121" s="972"/>
      <c r="AH121" s="972"/>
      <c r="AI121" s="972"/>
      <c r="AJ121" s="973"/>
      <c r="AK121" s="974" t="s">
        <v>121</v>
      </c>
      <c r="AL121" s="972"/>
      <c r="AM121" s="972"/>
      <c r="AN121" s="972"/>
      <c r="AO121" s="973"/>
      <c r="AP121" s="975" t="s">
        <v>121</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197333</v>
      </c>
      <c r="BR121" s="939"/>
      <c r="BS121" s="939"/>
      <c r="BT121" s="939"/>
      <c r="BU121" s="939"/>
      <c r="BV121" s="939">
        <v>181424</v>
      </c>
      <c r="BW121" s="939"/>
      <c r="BX121" s="939"/>
      <c r="BY121" s="939"/>
      <c r="BZ121" s="939"/>
      <c r="CA121" s="939">
        <v>157755</v>
      </c>
      <c r="CB121" s="939"/>
      <c r="CC121" s="939"/>
      <c r="CD121" s="939"/>
      <c r="CE121" s="939"/>
      <c r="CF121" s="933">
        <v>4.5999999999999996</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v>960881</v>
      </c>
      <c r="DH121" s="939"/>
      <c r="DI121" s="939"/>
      <c r="DJ121" s="939"/>
      <c r="DK121" s="939"/>
      <c r="DL121" s="939">
        <v>882059</v>
      </c>
      <c r="DM121" s="939"/>
      <c r="DN121" s="939"/>
      <c r="DO121" s="939"/>
      <c r="DP121" s="939"/>
      <c r="DQ121" s="939">
        <v>818760</v>
      </c>
      <c r="DR121" s="939"/>
      <c r="DS121" s="939"/>
      <c r="DT121" s="939"/>
      <c r="DU121" s="939"/>
      <c r="DV121" s="940">
        <v>24.1</v>
      </c>
      <c r="DW121" s="940"/>
      <c r="DX121" s="940"/>
      <c r="DY121" s="940"/>
      <c r="DZ121" s="941"/>
    </row>
    <row r="122" spans="1:130" s="212" customFormat="1" ht="26.25" customHeight="1" x14ac:dyDescent="0.15">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4360699</v>
      </c>
      <c r="BR122" s="1013"/>
      <c r="BS122" s="1013"/>
      <c r="BT122" s="1013"/>
      <c r="BU122" s="1013"/>
      <c r="BV122" s="1013">
        <v>4273714</v>
      </c>
      <c r="BW122" s="1013"/>
      <c r="BX122" s="1013"/>
      <c r="BY122" s="1013"/>
      <c r="BZ122" s="1013"/>
      <c r="CA122" s="1013">
        <v>4116176</v>
      </c>
      <c r="CB122" s="1013"/>
      <c r="CC122" s="1013"/>
      <c r="CD122" s="1013"/>
      <c r="CE122" s="1013"/>
      <c r="CF122" s="1030">
        <v>120.9</v>
      </c>
      <c r="CG122" s="1031"/>
      <c r="CH122" s="1031"/>
      <c r="CI122" s="1031"/>
      <c r="CJ122" s="1031"/>
      <c r="CK122" s="1022"/>
      <c r="CL122" s="1023"/>
      <c r="CM122" s="1023"/>
      <c r="CN122" s="1023"/>
      <c r="CO122" s="1024"/>
      <c r="CP122" s="1032" t="s">
        <v>388</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15">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121</v>
      </c>
      <c r="AB123" s="972"/>
      <c r="AC123" s="972"/>
      <c r="AD123" s="972"/>
      <c r="AE123" s="973"/>
      <c r="AF123" s="974" t="s">
        <v>121</v>
      </c>
      <c r="AG123" s="972"/>
      <c r="AH123" s="972"/>
      <c r="AI123" s="972"/>
      <c r="AJ123" s="973"/>
      <c r="AK123" s="974" t="s">
        <v>121</v>
      </c>
      <c r="AL123" s="972"/>
      <c r="AM123" s="972"/>
      <c r="AN123" s="972"/>
      <c r="AO123" s="973"/>
      <c r="AP123" s="975" t="s">
        <v>121</v>
      </c>
      <c r="AQ123" s="976"/>
      <c r="AR123" s="976"/>
      <c r="AS123" s="976"/>
      <c r="AT123" s="977"/>
      <c r="AU123" s="1010"/>
      <c r="AV123" s="1011"/>
      <c r="AW123" s="1011"/>
      <c r="AX123" s="1011"/>
      <c r="AY123" s="1011"/>
      <c r="AZ123" s="233" t="s">
        <v>176</v>
      </c>
      <c r="BA123" s="233"/>
      <c r="BB123" s="233"/>
      <c r="BC123" s="233"/>
      <c r="BD123" s="233"/>
      <c r="BE123" s="233"/>
      <c r="BF123" s="233"/>
      <c r="BG123" s="233"/>
      <c r="BH123" s="233"/>
      <c r="BI123" s="233"/>
      <c r="BJ123" s="233"/>
      <c r="BK123" s="233"/>
      <c r="BL123" s="233"/>
      <c r="BM123" s="233"/>
      <c r="BN123" s="233"/>
      <c r="BO123" s="990" t="s">
        <v>447</v>
      </c>
      <c r="BP123" s="1018"/>
      <c r="BQ123" s="1076">
        <v>8656936</v>
      </c>
      <c r="BR123" s="1077"/>
      <c r="BS123" s="1077"/>
      <c r="BT123" s="1077"/>
      <c r="BU123" s="1077"/>
      <c r="BV123" s="1077">
        <v>8771631</v>
      </c>
      <c r="BW123" s="1077"/>
      <c r="BX123" s="1077"/>
      <c r="BY123" s="1077"/>
      <c r="BZ123" s="1077"/>
      <c r="CA123" s="1077">
        <v>8461654</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12.2</v>
      </c>
      <c r="BR124" s="1040"/>
      <c r="BS124" s="1040"/>
      <c r="BT124" s="1040"/>
      <c r="BU124" s="1040"/>
      <c r="BV124" s="1040">
        <v>2.5</v>
      </c>
      <c r="BW124" s="1040"/>
      <c r="BX124" s="1040"/>
      <c r="BY124" s="1040"/>
      <c r="BZ124" s="1040"/>
      <c r="CA124" s="1040">
        <v>4.7</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v>1541098</v>
      </c>
      <c r="DH124" s="999"/>
      <c r="DI124" s="999"/>
      <c r="DJ124" s="999"/>
      <c r="DK124" s="1000"/>
      <c r="DL124" s="998">
        <v>1456513</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15">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10118</v>
      </c>
      <c r="AB126" s="972"/>
      <c r="AC126" s="972"/>
      <c r="AD126" s="972"/>
      <c r="AE126" s="973"/>
      <c r="AF126" s="974">
        <v>8820</v>
      </c>
      <c r="AG126" s="972"/>
      <c r="AH126" s="972"/>
      <c r="AI126" s="972"/>
      <c r="AJ126" s="973"/>
      <c r="AK126" s="974">
        <v>6787</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15">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23968</v>
      </c>
      <c r="AB128" s="1059"/>
      <c r="AC128" s="1059"/>
      <c r="AD128" s="1059"/>
      <c r="AE128" s="1060"/>
      <c r="AF128" s="1061">
        <v>28139</v>
      </c>
      <c r="AG128" s="1059"/>
      <c r="AH128" s="1059"/>
      <c r="AI128" s="1059"/>
      <c r="AJ128" s="1060"/>
      <c r="AK128" s="1061">
        <v>35651</v>
      </c>
      <c r="AL128" s="1059"/>
      <c r="AM128" s="1059"/>
      <c r="AN128" s="1059"/>
      <c r="AO128" s="1060"/>
      <c r="AP128" s="1062"/>
      <c r="AQ128" s="1063"/>
      <c r="AR128" s="1063"/>
      <c r="AS128" s="1063"/>
      <c r="AT128" s="1064"/>
      <c r="AU128" s="214"/>
      <c r="AV128" s="214"/>
      <c r="AW128" s="214"/>
      <c r="AX128" s="909" t="s">
        <v>461</v>
      </c>
      <c r="AY128" s="910"/>
      <c r="AZ128" s="910"/>
      <c r="BA128" s="910"/>
      <c r="BB128" s="910"/>
      <c r="BC128" s="910"/>
      <c r="BD128" s="910"/>
      <c r="BE128" s="911"/>
      <c r="BF128" s="1065" t="s">
        <v>121</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3576431</v>
      </c>
      <c r="AB129" s="972"/>
      <c r="AC129" s="972"/>
      <c r="AD129" s="972"/>
      <c r="AE129" s="973"/>
      <c r="AF129" s="974">
        <v>3654570</v>
      </c>
      <c r="AG129" s="972"/>
      <c r="AH129" s="972"/>
      <c r="AI129" s="972"/>
      <c r="AJ129" s="973"/>
      <c r="AK129" s="974">
        <v>3753922</v>
      </c>
      <c r="AL129" s="972"/>
      <c r="AM129" s="972"/>
      <c r="AN129" s="972"/>
      <c r="AO129" s="973"/>
      <c r="AP129" s="1086"/>
      <c r="AQ129" s="1087"/>
      <c r="AR129" s="1087"/>
      <c r="AS129" s="1087"/>
      <c r="AT129" s="1088"/>
      <c r="AU129" s="215"/>
      <c r="AV129" s="215"/>
      <c r="AW129" s="215"/>
      <c r="AX129" s="1078" t="s">
        <v>464</v>
      </c>
      <c r="AY129" s="936"/>
      <c r="AZ129" s="936"/>
      <c r="BA129" s="936"/>
      <c r="BB129" s="936"/>
      <c r="BC129" s="936"/>
      <c r="BD129" s="936"/>
      <c r="BE129" s="937"/>
      <c r="BF129" s="1079" t="s">
        <v>121</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367886</v>
      </c>
      <c r="AB130" s="972"/>
      <c r="AC130" s="972"/>
      <c r="AD130" s="972"/>
      <c r="AE130" s="973"/>
      <c r="AF130" s="974">
        <v>362972</v>
      </c>
      <c r="AG130" s="972"/>
      <c r="AH130" s="972"/>
      <c r="AI130" s="972"/>
      <c r="AJ130" s="973"/>
      <c r="AK130" s="974">
        <v>350364</v>
      </c>
      <c r="AL130" s="972"/>
      <c r="AM130" s="972"/>
      <c r="AN130" s="972"/>
      <c r="AO130" s="973"/>
      <c r="AP130" s="1086"/>
      <c r="AQ130" s="1087"/>
      <c r="AR130" s="1087"/>
      <c r="AS130" s="1087"/>
      <c r="AT130" s="1088"/>
      <c r="AU130" s="215"/>
      <c r="AV130" s="215"/>
      <c r="AW130" s="215"/>
      <c r="AX130" s="1078" t="s">
        <v>467</v>
      </c>
      <c r="AY130" s="936"/>
      <c r="AZ130" s="936"/>
      <c r="BA130" s="936"/>
      <c r="BB130" s="936"/>
      <c r="BC130" s="936"/>
      <c r="BD130" s="936"/>
      <c r="BE130" s="937"/>
      <c r="BF130" s="1114">
        <v>9.3000000000000007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3208545</v>
      </c>
      <c r="AB131" s="999"/>
      <c r="AC131" s="999"/>
      <c r="AD131" s="999"/>
      <c r="AE131" s="1000"/>
      <c r="AF131" s="998">
        <v>3291598</v>
      </c>
      <c r="AG131" s="999"/>
      <c r="AH131" s="999"/>
      <c r="AI131" s="999"/>
      <c r="AJ131" s="1000"/>
      <c r="AK131" s="998">
        <v>3403558</v>
      </c>
      <c r="AL131" s="999"/>
      <c r="AM131" s="999"/>
      <c r="AN131" s="999"/>
      <c r="AO131" s="1000"/>
      <c r="AP131" s="1123"/>
      <c r="AQ131" s="1124"/>
      <c r="AR131" s="1124"/>
      <c r="AS131" s="1124"/>
      <c r="AT131" s="1125"/>
      <c r="AU131" s="215"/>
      <c r="AV131" s="215"/>
      <c r="AW131" s="215"/>
      <c r="AX131" s="1096" t="s">
        <v>469</v>
      </c>
      <c r="AY131" s="739"/>
      <c r="AZ131" s="739"/>
      <c r="BA131" s="739"/>
      <c r="BB131" s="739"/>
      <c r="BC131" s="739"/>
      <c r="BD131" s="739"/>
      <c r="BE131" s="1049"/>
      <c r="BF131" s="1097">
        <v>4.7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8.5396651749999997</v>
      </c>
      <c r="AB132" s="1110"/>
      <c r="AC132" s="1110"/>
      <c r="AD132" s="1110"/>
      <c r="AE132" s="1111"/>
      <c r="AF132" s="1112">
        <v>9.7619757939999996</v>
      </c>
      <c r="AG132" s="1110"/>
      <c r="AH132" s="1110"/>
      <c r="AI132" s="1110"/>
      <c r="AJ132" s="1111"/>
      <c r="AK132" s="1112">
        <v>9.8303304950000001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8.3000000000000007</v>
      </c>
      <c r="AB133" s="1093"/>
      <c r="AC133" s="1093"/>
      <c r="AD133" s="1093"/>
      <c r="AE133" s="1094"/>
      <c r="AF133" s="1092">
        <v>8.9</v>
      </c>
      <c r="AG133" s="1093"/>
      <c r="AH133" s="1093"/>
      <c r="AI133" s="1093"/>
      <c r="AJ133" s="1094"/>
      <c r="AK133" s="1092">
        <v>9.3000000000000007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SFZ8Q47xdyZfXGpSSqZm+61NHjnhVc0HibThPhQlwbNv8je5LpUTga0GMA/5COOpoyi21Cw86CQngOaTO6UOg==" saltValue="UmaYt6JnFuNA0e2XEzza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V49" zoomScale="78" zoomScaleNormal="85" zoomScaleSheetLayoutView="78"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piJqDvR62i8vy8AiwoYDBuSi8/QO+BM/FZTY33YOv0asPSHfT9x8ucvMOFRx/XHceU0Lo5f3YB2oQHxh7XT/4Q==" saltValue="mN4ZLMTRlwkjostDkafjD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S61" zoomScale="91" zoomScaleNormal="91"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HAvSYVVwebFLC1FTEmpAYlaVzFWvyY6Vyv9hbCajAE8rcbvWqgylSs/DbtIrk1vQsl87s/8ZYkKyMcyUlPu7w==" saltValue="IwpP+LnWA2thLjAgcIpXy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topLeftCell="B1"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27" t="s">
        <v>476</v>
      </c>
      <c r="AP7" s="253"/>
      <c r="AQ7" s="254" t="s">
        <v>477</v>
      </c>
      <c r="AR7" s="255"/>
    </row>
    <row r="8" spans="1:46" x14ac:dyDescent="0.15">
      <c r="A8" s="247"/>
      <c r="AK8" s="256"/>
      <c r="AL8" s="257"/>
      <c r="AM8" s="257"/>
      <c r="AN8" s="258"/>
      <c r="AO8" s="1128"/>
      <c r="AP8" s="259" t="s">
        <v>478</v>
      </c>
      <c r="AQ8" s="260" t="s">
        <v>479</v>
      </c>
      <c r="AR8" s="261" t="s">
        <v>480</v>
      </c>
    </row>
    <row r="9" spans="1:46" x14ac:dyDescent="0.15">
      <c r="A9" s="247"/>
      <c r="AK9" s="1129" t="s">
        <v>481</v>
      </c>
      <c r="AL9" s="1130"/>
      <c r="AM9" s="1130"/>
      <c r="AN9" s="1131"/>
      <c r="AO9" s="262">
        <v>902782</v>
      </c>
      <c r="AP9" s="262">
        <v>89981</v>
      </c>
      <c r="AQ9" s="263">
        <v>118131</v>
      </c>
      <c r="AR9" s="264">
        <v>-23.8</v>
      </c>
    </row>
    <row r="10" spans="1:46" ht="13.5" customHeight="1" x14ac:dyDescent="0.15">
      <c r="A10" s="247"/>
      <c r="AK10" s="1129" t="s">
        <v>482</v>
      </c>
      <c r="AL10" s="1130"/>
      <c r="AM10" s="1130"/>
      <c r="AN10" s="1131"/>
      <c r="AO10" s="265">
        <v>185706</v>
      </c>
      <c r="AP10" s="265">
        <v>18510</v>
      </c>
      <c r="AQ10" s="266">
        <v>19338</v>
      </c>
      <c r="AR10" s="267">
        <v>-4.3</v>
      </c>
    </row>
    <row r="11" spans="1:46" ht="13.5" customHeight="1" x14ac:dyDescent="0.15">
      <c r="A11" s="247"/>
      <c r="AK11" s="1129" t="s">
        <v>483</v>
      </c>
      <c r="AL11" s="1130"/>
      <c r="AM11" s="1130"/>
      <c r="AN11" s="1131"/>
      <c r="AO11" s="265">
        <v>88</v>
      </c>
      <c r="AP11" s="265">
        <v>9</v>
      </c>
      <c r="AQ11" s="266">
        <v>1486</v>
      </c>
      <c r="AR11" s="267">
        <v>-99.4</v>
      </c>
    </row>
    <row r="12" spans="1:46" ht="13.5" customHeight="1" x14ac:dyDescent="0.15">
      <c r="A12" s="247"/>
      <c r="AK12" s="1129" t="s">
        <v>484</v>
      </c>
      <c r="AL12" s="1130"/>
      <c r="AM12" s="1130"/>
      <c r="AN12" s="1131"/>
      <c r="AO12" s="265" t="s">
        <v>485</v>
      </c>
      <c r="AP12" s="265" t="s">
        <v>485</v>
      </c>
      <c r="AQ12" s="266" t="s">
        <v>485</v>
      </c>
      <c r="AR12" s="267" t="s">
        <v>485</v>
      </c>
    </row>
    <row r="13" spans="1:46" ht="13.5" customHeight="1" x14ac:dyDescent="0.15">
      <c r="A13" s="247"/>
      <c r="AK13" s="1129" t="s">
        <v>486</v>
      </c>
      <c r="AL13" s="1130"/>
      <c r="AM13" s="1130"/>
      <c r="AN13" s="1131"/>
      <c r="AO13" s="265">
        <v>52379</v>
      </c>
      <c r="AP13" s="265">
        <v>5221</v>
      </c>
      <c r="AQ13" s="266">
        <v>4880</v>
      </c>
      <c r="AR13" s="267">
        <v>7</v>
      </c>
    </row>
    <row r="14" spans="1:46" ht="13.5" customHeight="1" x14ac:dyDescent="0.15">
      <c r="A14" s="247"/>
      <c r="AK14" s="1129" t="s">
        <v>487</v>
      </c>
      <c r="AL14" s="1130"/>
      <c r="AM14" s="1130"/>
      <c r="AN14" s="1131"/>
      <c r="AO14" s="265">
        <v>37313</v>
      </c>
      <c r="AP14" s="265">
        <v>3719</v>
      </c>
      <c r="AQ14" s="266">
        <v>1912</v>
      </c>
      <c r="AR14" s="267">
        <v>94.5</v>
      </c>
    </row>
    <row r="15" spans="1:46" ht="13.5" customHeight="1" x14ac:dyDescent="0.15">
      <c r="A15" s="247"/>
      <c r="AK15" s="1132" t="s">
        <v>488</v>
      </c>
      <c r="AL15" s="1133"/>
      <c r="AM15" s="1133"/>
      <c r="AN15" s="1134"/>
      <c r="AO15" s="265">
        <v>-66039</v>
      </c>
      <c r="AP15" s="265">
        <v>-6582</v>
      </c>
      <c r="AQ15" s="266">
        <v>-7094</v>
      </c>
      <c r="AR15" s="267">
        <v>-7.2</v>
      </c>
    </row>
    <row r="16" spans="1:46" x14ac:dyDescent="0.15">
      <c r="A16" s="247"/>
      <c r="AK16" s="1132" t="s">
        <v>176</v>
      </c>
      <c r="AL16" s="1133"/>
      <c r="AM16" s="1133"/>
      <c r="AN16" s="1134"/>
      <c r="AO16" s="265">
        <v>1112229</v>
      </c>
      <c r="AP16" s="265">
        <v>110857</v>
      </c>
      <c r="AQ16" s="266">
        <v>138653</v>
      </c>
      <c r="AR16" s="267">
        <v>-20</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35" t="s">
        <v>493</v>
      </c>
      <c r="AL21" s="1136"/>
      <c r="AM21" s="1136"/>
      <c r="AN21" s="1137"/>
      <c r="AO21" s="277">
        <v>8.67</v>
      </c>
      <c r="AP21" s="278">
        <v>11.03</v>
      </c>
      <c r="AQ21" s="279">
        <v>-2.36</v>
      </c>
      <c r="AS21" s="280"/>
      <c r="AT21" s="276"/>
    </row>
    <row r="22" spans="1:46" s="248" customFormat="1" x14ac:dyDescent="0.15">
      <c r="A22" s="276"/>
      <c r="AK22" s="1135" t="s">
        <v>494</v>
      </c>
      <c r="AL22" s="1136"/>
      <c r="AM22" s="1136"/>
      <c r="AN22" s="1137"/>
      <c r="AO22" s="281">
        <v>94.3</v>
      </c>
      <c r="AP22" s="282">
        <v>96.9</v>
      </c>
      <c r="AQ22" s="283">
        <v>-2.6</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27" t="s">
        <v>476</v>
      </c>
      <c r="AP30" s="253"/>
      <c r="AQ30" s="254" t="s">
        <v>477</v>
      </c>
      <c r="AR30" s="255"/>
    </row>
    <row r="31" spans="1:46" x14ac:dyDescent="0.15">
      <c r="A31" s="247"/>
      <c r="AK31" s="256"/>
      <c r="AL31" s="257"/>
      <c r="AM31" s="257"/>
      <c r="AN31" s="258"/>
      <c r="AO31" s="1128"/>
      <c r="AP31" s="259" t="s">
        <v>478</v>
      </c>
      <c r="AQ31" s="260" t="s">
        <v>479</v>
      </c>
      <c r="AR31" s="261" t="s">
        <v>480</v>
      </c>
    </row>
    <row r="32" spans="1:46" ht="27" customHeight="1" x14ac:dyDescent="0.15">
      <c r="A32" s="247"/>
      <c r="AK32" s="1143" t="s">
        <v>498</v>
      </c>
      <c r="AL32" s="1144"/>
      <c r="AM32" s="1144"/>
      <c r="AN32" s="1145"/>
      <c r="AO32" s="291">
        <v>527559</v>
      </c>
      <c r="AP32" s="291">
        <v>52582</v>
      </c>
      <c r="AQ32" s="292">
        <v>59716</v>
      </c>
      <c r="AR32" s="293">
        <v>-11.9</v>
      </c>
    </row>
    <row r="33" spans="1:46" ht="13.5" customHeight="1" x14ac:dyDescent="0.15">
      <c r="A33" s="247"/>
      <c r="AK33" s="1143" t="s">
        <v>499</v>
      </c>
      <c r="AL33" s="1144"/>
      <c r="AM33" s="1144"/>
      <c r="AN33" s="1145"/>
      <c r="AO33" s="291" t="s">
        <v>485</v>
      </c>
      <c r="AP33" s="291" t="s">
        <v>485</v>
      </c>
      <c r="AQ33" s="292" t="s">
        <v>485</v>
      </c>
      <c r="AR33" s="293" t="s">
        <v>485</v>
      </c>
    </row>
    <row r="34" spans="1:46" ht="27" customHeight="1" x14ac:dyDescent="0.15">
      <c r="A34" s="247"/>
      <c r="AK34" s="1143" t="s">
        <v>500</v>
      </c>
      <c r="AL34" s="1144"/>
      <c r="AM34" s="1144"/>
      <c r="AN34" s="1145"/>
      <c r="AO34" s="291" t="s">
        <v>485</v>
      </c>
      <c r="AP34" s="291" t="s">
        <v>485</v>
      </c>
      <c r="AQ34" s="292" t="s">
        <v>485</v>
      </c>
      <c r="AR34" s="293" t="s">
        <v>485</v>
      </c>
    </row>
    <row r="35" spans="1:46" ht="27" customHeight="1" x14ac:dyDescent="0.15">
      <c r="A35" s="247"/>
      <c r="AK35" s="1143" t="s">
        <v>501</v>
      </c>
      <c r="AL35" s="1144"/>
      <c r="AM35" s="1144"/>
      <c r="AN35" s="1145"/>
      <c r="AO35" s="291">
        <v>168445</v>
      </c>
      <c r="AP35" s="291">
        <v>16789</v>
      </c>
      <c r="AQ35" s="292">
        <v>21226</v>
      </c>
      <c r="AR35" s="293">
        <v>-20.9</v>
      </c>
    </row>
    <row r="36" spans="1:46" ht="27" customHeight="1" x14ac:dyDescent="0.15">
      <c r="A36" s="247"/>
      <c r="AK36" s="1143" t="s">
        <v>502</v>
      </c>
      <c r="AL36" s="1144"/>
      <c r="AM36" s="1144"/>
      <c r="AN36" s="1145"/>
      <c r="AO36" s="291">
        <v>17624</v>
      </c>
      <c r="AP36" s="291">
        <v>1757</v>
      </c>
      <c r="AQ36" s="292">
        <v>5622</v>
      </c>
      <c r="AR36" s="293">
        <v>-68.7</v>
      </c>
    </row>
    <row r="37" spans="1:46" ht="13.5" customHeight="1" x14ac:dyDescent="0.15">
      <c r="A37" s="247"/>
      <c r="AK37" s="1143" t="s">
        <v>503</v>
      </c>
      <c r="AL37" s="1144"/>
      <c r="AM37" s="1144"/>
      <c r="AN37" s="1145"/>
      <c r="AO37" s="291">
        <v>6787</v>
      </c>
      <c r="AP37" s="291">
        <v>676</v>
      </c>
      <c r="AQ37" s="292">
        <v>447</v>
      </c>
      <c r="AR37" s="293">
        <v>51.2</v>
      </c>
    </row>
    <row r="38" spans="1:46" ht="27" customHeight="1" x14ac:dyDescent="0.15">
      <c r="A38" s="247"/>
      <c r="AK38" s="1146" t="s">
        <v>504</v>
      </c>
      <c r="AL38" s="1147"/>
      <c r="AM38" s="1147"/>
      <c r="AN38" s="1148"/>
      <c r="AO38" s="294">
        <v>181</v>
      </c>
      <c r="AP38" s="294">
        <v>18</v>
      </c>
      <c r="AQ38" s="295">
        <v>23</v>
      </c>
      <c r="AR38" s="283">
        <v>-21.7</v>
      </c>
      <c r="AS38" s="290"/>
    </row>
    <row r="39" spans="1:46" x14ac:dyDescent="0.15">
      <c r="A39" s="247"/>
      <c r="AK39" s="1146" t="s">
        <v>505</v>
      </c>
      <c r="AL39" s="1147"/>
      <c r="AM39" s="1147"/>
      <c r="AN39" s="1148"/>
      <c r="AO39" s="291">
        <v>-35651</v>
      </c>
      <c r="AP39" s="291">
        <v>-3553</v>
      </c>
      <c r="AQ39" s="292">
        <v>-1646</v>
      </c>
      <c r="AR39" s="293">
        <v>115.9</v>
      </c>
      <c r="AS39" s="290"/>
    </row>
    <row r="40" spans="1:46" ht="27" customHeight="1" x14ac:dyDescent="0.15">
      <c r="A40" s="247"/>
      <c r="AK40" s="1143" t="s">
        <v>506</v>
      </c>
      <c r="AL40" s="1144"/>
      <c r="AM40" s="1144"/>
      <c r="AN40" s="1145"/>
      <c r="AO40" s="291">
        <v>-350364</v>
      </c>
      <c r="AP40" s="291">
        <v>-34921</v>
      </c>
      <c r="AQ40" s="292">
        <v>-57881</v>
      </c>
      <c r="AR40" s="293">
        <v>-39.700000000000003</v>
      </c>
      <c r="AS40" s="290"/>
    </row>
    <row r="41" spans="1:46" x14ac:dyDescent="0.15">
      <c r="A41" s="247"/>
      <c r="AK41" s="1149" t="s">
        <v>286</v>
      </c>
      <c r="AL41" s="1150"/>
      <c r="AM41" s="1150"/>
      <c r="AN41" s="1151"/>
      <c r="AO41" s="291">
        <v>334581</v>
      </c>
      <c r="AP41" s="291">
        <v>33348</v>
      </c>
      <c r="AQ41" s="292">
        <v>27507</v>
      </c>
      <c r="AR41" s="293">
        <v>21.2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38" t="s">
        <v>476</v>
      </c>
      <c r="AN49" s="1140" t="s">
        <v>509</v>
      </c>
      <c r="AO49" s="1141"/>
      <c r="AP49" s="1141"/>
      <c r="AQ49" s="1141"/>
      <c r="AR49" s="1142"/>
    </row>
    <row r="50" spans="1:44" x14ac:dyDescent="0.15">
      <c r="A50" s="247"/>
      <c r="AK50" s="305"/>
      <c r="AL50" s="306"/>
      <c r="AM50" s="1139"/>
      <c r="AN50" s="307" t="s">
        <v>510</v>
      </c>
      <c r="AO50" s="308" t="s">
        <v>511</v>
      </c>
      <c r="AP50" s="309" t="s">
        <v>512</v>
      </c>
      <c r="AQ50" s="310" t="s">
        <v>513</v>
      </c>
      <c r="AR50" s="311" t="s">
        <v>514</v>
      </c>
    </row>
    <row r="51" spans="1:44" x14ac:dyDescent="0.15">
      <c r="A51" s="247"/>
      <c r="AK51" s="303" t="s">
        <v>515</v>
      </c>
      <c r="AL51" s="304"/>
      <c r="AM51" s="312">
        <v>1132788</v>
      </c>
      <c r="AN51" s="313">
        <v>107383</v>
      </c>
      <c r="AO51" s="314">
        <v>83.9</v>
      </c>
      <c r="AP51" s="315">
        <v>94796</v>
      </c>
      <c r="AQ51" s="316">
        <v>1.4</v>
      </c>
      <c r="AR51" s="317">
        <v>82.5</v>
      </c>
    </row>
    <row r="52" spans="1:44" x14ac:dyDescent="0.15">
      <c r="A52" s="247"/>
      <c r="AK52" s="318"/>
      <c r="AL52" s="319" t="s">
        <v>516</v>
      </c>
      <c r="AM52" s="320">
        <v>367577</v>
      </c>
      <c r="AN52" s="321">
        <v>34845</v>
      </c>
      <c r="AO52" s="322">
        <v>62.9</v>
      </c>
      <c r="AP52" s="323">
        <v>55781</v>
      </c>
      <c r="AQ52" s="324">
        <v>4.5999999999999996</v>
      </c>
      <c r="AR52" s="325">
        <v>58.3</v>
      </c>
    </row>
    <row r="53" spans="1:44" x14ac:dyDescent="0.15">
      <c r="A53" s="247"/>
      <c r="AK53" s="303" t="s">
        <v>517</v>
      </c>
      <c r="AL53" s="304"/>
      <c r="AM53" s="312">
        <v>1496227</v>
      </c>
      <c r="AN53" s="313">
        <v>143993</v>
      </c>
      <c r="AO53" s="314">
        <v>34.1</v>
      </c>
      <c r="AP53" s="315">
        <v>85942</v>
      </c>
      <c r="AQ53" s="316">
        <v>-9.3000000000000007</v>
      </c>
      <c r="AR53" s="317">
        <v>43.4</v>
      </c>
    </row>
    <row r="54" spans="1:44" x14ac:dyDescent="0.15">
      <c r="A54" s="247"/>
      <c r="AK54" s="318"/>
      <c r="AL54" s="319" t="s">
        <v>516</v>
      </c>
      <c r="AM54" s="320">
        <v>412307</v>
      </c>
      <c r="AN54" s="321">
        <v>39679</v>
      </c>
      <c r="AO54" s="322">
        <v>13.9</v>
      </c>
      <c r="AP54" s="323">
        <v>48630</v>
      </c>
      <c r="AQ54" s="324">
        <v>-12.8</v>
      </c>
      <c r="AR54" s="325">
        <v>26.7</v>
      </c>
    </row>
    <row r="55" spans="1:44" x14ac:dyDescent="0.15">
      <c r="A55" s="247"/>
      <c r="AK55" s="303" t="s">
        <v>518</v>
      </c>
      <c r="AL55" s="304"/>
      <c r="AM55" s="312">
        <v>1501279</v>
      </c>
      <c r="AN55" s="313">
        <v>146010</v>
      </c>
      <c r="AO55" s="314">
        <v>1.4</v>
      </c>
      <c r="AP55" s="315">
        <v>95007</v>
      </c>
      <c r="AQ55" s="316">
        <v>10.5</v>
      </c>
      <c r="AR55" s="317">
        <v>-9.1</v>
      </c>
    </row>
    <row r="56" spans="1:44" x14ac:dyDescent="0.15">
      <c r="A56" s="247"/>
      <c r="AK56" s="318"/>
      <c r="AL56" s="319" t="s">
        <v>516</v>
      </c>
      <c r="AM56" s="320">
        <v>459101</v>
      </c>
      <c r="AN56" s="321">
        <v>44651</v>
      </c>
      <c r="AO56" s="322">
        <v>12.5</v>
      </c>
      <c r="AP56" s="323">
        <v>48509</v>
      </c>
      <c r="AQ56" s="324">
        <v>-0.2</v>
      </c>
      <c r="AR56" s="325">
        <v>12.7</v>
      </c>
    </row>
    <row r="57" spans="1:44" x14ac:dyDescent="0.15">
      <c r="A57" s="247"/>
      <c r="AK57" s="303" t="s">
        <v>519</v>
      </c>
      <c r="AL57" s="304"/>
      <c r="AM57" s="312">
        <v>1220013</v>
      </c>
      <c r="AN57" s="313">
        <v>119340</v>
      </c>
      <c r="AO57" s="314">
        <v>-18.3</v>
      </c>
      <c r="AP57" s="315">
        <v>98176</v>
      </c>
      <c r="AQ57" s="316">
        <v>3.3</v>
      </c>
      <c r="AR57" s="317">
        <v>-21.6</v>
      </c>
    </row>
    <row r="58" spans="1:44" x14ac:dyDescent="0.15">
      <c r="A58" s="247"/>
      <c r="AK58" s="318"/>
      <c r="AL58" s="319" t="s">
        <v>516</v>
      </c>
      <c r="AM58" s="320">
        <v>427133</v>
      </c>
      <c r="AN58" s="321">
        <v>41782</v>
      </c>
      <c r="AO58" s="322">
        <v>-6.4</v>
      </c>
      <c r="AP58" s="323">
        <v>58489</v>
      </c>
      <c r="AQ58" s="324">
        <v>20.6</v>
      </c>
      <c r="AR58" s="325">
        <v>-27</v>
      </c>
    </row>
    <row r="59" spans="1:44" x14ac:dyDescent="0.15">
      <c r="A59" s="247"/>
      <c r="AK59" s="303" t="s">
        <v>520</v>
      </c>
      <c r="AL59" s="304"/>
      <c r="AM59" s="312">
        <v>1100950</v>
      </c>
      <c r="AN59" s="313">
        <v>109733</v>
      </c>
      <c r="AO59" s="314">
        <v>-8.1</v>
      </c>
      <c r="AP59" s="315">
        <v>119283</v>
      </c>
      <c r="AQ59" s="316">
        <v>21.5</v>
      </c>
      <c r="AR59" s="317">
        <v>-29.6</v>
      </c>
    </row>
    <row r="60" spans="1:44" x14ac:dyDescent="0.15">
      <c r="A60" s="247"/>
      <c r="AK60" s="318"/>
      <c r="AL60" s="319" t="s">
        <v>516</v>
      </c>
      <c r="AM60" s="320">
        <v>365159</v>
      </c>
      <c r="AN60" s="321">
        <v>36396</v>
      </c>
      <c r="AO60" s="322">
        <v>-12.9</v>
      </c>
      <c r="AP60" s="323">
        <v>64747</v>
      </c>
      <c r="AQ60" s="324">
        <v>10.7</v>
      </c>
      <c r="AR60" s="325">
        <v>-23.6</v>
      </c>
    </row>
    <row r="61" spans="1:44" x14ac:dyDescent="0.15">
      <c r="A61" s="247"/>
      <c r="AK61" s="303" t="s">
        <v>521</v>
      </c>
      <c r="AL61" s="326"/>
      <c r="AM61" s="312">
        <v>1290251</v>
      </c>
      <c r="AN61" s="313">
        <v>125292</v>
      </c>
      <c r="AO61" s="314">
        <v>18.600000000000001</v>
      </c>
      <c r="AP61" s="315">
        <v>98641</v>
      </c>
      <c r="AQ61" s="327">
        <v>5.5</v>
      </c>
      <c r="AR61" s="317">
        <v>13.1</v>
      </c>
    </row>
    <row r="62" spans="1:44" x14ac:dyDescent="0.15">
      <c r="A62" s="247"/>
      <c r="AK62" s="318"/>
      <c r="AL62" s="319" t="s">
        <v>516</v>
      </c>
      <c r="AM62" s="320">
        <v>406255</v>
      </c>
      <c r="AN62" s="321">
        <v>39471</v>
      </c>
      <c r="AO62" s="322">
        <v>14</v>
      </c>
      <c r="AP62" s="323">
        <v>55231</v>
      </c>
      <c r="AQ62" s="324">
        <v>4.5999999999999996</v>
      </c>
      <c r="AR62" s="325">
        <v>9.4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sheetData>
  <sheetProtection algorithmName="SHA-512" hashValue="3/rDmos6uEQ0JsJ/PS+8T/kWSAavssCON8nP3XF8XT4baTgkFOfzc1bnHI4cOhCTqdxtM2To4l7asyP4UWdE+w==" saltValue="9kBME2CvBDNaOUr2WcBw4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82" zoomScaleNormal="82"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bwvzFFHOssD6r+rNqaE2zvIjuf4FUuNy1RbwfUafODkfVwUN2kteDXvOECMkS1EHFfVpB/RQtOi5nufYFO+MgA==" saltValue="SjwtSmYHmrpL8y9X/CsA3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T3QnHlSTqJVWP+djnArWVNvWVgbNdUGG1/QhGCRwWdEIa3nfULh5M0X7uvL7iiNaloW/GaePML+jXCKYahRG7Q==" saltValue="ab9Y8/M0+ErZt2ZIZbiD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7"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2" t="s">
        <v>3</v>
      </c>
      <c r="D47" s="1152"/>
      <c r="E47" s="1153"/>
      <c r="F47" s="11">
        <v>41.08</v>
      </c>
      <c r="G47" s="12">
        <v>44.1</v>
      </c>
      <c r="H47" s="12">
        <v>42</v>
      </c>
      <c r="I47" s="12">
        <v>40.79</v>
      </c>
      <c r="J47" s="13">
        <v>39.72</v>
      </c>
    </row>
    <row r="48" spans="2:10" ht="57.75" customHeight="1" x14ac:dyDescent="0.15">
      <c r="B48" s="14"/>
      <c r="C48" s="1154" t="s">
        <v>4</v>
      </c>
      <c r="D48" s="1154"/>
      <c r="E48" s="1155"/>
      <c r="F48" s="15">
        <v>5.58</v>
      </c>
      <c r="G48" s="16">
        <v>5.49</v>
      </c>
      <c r="H48" s="16">
        <v>6.9</v>
      </c>
      <c r="I48" s="16">
        <v>3.16</v>
      </c>
      <c r="J48" s="17">
        <v>3.88</v>
      </c>
    </row>
    <row r="49" spans="2:10" ht="57.75" customHeight="1" thickBot="1" x14ac:dyDescent="0.2">
      <c r="B49" s="18"/>
      <c r="C49" s="1156" t="s">
        <v>5</v>
      </c>
      <c r="D49" s="1156"/>
      <c r="E49" s="1157"/>
      <c r="F49" s="19">
        <v>1.05</v>
      </c>
      <c r="G49" s="20">
        <v>6.1</v>
      </c>
      <c r="H49" s="20" t="s">
        <v>528</v>
      </c>
      <c r="I49" s="20" t="s">
        <v>529</v>
      </c>
      <c r="J49" s="21">
        <v>0.81</v>
      </c>
    </row>
    <row r="50" spans="2:10" x14ac:dyDescent="0.15"/>
  </sheetData>
  <sheetProtection algorithmName="SHA-512" hashValue="b6Ehglj5R8wn6y0c0YR6svtwql/SmzJ0+tsMZ69zjC5ySBikVsgAJ4ojHwd9s6ihaVH8Q+gxQBRj6zKLTDZaUA==" saltValue="fq5kpZKG7lYxP2t9HZUM1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2" t="s">
        <v>530</v>
      </c>
      <c r="D34" s="1162"/>
      <c r="E34" s="1163"/>
      <c r="F34" s="32">
        <v>5.57</v>
      </c>
      <c r="G34" s="33">
        <v>5.49</v>
      </c>
      <c r="H34" s="33">
        <v>6.91</v>
      </c>
      <c r="I34" s="33">
        <v>3.19</v>
      </c>
      <c r="J34" s="34">
        <v>3.91</v>
      </c>
      <c r="K34" s="22"/>
      <c r="L34" s="22"/>
      <c r="M34" s="22"/>
      <c r="N34" s="22"/>
      <c r="O34" s="22"/>
      <c r="P34" s="22"/>
    </row>
    <row r="35" spans="1:16" ht="39" customHeight="1" x14ac:dyDescent="0.15">
      <c r="A35" s="22"/>
      <c r="B35" s="35"/>
      <c r="C35" s="1158" t="s">
        <v>531</v>
      </c>
      <c r="D35" s="1158"/>
      <c r="E35" s="1159"/>
      <c r="F35" s="36">
        <v>0.95</v>
      </c>
      <c r="G35" s="37">
        <v>1.05</v>
      </c>
      <c r="H35" s="37">
        <v>2.13</v>
      </c>
      <c r="I35" s="37">
        <v>1.69</v>
      </c>
      <c r="J35" s="38">
        <v>2.34</v>
      </c>
      <c r="K35" s="22"/>
      <c r="L35" s="22"/>
      <c r="M35" s="22"/>
      <c r="N35" s="22"/>
      <c r="O35" s="22"/>
      <c r="P35" s="22"/>
    </row>
    <row r="36" spans="1:16" ht="39" customHeight="1" x14ac:dyDescent="0.15">
      <c r="A36" s="22"/>
      <c r="B36" s="35"/>
      <c r="C36" s="1158" t="s">
        <v>532</v>
      </c>
      <c r="D36" s="1158"/>
      <c r="E36" s="1159"/>
      <c r="F36" s="36">
        <v>2.1800000000000002</v>
      </c>
      <c r="G36" s="37">
        <v>1.8</v>
      </c>
      <c r="H36" s="37">
        <v>1.81</v>
      </c>
      <c r="I36" s="37">
        <v>1.37</v>
      </c>
      <c r="J36" s="38">
        <v>1.04</v>
      </c>
      <c r="K36" s="22"/>
      <c r="L36" s="22"/>
      <c r="M36" s="22"/>
      <c r="N36" s="22"/>
      <c r="O36" s="22"/>
      <c r="P36" s="22"/>
    </row>
    <row r="37" spans="1:16" ht="39" customHeight="1" x14ac:dyDescent="0.15">
      <c r="A37" s="22"/>
      <c r="B37" s="35"/>
      <c r="C37" s="1158" t="s">
        <v>533</v>
      </c>
      <c r="D37" s="1158"/>
      <c r="E37" s="1159"/>
      <c r="F37" s="36" t="s">
        <v>485</v>
      </c>
      <c r="G37" s="37" t="s">
        <v>485</v>
      </c>
      <c r="H37" s="37" t="s">
        <v>485</v>
      </c>
      <c r="I37" s="37" t="s">
        <v>485</v>
      </c>
      <c r="J37" s="38">
        <v>0.38</v>
      </c>
      <c r="K37" s="22"/>
      <c r="L37" s="22"/>
      <c r="M37" s="22"/>
      <c r="N37" s="22"/>
      <c r="O37" s="22"/>
      <c r="P37" s="22"/>
    </row>
    <row r="38" spans="1:16" ht="39" customHeight="1" x14ac:dyDescent="0.15">
      <c r="A38" s="22"/>
      <c r="B38" s="35"/>
      <c r="C38" s="1158" t="s">
        <v>534</v>
      </c>
      <c r="D38" s="1158"/>
      <c r="E38" s="1159"/>
      <c r="F38" s="36">
        <v>0.65</v>
      </c>
      <c r="G38" s="37">
        <v>0.51</v>
      </c>
      <c r="H38" s="37">
        <v>0.48</v>
      </c>
      <c r="I38" s="37">
        <v>0.4</v>
      </c>
      <c r="J38" s="38">
        <v>0.2</v>
      </c>
      <c r="K38" s="22"/>
      <c r="L38" s="22"/>
      <c r="M38" s="22"/>
      <c r="N38" s="22"/>
      <c r="O38" s="22"/>
      <c r="P38" s="22"/>
    </row>
    <row r="39" spans="1:16" ht="39" customHeight="1" x14ac:dyDescent="0.15">
      <c r="A39" s="22"/>
      <c r="B39" s="35"/>
      <c r="C39" s="1158" t="s">
        <v>535</v>
      </c>
      <c r="D39" s="1158"/>
      <c r="E39" s="1159"/>
      <c r="F39" s="36">
        <v>0</v>
      </c>
      <c r="G39" s="37">
        <v>0.01</v>
      </c>
      <c r="H39" s="37">
        <v>0.01</v>
      </c>
      <c r="I39" s="37">
        <v>0.02</v>
      </c>
      <c r="J39" s="38">
        <v>0.04</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537</v>
      </c>
      <c r="D43" s="1160"/>
      <c r="E43" s="1161"/>
      <c r="F43" s="41">
        <v>0.1</v>
      </c>
      <c r="G43" s="42">
        <v>0.13</v>
      </c>
      <c r="H43" s="42">
        <v>0.1</v>
      </c>
      <c r="I43" s="42">
        <v>0.09</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KXS4a3ZYC1LDYi9a8K3bTYELq0OR0/ABzD1RfL+8yHDSsIEzYGbc4cNZWs7alNCMAsVRZ8u3perzo0ayz1xXQ==" saltValue="pvi9OgrxWvebwe6nSuUcR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52"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417</v>
      </c>
      <c r="L45" s="58">
        <v>426</v>
      </c>
      <c r="M45" s="58">
        <v>458</v>
      </c>
      <c r="N45" s="58">
        <v>503</v>
      </c>
      <c r="O45" s="59">
        <v>528</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15">
      <c r="A48" s="46"/>
      <c r="B48" s="1166"/>
      <c r="C48" s="1167"/>
      <c r="D48" s="60"/>
      <c r="E48" s="1172" t="s">
        <v>13</v>
      </c>
      <c r="F48" s="1172"/>
      <c r="G48" s="1172"/>
      <c r="H48" s="1172"/>
      <c r="I48" s="1172"/>
      <c r="J48" s="1173"/>
      <c r="K48" s="61">
        <v>189</v>
      </c>
      <c r="L48" s="62">
        <v>188</v>
      </c>
      <c r="M48" s="62">
        <v>188</v>
      </c>
      <c r="N48" s="62">
        <v>185</v>
      </c>
      <c r="O48" s="63">
        <v>168</v>
      </c>
      <c r="P48" s="46"/>
      <c r="Q48" s="46"/>
      <c r="R48" s="46"/>
      <c r="S48" s="46"/>
      <c r="T48" s="46"/>
      <c r="U48" s="46"/>
    </row>
    <row r="49" spans="1:21" ht="30.75" customHeight="1" x14ac:dyDescent="0.15">
      <c r="A49" s="46"/>
      <c r="B49" s="1166"/>
      <c r="C49" s="1167"/>
      <c r="D49" s="60"/>
      <c r="E49" s="1172" t="s">
        <v>14</v>
      </c>
      <c r="F49" s="1172"/>
      <c r="G49" s="1172"/>
      <c r="H49" s="1172"/>
      <c r="I49" s="1172"/>
      <c r="J49" s="1173"/>
      <c r="K49" s="61">
        <v>35</v>
      </c>
      <c r="L49" s="62">
        <v>43</v>
      </c>
      <c r="M49" s="62">
        <v>9</v>
      </c>
      <c r="N49" s="62">
        <v>16</v>
      </c>
      <c r="O49" s="63">
        <v>18</v>
      </c>
      <c r="P49" s="46"/>
      <c r="Q49" s="46"/>
      <c r="R49" s="46"/>
      <c r="S49" s="46"/>
      <c r="T49" s="46"/>
      <c r="U49" s="46"/>
    </row>
    <row r="50" spans="1:21" ht="30.75" customHeight="1" x14ac:dyDescent="0.15">
      <c r="A50" s="46"/>
      <c r="B50" s="1166"/>
      <c r="C50" s="1167"/>
      <c r="D50" s="60"/>
      <c r="E50" s="1172" t="s">
        <v>15</v>
      </c>
      <c r="F50" s="1172"/>
      <c r="G50" s="1172"/>
      <c r="H50" s="1172"/>
      <c r="I50" s="1172"/>
      <c r="J50" s="1173"/>
      <c r="K50" s="61">
        <v>10</v>
      </c>
      <c r="L50" s="62">
        <v>9</v>
      </c>
      <c r="M50" s="62">
        <v>10</v>
      </c>
      <c r="N50" s="62">
        <v>9</v>
      </c>
      <c r="O50" s="63">
        <v>7</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t="s">
        <v>485</v>
      </c>
      <c r="M51" s="62" t="s">
        <v>485</v>
      </c>
      <c r="N51" s="62">
        <v>0</v>
      </c>
      <c r="O51" s="63">
        <v>0</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408</v>
      </c>
      <c r="L52" s="62">
        <v>388</v>
      </c>
      <c r="M52" s="62">
        <v>393</v>
      </c>
      <c r="N52" s="62">
        <v>391</v>
      </c>
      <c r="O52" s="63">
        <v>387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243</v>
      </c>
      <c r="L53" s="67">
        <v>278</v>
      </c>
      <c r="M53" s="67">
        <v>272</v>
      </c>
      <c r="N53" s="67">
        <v>322</v>
      </c>
      <c r="O53" s="68">
        <v>334</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ilMKLgyDa2AV+nrNOUJ1iX/U5ksxbvcGkCXyMlcs3asRL81UaqAnjIxaP/CKIbQgFlDQSSzz4plcK/Cs8gKyw==" saltValue="TPus8Pa6LYg33vkQlnNtR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6"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195" t="s">
        <v>30</v>
      </c>
      <c r="C41" s="1196"/>
      <c r="D41" s="103"/>
      <c r="E41" s="1201" t="s">
        <v>31</v>
      </c>
      <c r="F41" s="1201"/>
      <c r="G41" s="1201"/>
      <c r="H41" s="1202"/>
      <c r="I41" s="330">
        <v>5248</v>
      </c>
      <c r="J41" s="331">
        <v>5518</v>
      </c>
      <c r="K41" s="331">
        <v>5565</v>
      </c>
      <c r="L41" s="331">
        <v>5468</v>
      </c>
      <c r="M41" s="332">
        <v>5327</v>
      </c>
    </row>
    <row r="42" spans="2:13" ht="27.75" customHeight="1" x14ac:dyDescent="0.15">
      <c r="B42" s="1197"/>
      <c r="C42" s="1198"/>
      <c r="D42" s="104"/>
      <c r="E42" s="1203" t="s">
        <v>32</v>
      </c>
      <c r="F42" s="1203"/>
      <c r="G42" s="1203"/>
      <c r="H42" s="1204"/>
      <c r="I42" s="333">
        <v>84</v>
      </c>
      <c r="J42" s="334">
        <v>76</v>
      </c>
      <c r="K42" s="334">
        <v>65</v>
      </c>
      <c r="L42" s="334">
        <v>57</v>
      </c>
      <c r="M42" s="335">
        <v>50</v>
      </c>
    </row>
    <row r="43" spans="2:13" ht="27.75" customHeight="1" x14ac:dyDescent="0.15">
      <c r="B43" s="1197"/>
      <c r="C43" s="1198"/>
      <c r="D43" s="104"/>
      <c r="E43" s="1203" t="s">
        <v>33</v>
      </c>
      <c r="F43" s="1203"/>
      <c r="G43" s="1203"/>
      <c r="H43" s="1204"/>
      <c r="I43" s="333">
        <v>2804</v>
      </c>
      <c r="J43" s="334">
        <v>2674</v>
      </c>
      <c r="K43" s="334">
        <v>2502</v>
      </c>
      <c r="L43" s="334">
        <v>2339</v>
      </c>
      <c r="M43" s="335">
        <v>2232</v>
      </c>
    </row>
    <row r="44" spans="2:13" ht="27.75" customHeight="1" x14ac:dyDescent="0.15">
      <c r="B44" s="1197"/>
      <c r="C44" s="1198"/>
      <c r="D44" s="104"/>
      <c r="E44" s="1203" t="s">
        <v>34</v>
      </c>
      <c r="F44" s="1203"/>
      <c r="G44" s="1203"/>
      <c r="H44" s="1204"/>
      <c r="I44" s="333">
        <v>77</v>
      </c>
      <c r="J44" s="334">
        <v>59</v>
      </c>
      <c r="K44" s="334">
        <v>97</v>
      </c>
      <c r="L44" s="334">
        <v>136</v>
      </c>
      <c r="M44" s="335">
        <v>166</v>
      </c>
    </row>
    <row r="45" spans="2:13" ht="27.75" customHeight="1" x14ac:dyDescent="0.15">
      <c r="B45" s="1197"/>
      <c r="C45" s="1198"/>
      <c r="D45" s="104"/>
      <c r="E45" s="1203" t="s">
        <v>35</v>
      </c>
      <c r="F45" s="1203"/>
      <c r="G45" s="1203"/>
      <c r="H45" s="1204"/>
      <c r="I45" s="333">
        <v>944</v>
      </c>
      <c r="J45" s="334">
        <v>849</v>
      </c>
      <c r="K45" s="334">
        <v>819</v>
      </c>
      <c r="L45" s="334">
        <v>857</v>
      </c>
      <c r="M45" s="335">
        <v>848</v>
      </c>
    </row>
    <row r="46" spans="2:13" ht="27.75" customHeight="1" x14ac:dyDescent="0.15">
      <c r="B46" s="1197"/>
      <c r="C46" s="1198"/>
      <c r="D46" s="105"/>
      <c r="E46" s="1203" t="s">
        <v>36</v>
      </c>
      <c r="F46" s="1203"/>
      <c r="G46" s="1203"/>
      <c r="H46" s="1204"/>
      <c r="I46" s="333" t="s">
        <v>485</v>
      </c>
      <c r="J46" s="334" t="s">
        <v>485</v>
      </c>
      <c r="K46" s="334" t="s">
        <v>485</v>
      </c>
      <c r="L46" s="334" t="s">
        <v>485</v>
      </c>
      <c r="M46" s="335" t="s">
        <v>485</v>
      </c>
    </row>
    <row r="47" spans="2:13" ht="27.75" customHeight="1" x14ac:dyDescent="0.15">
      <c r="B47" s="1197"/>
      <c r="C47" s="1198"/>
      <c r="D47" s="106"/>
      <c r="E47" s="1205" t="s">
        <v>37</v>
      </c>
      <c r="F47" s="1206"/>
      <c r="G47" s="1206"/>
      <c r="H47" s="1207"/>
      <c r="I47" s="333" t="s">
        <v>485</v>
      </c>
      <c r="J47" s="334" t="s">
        <v>485</v>
      </c>
      <c r="K47" s="334" t="s">
        <v>485</v>
      </c>
      <c r="L47" s="334" t="s">
        <v>485</v>
      </c>
      <c r="M47" s="335" t="s">
        <v>485</v>
      </c>
    </row>
    <row r="48" spans="2:13" ht="27.75" customHeight="1" x14ac:dyDescent="0.15">
      <c r="B48" s="1197"/>
      <c r="C48" s="1198"/>
      <c r="D48" s="104"/>
      <c r="E48" s="1203" t="s">
        <v>38</v>
      </c>
      <c r="F48" s="1203"/>
      <c r="G48" s="1203"/>
      <c r="H48" s="1204"/>
      <c r="I48" s="333" t="s">
        <v>485</v>
      </c>
      <c r="J48" s="334" t="s">
        <v>485</v>
      </c>
      <c r="K48" s="334" t="s">
        <v>485</v>
      </c>
      <c r="L48" s="334" t="s">
        <v>485</v>
      </c>
      <c r="M48" s="335" t="s">
        <v>485</v>
      </c>
    </row>
    <row r="49" spans="2:13" ht="27.75" customHeight="1" x14ac:dyDescent="0.15">
      <c r="B49" s="1199"/>
      <c r="C49" s="1200"/>
      <c r="D49" s="104"/>
      <c r="E49" s="1203" t="s">
        <v>39</v>
      </c>
      <c r="F49" s="1203"/>
      <c r="G49" s="1203"/>
      <c r="H49" s="1204"/>
      <c r="I49" s="333" t="s">
        <v>485</v>
      </c>
      <c r="J49" s="334" t="s">
        <v>485</v>
      </c>
      <c r="K49" s="334" t="s">
        <v>485</v>
      </c>
      <c r="L49" s="334" t="s">
        <v>485</v>
      </c>
      <c r="M49" s="335" t="s">
        <v>485</v>
      </c>
    </row>
    <row r="50" spans="2:13" ht="27.75" customHeight="1" x14ac:dyDescent="0.15">
      <c r="B50" s="1208" t="s">
        <v>40</v>
      </c>
      <c r="C50" s="1209"/>
      <c r="D50" s="107"/>
      <c r="E50" s="1203" t="s">
        <v>41</v>
      </c>
      <c r="F50" s="1203"/>
      <c r="G50" s="1203"/>
      <c r="H50" s="1204"/>
      <c r="I50" s="333">
        <v>2774</v>
      </c>
      <c r="J50" s="334">
        <v>3812</v>
      </c>
      <c r="K50" s="334">
        <v>4099</v>
      </c>
      <c r="L50" s="334">
        <v>4316</v>
      </c>
      <c r="M50" s="335">
        <v>4188</v>
      </c>
    </row>
    <row r="51" spans="2:13" ht="27.75" customHeight="1" x14ac:dyDescent="0.15">
      <c r="B51" s="1197"/>
      <c r="C51" s="1198"/>
      <c r="D51" s="104"/>
      <c r="E51" s="1203" t="s">
        <v>42</v>
      </c>
      <c r="F51" s="1203"/>
      <c r="G51" s="1203"/>
      <c r="H51" s="1204"/>
      <c r="I51" s="333">
        <v>157</v>
      </c>
      <c r="J51" s="334">
        <v>192</v>
      </c>
      <c r="K51" s="334">
        <v>197</v>
      </c>
      <c r="L51" s="334">
        <v>181</v>
      </c>
      <c r="M51" s="335">
        <v>158</v>
      </c>
    </row>
    <row r="52" spans="2:13" ht="27.75" customHeight="1" x14ac:dyDescent="0.15">
      <c r="B52" s="1199"/>
      <c r="C52" s="1200"/>
      <c r="D52" s="104"/>
      <c r="E52" s="1203" t="s">
        <v>43</v>
      </c>
      <c r="F52" s="1203"/>
      <c r="G52" s="1203"/>
      <c r="H52" s="1204"/>
      <c r="I52" s="333">
        <v>4325</v>
      </c>
      <c r="J52" s="334">
        <v>4416</v>
      </c>
      <c r="K52" s="334">
        <v>4361</v>
      </c>
      <c r="L52" s="334">
        <v>4274</v>
      </c>
      <c r="M52" s="335">
        <v>4116</v>
      </c>
    </row>
    <row r="53" spans="2:13" ht="27.75" customHeight="1" thickBot="1" x14ac:dyDescent="0.2">
      <c r="B53" s="1210" t="s">
        <v>19</v>
      </c>
      <c r="C53" s="1211"/>
      <c r="D53" s="108"/>
      <c r="E53" s="1212" t="s">
        <v>44</v>
      </c>
      <c r="F53" s="1212"/>
      <c r="G53" s="1212"/>
      <c r="H53" s="1213"/>
      <c r="I53" s="336">
        <v>1900</v>
      </c>
      <c r="J53" s="337">
        <v>755</v>
      </c>
      <c r="K53" s="337">
        <v>392</v>
      </c>
      <c r="L53" s="337">
        <v>85</v>
      </c>
      <c r="M53" s="338">
        <v>162</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Qlps8XKaeYEKTicqITAeX63zS/BrfeD+sJgjuKb6Amb54zKKSNPLdcvwQxsm973JpZBoQYFpUmf7NoA5x1gYGg==" saltValue="PQDopW6SfVeZaiXs5U55o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2" t="s">
        <v>46</v>
      </c>
      <c r="D55" s="1222"/>
      <c r="E55" s="1223"/>
      <c r="F55" s="339">
        <v>1502</v>
      </c>
      <c r="G55" s="339">
        <v>1491</v>
      </c>
      <c r="H55" s="340">
        <v>1491</v>
      </c>
    </row>
    <row r="56" spans="2:8" ht="52.5" customHeight="1" x14ac:dyDescent="0.15">
      <c r="B56" s="120"/>
      <c r="C56" s="1224" t="s">
        <v>47</v>
      </c>
      <c r="D56" s="1224"/>
      <c r="E56" s="1225"/>
      <c r="F56" s="341">
        <v>521</v>
      </c>
      <c r="G56" s="341">
        <v>881</v>
      </c>
      <c r="H56" s="342">
        <v>921</v>
      </c>
    </row>
    <row r="57" spans="2:8" ht="53.25" customHeight="1" x14ac:dyDescent="0.15">
      <c r="B57" s="120"/>
      <c r="C57" s="1226" t="s">
        <v>48</v>
      </c>
      <c r="D57" s="1226"/>
      <c r="E57" s="1227"/>
      <c r="F57" s="343">
        <v>1692</v>
      </c>
      <c r="G57" s="343">
        <v>1528</v>
      </c>
      <c r="H57" s="344">
        <v>1401</v>
      </c>
    </row>
    <row r="58" spans="2:8" ht="45.75" customHeight="1" x14ac:dyDescent="0.15">
      <c r="B58" s="121"/>
      <c r="C58" s="1214" t="s">
        <v>551</v>
      </c>
      <c r="D58" s="1215"/>
      <c r="E58" s="1216"/>
      <c r="F58" s="345">
        <v>1012</v>
      </c>
      <c r="G58" s="345">
        <v>986</v>
      </c>
      <c r="H58" s="346">
        <v>916</v>
      </c>
    </row>
    <row r="59" spans="2:8" ht="45.75" customHeight="1" x14ac:dyDescent="0.15">
      <c r="B59" s="121"/>
      <c r="C59" s="1214" t="s">
        <v>552</v>
      </c>
      <c r="D59" s="1215"/>
      <c r="E59" s="1216"/>
      <c r="F59" s="345">
        <v>551</v>
      </c>
      <c r="G59" s="345">
        <v>479</v>
      </c>
      <c r="H59" s="346">
        <v>408</v>
      </c>
    </row>
    <row r="60" spans="2:8" ht="45.75" customHeight="1" x14ac:dyDescent="0.15">
      <c r="B60" s="121"/>
      <c r="C60" s="1214" t="s">
        <v>555</v>
      </c>
      <c r="D60" s="1215"/>
      <c r="E60" s="1216"/>
      <c r="F60" s="345">
        <v>53</v>
      </c>
      <c r="G60" s="345">
        <v>17</v>
      </c>
      <c r="H60" s="346">
        <v>40</v>
      </c>
    </row>
    <row r="61" spans="2:8" ht="45.75" customHeight="1" x14ac:dyDescent="0.15">
      <c r="B61" s="121"/>
      <c r="C61" s="1214" t="s">
        <v>553</v>
      </c>
      <c r="D61" s="1215"/>
      <c r="E61" s="1216"/>
      <c r="F61" s="345">
        <v>10</v>
      </c>
      <c r="G61" s="345">
        <v>10</v>
      </c>
      <c r="H61" s="346">
        <v>10</v>
      </c>
    </row>
    <row r="62" spans="2:8" ht="45.75" customHeight="1" thickBot="1" x14ac:dyDescent="0.2">
      <c r="B62" s="122"/>
      <c r="C62" s="1217" t="s">
        <v>554</v>
      </c>
      <c r="D62" s="1218"/>
      <c r="E62" s="1219"/>
      <c r="F62" s="347">
        <v>35</v>
      </c>
      <c r="G62" s="347">
        <v>10</v>
      </c>
      <c r="H62" s="348">
        <v>10</v>
      </c>
    </row>
    <row r="63" spans="2:8" ht="52.5" customHeight="1" thickBot="1" x14ac:dyDescent="0.2">
      <c r="B63" s="123"/>
      <c r="C63" s="1220" t="s">
        <v>49</v>
      </c>
      <c r="D63" s="1220"/>
      <c r="E63" s="1221"/>
      <c r="F63" s="349">
        <v>3715</v>
      </c>
      <c r="G63" s="349">
        <v>3899</v>
      </c>
      <c r="H63" s="350">
        <v>3813</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safkWFRGgnxnJc2afOrt04vEGxVydy3rWwIUBhHiL+fo+cJswvI/V/romhh8Sj2OBW5s139PVicIccJS19AX8Q==" saltValue="U2KVkM7BSeO1gf20lwYs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739D9-4FDC-4E12-8C48-5E54659DAE14}">
  <sheetPr>
    <pageSetUpPr fitToPage="1"/>
  </sheetPr>
  <dimension ref="A1:DE85"/>
  <sheetViews>
    <sheetView showGridLines="0" topLeftCell="AF55" zoomScale="115" zoomScaleNormal="115" zoomScaleSheetLayoutView="55" workbookViewId="0">
      <selection activeCell="AN43" sqref="AN43:DC47"/>
    </sheetView>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28" t="s">
        <v>570</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5" x14ac:dyDescent="0.15">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5" x14ac:dyDescent="0.15">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5" x14ac:dyDescent="0.15">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5" x14ac:dyDescent="0.15">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564</v>
      </c>
    </row>
    <row r="50" spans="1:109" ht="13.5" x14ac:dyDescent="0.15">
      <c r="B50" s="247"/>
      <c r="G50" s="1238"/>
      <c r="H50" s="1238"/>
      <c r="I50" s="1238"/>
      <c r="J50" s="1238"/>
      <c r="K50" s="354"/>
      <c r="L50" s="354"/>
      <c r="M50" s="353"/>
      <c r="N50" s="353"/>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523</v>
      </c>
      <c r="BQ50" s="1242"/>
      <c r="BR50" s="1242"/>
      <c r="BS50" s="1242"/>
      <c r="BT50" s="1242"/>
      <c r="BU50" s="1242"/>
      <c r="BV50" s="1242"/>
      <c r="BW50" s="1242"/>
      <c r="BX50" s="1242" t="s">
        <v>524</v>
      </c>
      <c r="BY50" s="1242"/>
      <c r="BZ50" s="1242"/>
      <c r="CA50" s="1242"/>
      <c r="CB50" s="1242"/>
      <c r="CC50" s="1242"/>
      <c r="CD50" s="1242"/>
      <c r="CE50" s="1242"/>
      <c r="CF50" s="1242" t="s">
        <v>525</v>
      </c>
      <c r="CG50" s="1242"/>
      <c r="CH50" s="1242"/>
      <c r="CI50" s="1242"/>
      <c r="CJ50" s="1242"/>
      <c r="CK50" s="1242"/>
      <c r="CL50" s="1242"/>
      <c r="CM50" s="1242"/>
      <c r="CN50" s="1242" t="s">
        <v>526</v>
      </c>
      <c r="CO50" s="1242"/>
      <c r="CP50" s="1242"/>
      <c r="CQ50" s="1242"/>
      <c r="CR50" s="1242"/>
      <c r="CS50" s="1242"/>
      <c r="CT50" s="1242"/>
      <c r="CU50" s="1242"/>
      <c r="CV50" s="1242" t="s">
        <v>527</v>
      </c>
      <c r="CW50" s="1242"/>
      <c r="CX50" s="1242"/>
      <c r="CY50" s="1242"/>
      <c r="CZ50" s="1242"/>
      <c r="DA50" s="1242"/>
      <c r="DB50" s="1242"/>
      <c r="DC50" s="1242"/>
    </row>
    <row r="51" spans="1:109" ht="13.5" customHeight="1" x14ac:dyDescent="0.15">
      <c r="B51" s="247"/>
      <c r="G51" s="1243"/>
      <c r="H51" s="1243"/>
      <c r="I51" s="1245"/>
      <c r="J51" s="1245"/>
      <c r="K51" s="1244"/>
      <c r="L51" s="1244"/>
      <c r="M51" s="1244"/>
      <c r="N51" s="1244"/>
      <c r="AM51" s="352"/>
      <c r="AN51" s="1246" t="s">
        <v>563</v>
      </c>
      <c r="AO51" s="1246"/>
      <c r="AP51" s="1246"/>
      <c r="AQ51" s="1246"/>
      <c r="AR51" s="1246"/>
      <c r="AS51" s="1246"/>
      <c r="AT51" s="1246"/>
      <c r="AU51" s="1246"/>
      <c r="AV51" s="1246"/>
      <c r="AW51" s="1246"/>
      <c r="AX51" s="1246"/>
      <c r="AY51" s="1246"/>
      <c r="AZ51" s="1246"/>
      <c r="BA51" s="1246"/>
      <c r="BB51" s="1246" t="s">
        <v>561</v>
      </c>
      <c r="BC51" s="1246"/>
      <c r="BD51" s="1246"/>
      <c r="BE51" s="1246"/>
      <c r="BF51" s="1246"/>
      <c r="BG51" s="1246"/>
      <c r="BH51" s="1246"/>
      <c r="BI51" s="1246"/>
      <c r="BJ51" s="1246"/>
      <c r="BK51" s="1246"/>
      <c r="BL51" s="1246"/>
      <c r="BM51" s="1246"/>
      <c r="BN51" s="1246"/>
      <c r="BO51" s="1246"/>
      <c r="BP51" s="1237">
        <v>63.2</v>
      </c>
      <c r="BQ51" s="1237"/>
      <c r="BR51" s="1237"/>
      <c r="BS51" s="1237"/>
      <c r="BT51" s="1237"/>
      <c r="BU51" s="1237"/>
      <c r="BV51" s="1237"/>
      <c r="BW51" s="1237"/>
      <c r="BX51" s="1237">
        <v>23.1</v>
      </c>
      <c r="BY51" s="1237"/>
      <c r="BZ51" s="1237"/>
      <c r="CA51" s="1237"/>
      <c r="CB51" s="1237"/>
      <c r="CC51" s="1237"/>
      <c r="CD51" s="1237"/>
      <c r="CE51" s="1237"/>
      <c r="CF51" s="1237">
        <v>12.2</v>
      </c>
      <c r="CG51" s="1237"/>
      <c r="CH51" s="1237"/>
      <c r="CI51" s="1237"/>
      <c r="CJ51" s="1237"/>
      <c r="CK51" s="1237"/>
      <c r="CL51" s="1237"/>
      <c r="CM51" s="1237"/>
      <c r="CN51" s="1237">
        <v>2.5</v>
      </c>
      <c r="CO51" s="1237"/>
      <c r="CP51" s="1237"/>
      <c r="CQ51" s="1237"/>
      <c r="CR51" s="1237"/>
      <c r="CS51" s="1237"/>
      <c r="CT51" s="1237"/>
      <c r="CU51" s="1237"/>
      <c r="CV51" s="1237">
        <v>4.7</v>
      </c>
      <c r="CW51" s="1237"/>
      <c r="CX51" s="1237"/>
      <c r="CY51" s="1237"/>
      <c r="CZ51" s="1237"/>
      <c r="DA51" s="1237"/>
      <c r="DB51" s="1237"/>
      <c r="DC51" s="1237"/>
    </row>
    <row r="52" spans="1:109" ht="13.5" x14ac:dyDescent="0.15">
      <c r="B52" s="247"/>
      <c r="G52" s="1243"/>
      <c r="H52" s="1243"/>
      <c r="I52" s="1245"/>
      <c r="J52" s="1245"/>
      <c r="K52" s="1244"/>
      <c r="L52" s="1244"/>
      <c r="M52" s="1244"/>
      <c r="N52" s="1244"/>
      <c r="AM52" s="352"/>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37"/>
      <c r="BQ52" s="1237"/>
      <c r="BR52" s="1237"/>
      <c r="BS52" s="1237"/>
      <c r="BT52" s="1237"/>
      <c r="BU52" s="1237"/>
      <c r="BV52" s="1237"/>
      <c r="BW52" s="1237"/>
      <c r="BX52" s="1237"/>
      <c r="BY52" s="1237"/>
      <c r="BZ52" s="1237"/>
      <c r="CA52" s="1237"/>
      <c r="CB52" s="1237"/>
      <c r="CC52" s="1237"/>
      <c r="CD52" s="1237"/>
      <c r="CE52" s="1237"/>
      <c r="CF52" s="1237"/>
      <c r="CG52" s="1237"/>
      <c r="CH52" s="1237"/>
      <c r="CI52" s="1237"/>
      <c r="CJ52" s="1237"/>
      <c r="CK52" s="1237"/>
      <c r="CL52" s="1237"/>
      <c r="CM52" s="1237"/>
      <c r="CN52" s="1237"/>
      <c r="CO52" s="1237"/>
      <c r="CP52" s="1237"/>
      <c r="CQ52" s="1237"/>
      <c r="CR52" s="1237"/>
      <c r="CS52" s="1237"/>
      <c r="CT52" s="1237"/>
      <c r="CU52" s="1237"/>
      <c r="CV52" s="1237"/>
      <c r="CW52" s="1237"/>
      <c r="CX52" s="1237"/>
      <c r="CY52" s="1237"/>
      <c r="CZ52" s="1237"/>
      <c r="DA52" s="1237"/>
      <c r="DB52" s="1237"/>
      <c r="DC52" s="1237"/>
    </row>
    <row r="53" spans="1:109" ht="13.5" x14ac:dyDescent="0.15">
      <c r="A53" s="360"/>
      <c r="B53" s="247"/>
      <c r="G53" s="1243"/>
      <c r="H53" s="1243"/>
      <c r="I53" s="1238"/>
      <c r="J53" s="1238"/>
      <c r="K53" s="1244"/>
      <c r="L53" s="1244"/>
      <c r="M53" s="1244"/>
      <c r="N53" s="1244"/>
      <c r="AM53" s="352"/>
      <c r="AN53" s="1246"/>
      <c r="AO53" s="1246"/>
      <c r="AP53" s="1246"/>
      <c r="AQ53" s="1246"/>
      <c r="AR53" s="1246"/>
      <c r="AS53" s="1246"/>
      <c r="AT53" s="1246"/>
      <c r="AU53" s="1246"/>
      <c r="AV53" s="1246"/>
      <c r="AW53" s="1246"/>
      <c r="AX53" s="1246"/>
      <c r="AY53" s="1246"/>
      <c r="AZ53" s="1246"/>
      <c r="BA53" s="1246"/>
      <c r="BB53" s="1246" t="s">
        <v>568</v>
      </c>
      <c r="BC53" s="1246"/>
      <c r="BD53" s="1246"/>
      <c r="BE53" s="1246"/>
      <c r="BF53" s="1246"/>
      <c r="BG53" s="1246"/>
      <c r="BH53" s="1246"/>
      <c r="BI53" s="1246"/>
      <c r="BJ53" s="1246"/>
      <c r="BK53" s="1246"/>
      <c r="BL53" s="1246"/>
      <c r="BM53" s="1246"/>
      <c r="BN53" s="1246"/>
      <c r="BO53" s="1246"/>
      <c r="BP53" s="1237">
        <v>60.7</v>
      </c>
      <c r="BQ53" s="1237"/>
      <c r="BR53" s="1237"/>
      <c r="BS53" s="1237"/>
      <c r="BT53" s="1237"/>
      <c r="BU53" s="1237"/>
      <c r="BV53" s="1237"/>
      <c r="BW53" s="1237"/>
      <c r="BX53" s="1237">
        <v>61.6</v>
      </c>
      <c r="BY53" s="1237"/>
      <c r="BZ53" s="1237"/>
      <c r="CA53" s="1237"/>
      <c r="CB53" s="1237"/>
      <c r="CC53" s="1237"/>
      <c r="CD53" s="1237"/>
      <c r="CE53" s="1237"/>
      <c r="CF53" s="1237">
        <v>61.7</v>
      </c>
      <c r="CG53" s="1237"/>
      <c r="CH53" s="1237"/>
      <c r="CI53" s="1237"/>
      <c r="CJ53" s="1237"/>
      <c r="CK53" s="1237"/>
      <c r="CL53" s="1237"/>
      <c r="CM53" s="1237"/>
      <c r="CN53" s="1237">
        <v>62.3</v>
      </c>
      <c r="CO53" s="1237"/>
      <c r="CP53" s="1237"/>
      <c r="CQ53" s="1237"/>
      <c r="CR53" s="1237"/>
      <c r="CS53" s="1237"/>
      <c r="CT53" s="1237"/>
      <c r="CU53" s="1237"/>
      <c r="CV53" s="1237">
        <v>60.9</v>
      </c>
      <c r="CW53" s="1237"/>
      <c r="CX53" s="1237"/>
      <c r="CY53" s="1237"/>
      <c r="CZ53" s="1237"/>
      <c r="DA53" s="1237"/>
      <c r="DB53" s="1237"/>
      <c r="DC53" s="1237"/>
    </row>
    <row r="54" spans="1:109" ht="13.5" x14ac:dyDescent="0.15">
      <c r="A54" s="360"/>
      <c r="B54" s="247"/>
      <c r="G54" s="1243"/>
      <c r="H54" s="1243"/>
      <c r="I54" s="1238"/>
      <c r="J54" s="1238"/>
      <c r="K54" s="1244"/>
      <c r="L54" s="1244"/>
      <c r="M54" s="1244"/>
      <c r="N54" s="1244"/>
      <c r="AM54" s="352"/>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37"/>
      <c r="BQ54" s="1237"/>
      <c r="BR54" s="1237"/>
      <c r="BS54" s="1237"/>
      <c r="BT54" s="1237"/>
      <c r="BU54" s="1237"/>
      <c r="BV54" s="1237"/>
      <c r="BW54" s="1237"/>
      <c r="BX54" s="1237"/>
      <c r="BY54" s="1237"/>
      <c r="BZ54" s="1237"/>
      <c r="CA54" s="1237"/>
      <c r="CB54" s="1237"/>
      <c r="CC54" s="1237"/>
      <c r="CD54" s="1237"/>
      <c r="CE54" s="1237"/>
      <c r="CF54" s="1237"/>
      <c r="CG54" s="1237"/>
      <c r="CH54" s="1237"/>
      <c r="CI54" s="1237"/>
      <c r="CJ54" s="1237"/>
      <c r="CK54" s="1237"/>
      <c r="CL54" s="1237"/>
      <c r="CM54" s="1237"/>
      <c r="CN54" s="1237"/>
      <c r="CO54" s="1237"/>
      <c r="CP54" s="1237"/>
      <c r="CQ54" s="1237"/>
      <c r="CR54" s="1237"/>
      <c r="CS54" s="1237"/>
      <c r="CT54" s="1237"/>
      <c r="CU54" s="1237"/>
      <c r="CV54" s="1237"/>
      <c r="CW54" s="1237"/>
      <c r="CX54" s="1237"/>
      <c r="CY54" s="1237"/>
      <c r="CZ54" s="1237"/>
      <c r="DA54" s="1237"/>
      <c r="DB54" s="1237"/>
      <c r="DC54" s="1237"/>
    </row>
    <row r="55" spans="1:109" ht="13.5" x14ac:dyDescent="0.15">
      <c r="A55" s="360"/>
      <c r="B55" s="247"/>
      <c r="G55" s="1238"/>
      <c r="H55" s="1238"/>
      <c r="I55" s="1238"/>
      <c r="J55" s="1238"/>
      <c r="K55" s="1244"/>
      <c r="L55" s="1244"/>
      <c r="M55" s="1244"/>
      <c r="N55" s="1244"/>
      <c r="AN55" s="1242" t="s">
        <v>562</v>
      </c>
      <c r="AO55" s="1242"/>
      <c r="AP55" s="1242"/>
      <c r="AQ55" s="1242"/>
      <c r="AR55" s="1242"/>
      <c r="AS55" s="1242"/>
      <c r="AT55" s="1242"/>
      <c r="AU55" s="1242"/>
      <c r="AV55" s="1242"/>
      <c r="AW55" s="1242"/>
      <c r="AX55" s="1242"/>
      <c r="AY55" s="1242"/>
      <c r="AZ55" s="1242"/>
      <c r="BA55" s="1242"/>
      <c r="BB55" s="1246" t="s">
        <v>561</v>
      </c>
      <c r="BC55" s="1246"/>
      <c r="BD55" s="1246"/>
      <c r="BE55" s="1246"/>
      <c r="BF55" s="1246"/>
      <c r="BG55" s="1246"/>
      <c r="BH55" s="1246"/>
      <c r="BI55" s="1246"/>
      <c r="BJ55" s="1246"/>
      <c r="BK55" s="1246"/>
      <c r="BL55" s="1246"/>
      <c r="BM55" s="1246"/>
      <c r="BN55" s="1246"/>
      <c r="BO55" s="1246"/>
      <c r="BP55" s="1237">
        <v>23.5</v>
      </c>
      <c r="BQ55" s="1237"/>
      <c r="BR55" s="1237"/>
      <c r="BS55" s="1237"/>
      <c r="BT55" s="1237"/>
      <c r="BU55" s="1237"/>
      <c r="BV55" s="1237"/>
      <c r="BW55" s="1237"/>
      <c r="BX55" s="1237">
        <v>8.5</v>
      </c>
      <c r="BY55" s="1237"/>
      <c r="BZ55" s="1237"/>
      <c r="CA55" s="1237"/>
      <c r="CB55" s="1237"/>
      <c r="CC55" s="1237"/>
      <c r="CD55" s="1237"/>
      <c r="CE55" s="1237"/>
      <c r="CF55" s="1237">
        <v>0</v>
      </c>
      <c r="CG55" s="1237"/>
      <c r="CH55" s="1237"/>
      <c r="CI55" s="1237"/>
      <c r="CJ55" s="1237"/>
      <c r="CK55" s="1237"/>
      <c r="CL55" s="1237"/>
      <c r="CM55" s="1237"/>
      <c r="CN55" s="1237">
        <v>0</v>
      </c>
      <c r="CO55" s="1237"/>
      <c r="CP55" s="1237"/>
      <c r="CQ55" s="1237"/>
      <c r="CR55" s="1237"/>
      <c r="CS55" s="1237"/>
      <c r="CT55" s="1237"/>
      <c r="CU55" s="1237"/>
      <c r="CV55" s="1237">
        <v>0</v>
      </c>
      <c r="CW55" s="1237"/>
      <c r="CX55" s="1237"/>
      <c r="CY55" s="1237"/>
      <c r="CZ55" s="1237"/>
      <c r="DA55" s="1237"/>
      <c r="DB55" s="1237"/>
      <c r="DC55" s="1237"/>
    </row>
    <row r="56" spans="1:109" ht="13.5" x14ac:dyDescent="0.15">
      <c r="A56" s="360"/>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6"/>
      <c r="BC56" s="1246"/>
      <c r="BD56" s="1246"/>
      <c r="BE56" s="1246"/>
      <c r="BF56" s="1246"/>
      <c r="BG56" s="1246"/>
      <c r="BH56" s="1246"/>
      <c r="BI56" s="1246"/>
      <c r="BJ56" s="1246"/>
      <c r="BK56" s="1246"/>
      <c r="BL56" s="1246"/>
      <c r="BM56" s="1246"/>
      <c r="BN56" s="1246"/>
      <c r="BO56" s="1246"/>
      <c r="BP56" s="1237"/>
      <c r="BQ56" s="1237"/>
      <c r="BR56" s="1237"/>
      <c r="BS56" s="1237"/>
      <c r="BT56" s="1237"/>
      <c r="BU56" s="1237"/>
      <c r="BV56" s="1237"/>
      <c r="BW56" s="1237"/>
      <c r="BX56" s="1237"/>
      <c r="BY56" s="1237"/>
      <c r="BZ56" s="1237"/>
      <c r="CA56" s="1237"/>
      <c r="CB56" s="1237"/>
      <c r="CC56" s="1237"/>
      <c r="CD56" s="1237"/>
      <c r="CE56" s="1237"/>
      <c r="CF56" s="1237"/>
      <c r="CG56" s="1237"/>
      <c r="CH56" s="1237"/>
      <c r="CI56" s="1237"/>
      <c r="CJ56" s="1237"/>
      <c r="CK56" s="1237"/>
      <c r="CL56" s="1237"/>
      <c r="CM56" s="1237"/>
      <c r="CN56" s="1237"/>
      <c r="CO56" s="1237"/>
      <c r="CP56" s="1237"/>
      <c r="CQ56" s="1237"/>
      <c r="CR56" s="1237"/>
      <c r="CS56" s="1237"/>
      <c r="CT56" s="1237"/>
      <c r="CU56" s="1237"/>
      <c r="CV56" s="1237"/>
      <c r="CW56" s="1237"/>
      <c r="CX56" s="1237"/>
      <c r="CY56" s="1237"/>
      <c r="CZ56" s="1237"/>
      <c r="DA56" s="1237"/>
      <c r="DB56" s="1237"/>
      <c r="DC56" s="1237"/>
    </row>
    <row r="57" spans="1:109" s="360" customFormat="1" ht="13.5" x14ac:dyDescent="0.15">
      <c r="B57" s="365"/>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6" t="s">
        <v>568</v>
      </c>
      <c r="BC57" s="1246"/>
      <c r="BD57" s="1246"/>
      <c r="BE57" s="1246"/>
      <c r="BF57" s="1246"/>
      <c r="BG57" s="1246"/>
      <c r="BH57" s="1246"/>
      <c r="BI57" s="1246"/>
      <c r="BJ57" s="1246"/>
      <c r="BK57" s="1246"/>
      <c r="BL57" s="1246"/>
      <c r="BM57" s="1246"/>
      <c r="BN57" s="1246"/>
      <c r="BO57" s="1246"/>
      <c r="BP57" s="1237">
        <v>62</v>
      </c>
      <c r="BQ57" s="1237"/>
      <c r="BR57" s="1237"/>
      <c r="BS57" s="1237"/>
      <c r="BT57" s="1237"/>
      <c r="BU57" s="1237"/>
      <c r="BV57" s="1237"/>
      <c r="BW57" s="1237"/>
      <c r="BX57" s="1237">
        <v>61.6</v>
      </c>
      <c r="BY57" s="1237"/>
      <c r="BZ57" s="1237"/>
      <c r="CA57" s="1237"/>
      <c r="CB57" s="1237"/>
      <c r="CC57" s="1237"/>
      <c r="CD57" s="1237"/>
      <c r="CE57" s="1237"/>
      <c r="CF57" s="1237">
        <v>63</v>
      </c>
      <c r="CG57" s="1237"/>
      <c r="CH57" s="1237"/>
      <c r="CI57" s="1237"/>
      <c r="CJ57" s="1237"/>
      <c r="CK57" s="1237"/>
      <c r="CL57" s="1237"/>
      <c r="CM57" s="1237"/>
      <c r="CN57" s="1237">
        <v>63.9</v>
      </c>
      <c r="CO57" s="1237"/>
      <c r="CP57" s="1237"/>
      <c r="CQ57" s="1237"/>
      <c r="CR57" s="1237"/>
      <c r="CS57" s="1237"/>
      <c r="CT57" s="1237"/>
      <c r="CU57" s="1237"/>
      <c r="CV57" s="1237">
        <v>64.2</v>
      </c>
      <c r="CW57" s="1237"/>
      <c r="CX57" s="1237"/>
      <c r="CY57" s="1237"/>
      <c r="CZ57" s="1237"/>
      <c r="DA57" s="1237"/>
      <c r="DB57" s="1237"/>
      <c r="DC57" s="1237"/>
      <c r="DD57" s="370"/>
      <c r="DE57" s="365"/>
    </row>
    <row r="58" spans="1:109" s="360" customFormat="1" ht="13.5" x14ac:dyDescent="0.15">
      <c r="A58" s="243"/>
      <c r="B58" s="365"/>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6"/>
      <c r="BC58" s="1246"/>
      <c r="BD58" s="1246"/>
      <c r="BE58" s="1246"/>
      <c r="BF58" s="1246"/>
      <c r="BG58" s="1246"/>
      <c r="BH58" s="1246"/>
      <c r="BI58" s="1246"/>
      <c r="BJ58" s="1246"/>
      <c r="BK58" s="1246"/>
      <c r="BL58" s="1246"/>
      <c r="BM58" s="1246"/>
      <c r="BN58" s="1246"/>
      <c r="BO58" s="1246"/>
      <c r="BP58" s="1237"/>
      <c r="BQ58" s="1237"/>
      <c r="BR58" s="1237"/>
      <c r="BS58" s="1237"/>
      <c r="BT58" s="1237"/>
      <c r="BU58" s="1237"/>
      <c r="BV58" s="1237"/>
      <c r="BW58" s="1237"/>
      <c r="BX58" s="1237"/>
      <c r="BY58" s="1237"/>
      <c r="BZ58" s="1237"/>
      <c r="CA58" s="1237"/>
      <c r="CB58" s="1237"/>
      <c r="CC58" s="1237"/>
      <c r="CD58" s="1237"/>
      <c r="CE58" s="1237"/>
      <c r="CF58" s="1237"/>
      <c r="CG58" s="1237"/>
      <c r="CH58" s="1237"/>
      <c r="CI58" s="1237"/>
      <c r="CJ58" s="1237"/>
      <c r="CK58" s="1237"/>
      <c r="CL58" s="1237"/>
      <c r="CM58" s="1237"/>
      <c r="CN58" s="1237"/>
      <c r="CO58" s="1237"/>
      <c r="CP58" s="1237"/>
      <c r="CQ58" s="1237"/>
      <c r="CR58" s="1237"/>
      <c r="CS58" s="1237"/>
      <c r="CT58" s="1237"/>
      <c r="CU58" s="1237"/>
      <c r="CV58" s="1237"/>
      <c r="CW58" s="1237"/>
      <c r="CX58" s="1237"/>
      <c r="CY58" s="1237"/>
      <c r="CZ58" s="1237"/>
      <c r="DA58" s="1237"/>
      <c r="DB58" s="1237"/>
      <c r="DC58" s="1237"/>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567</v>
      </c>
    </row>
    <row r="64" spans="1:109" ht="13.5" x14ac:dyDescent="0.15">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8" t="s">
        <v>565</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5" x14ac:dyDescent="0.15">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5" x14ac:dyDescent="0.15">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5" x14ac:dyDescent="0.15">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5" x14ac:dyDescent="0.15">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564</v>
      </c>
    </row>
    <row r="72" spans="2:107" ht="13.5" x14ac:dyDescent="0.15">
      <c r="B72" s="247"/>
      <c r="G72" s="1238"/>
      <c r="H72" s="1238"/>
      <c r="I72" s="1238"/>
      <c r="J72" s="1238"/>
      <c r="K72" s="354"/>
      <c r="L72" s="354"/>
      <c r="M72" s="353"/>
      <c r="N72" s="353"/>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523</v>
      </c>
      <c r="BQ72" s="1242"/>
      <c r="BR72" s="1242"/>
      <c r="BS72" s="1242"/>
      <c r="BT72" s="1242"/>
      <c r="BU72" s="1242"/>
      <c r="BV72" s="1242"/>
      <c r="BW72" s="1242"/>
      <c r="BX72" s="1242" t="s">
        <v>524</v>
      </c>
      <c r="BY72" s="1242"/>
      <c r="BZ72" s="1242"/>
      <c r="CA72" s="1242"/>
      <c r="CB72" s="1242"/>
      <c r="CC72" s="1242"/>
      <c r="CD72" s="1242"/>
      <c r="CE72" s="1242"/>
      <c r="CF72" s="1242" t="s">
        <v>525</v>
      </c>
      <c r="CG72" s="1242"/>
      <c r="CH72" s="1242"/>
      <c r="CI72" s="1242"/>
      <c r="CJ72" s="1242"/>
      <c r="CK72" s="1242"/>
      <c r="CL72" s="1242"/>
      <c r="CM72" s="1242"/>
      <c r="CN72" s="1242" t="s">
        <v>526</v>
      </c>
      <c r="CO72" s="1242"/>
      <c r="CP72" s="1242"/>
      <c r="CQ72" s="1242"/>
      <c r="CR72" s="1242"/>
      <c r="CS72" s="1242"/>
      <c r="CT72" s="1242"/>
      <c r="CU72" s="1242"/>
      <c r="CV72" s="1242" t="s">
        <v>527</v>
      </c>
      <c r="CW72" s="1242"/>
      <c r="CX72" s="1242"/>
      <c r="CY72" s="1242"/>
      <c r="CZ72" s="1242"/>
      <c r="DA72" s="1242"/>
      <c r="DB72" s="1242"/>
      <c r="DC72" s="1242"/>
    </row>
    <row r="73" spans="2:107" ht="13.5" x14ac:dyDescent="0.15">
      <c r="B73" s="247"/>
      <c r="G73" s="1243"/>
      <c r="H73" s="1243"/>
      <c r="I73" s="1243"/>
      <c r="J73" s="1243"/>
      <c r="K73" s="1257"/>
      <c r="L73" s="1257"/>
      <c r="M73" s="1257"/>
      <c r="N73" s="1257"/>
      <c r="AM73" s="352"/>
      <c r="AN73" s="1246" t="s">
        <v>563</v>
      </c>
      <c r="AO73" s="1246"/>
      <c r="AP73" s="1246"/>
      <c r="AQ73" s="1246"/>
      <c r="AR73" s="1246"/>
      <c r="AS73" s="1246"/>
      <c r="AT73" s="1246"/>
      <c r="AU73" s="1246"/>
      <c r="AV73" s="1246"/>
      <c r="AW73" s="1246"/>
      <c r="AX73" s="1246"/>
      <c r="AY73" s="1246"/>
      <c r="AZ73" s="1246"/>
      <c r="BA73" s="1246"/>
      <c r="BB73" s="1246" t="s">
        <v>561</v>
      </c>
      <c r="BC73" s="1246"/>
      <c r="BD73" s="1246"/>
      <c r="BE73" s="1246"/>
      <c r="BF73" s="1246"/>
      <c r="BG73" s="1246"/>
      <c r="BH73" s="1246"/>
      <c r="BI73" s="1246"/>
      <c r="BJ73" s="1246"/>
      <c r="BK73" s="1246"/>
      <c r="BL73" s="1246"/>
      <c r="BM73" s="1246"/>
      <c r="BN73" s="1246"/>
      <c r="BO73" s="1246"/>
      <c r="BP73" s="1237">
        <v>63.2</v>
      </c>
      <c r="BQ73" s="1237"/>
      <c r="BR73" s="1237"/>
      <c r="BS73" s="1237"/>
      <c r="BT73" s="1237"/>
      <c r="BU73" s="1237"/>
      <c r="BV73" s="1237"/>
      <c r="BW73" s="1237"/>
      <c r="BX73" s="1237">
        <v>23.1</v>
      </c>
      <c r="BY73" s="1237"/>
      <c r="BZ73" s="1237"/>
      <c r="CA73" s="1237"/>
      <c r="CB73" s="1237"/>
      <c r="CC73" s="1237"/>
      <c r="CD73" s="1237"/>
      <c r="CE73" s="1237"/>
      <c r="CF73" s="1237">
        <v>12.2</v>
      </c>
      <c r="CG73" s="1237"/>
      <c r="CH73" s="1237"/>
      <c r="CI73" s="1237"/>
      <c r="CJ73" s="1237"/>
      <c r="CK73" s="1237"/>
      <c r="CL73" s="1237"/>
      <c r="CM73" s="1237"/>
      <c r="CN73" s="1237">
        <v>2.5</v>
      </c>
      <c r="CO73" s="1237"/>
      <c r="CP73" s="1237"/>
      <c r="CQ73" s="1237"/>
      <c r="CR73" s="1237"/>
      <c r="CS73" s="1237"/>
      <c r="CT73" s="1237"/>
      <c r="CU73" s="1237"/>
      <c r="CV73" s="1237">
        <v>4.7</v>
      </c>
      <c r="CW73" s="1237"/>
      <c r="CX73" s="1237"/>
      <c r="CY73" s="1237"/>
      <c r="CZ73" s="1237"/>
      <c r="DA73" s="1237"/>
      <c r="DB73" s="1237"/>
      <c r="DC73" s="1237"/>
    </row>
    <row r="74" spans="2:107" ht="13.5" x14ac:dyDescent="0.15">
      <c r="B74" s="247"/>
      <c r="G74" s="1243"/>
      <c r="H74" s="1243"/>
      <c r="I74" s="1243"/>
      <c r="J74" s="1243"/>
      <c r="K74" s="1257"/>
      <c r="L74" s="1257"/>
      <c r="M74" s="1257"/>
      <c r="N74" s="1257"/>
      <c r="AM74" s="352"/>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37"/>
      <c r="BQ74" s="1237"/>
      <c r="BR74" s="1237"/>
      <c r="BS74" s="1237"/>
      <c r="BT74" s="1237"/>
      <c r="BU74" s="1237"/>
      <c r="BV74" s="1237"/>
      <c r="BW74" s="1237"/>
      <c r="BX74" s="1237"/>
      <c r="BY74" s="1237"/>
      <c r="BZ74" s="1237"/>
      <c r="CA74" s="1237"/>
      <c r="CB74" s="1237"/>
      <c r="CC74" s="1237"/>
      <c r="CD74" s="1237"/>
      <c r="CE74" s="1237"/>
      <c r="CF74" s="1237"/>
      <c r="CG74" s="1237"/>
      <c r="CH74" s="1237"/>
      <c r="CI74" s="1237"/>
      <c r="CJ74" s="1237"/>
      <c r="CK74" s="1237"/>
      <c r="CL74" s="1237"/>
      <c r="CM74" s="1237"/>
      <c r="CN74" s="1237"/>
      <c r="CO74" s="1237"/>
      <c r="CP74" s="1237"/>
      <c r="CQ74" s="1237"/>
      <c r="CR74" s="1237"/>
      <c r="CS74" s="1237"/>
      <c r="CT74" s="1237"/>
      <c r="CU74" s="1237"/>
      <c r="CV74" s="1237"/>
      <c r="CW74" s="1237"/>
      <c r="CX74" s="1237"/>
      <c r="CY74" s="1237"/>
      <c r="CZ74" s="1237"/>
      <c r="DA74" s="1237"/>
      <c r="DB74" s="1237"/>
      <c r="DC74" s="1237"/>
    </row>
    <row r="75" spans="2:107" ht="13.5" x14ac:dyDescent="0.15">
      <c r="B75" s="247"/>
      <c r="G75" s="1243"/>
      <c r="H75" s="1243"/>
      <c r="I75" s="1238"/>
      <c r="J75" s="1238"/>
      <c r="K75" s="1244"/>
      <c r="L75" s="1244"/>
      <c r="M75" s="1244"/>
      <c r="N75" s="1244"/>
      <c r="AM75" s="352"/>
      <c r="AN75" s="1246"/>
      <c r="AO75" s="1246"/>
      <c r="AP75" s="1246"/>
      <c r="AQ75" s="1246"/>
      <c r="AR75" s="1246"/>
      <c r="AS75" s="1246"/>
      <c r="AT75" s="1246"/>
      <c r="AU75" s="1246"/>
      <c r="AV75" s="1246"/>
      <c r="AW75" s="1246"/>
      <c r="AX75" s="1246"/>
      <c r="AY75" s="1246"/>
      <c r="AZ75" s="1246"/>
      <c r="BA75" s="1246"/>
      <c r="BB75" s="1246" t="s">
        <v>560</v>
      </c>
      <c r="BC75" s="1246"/>
      <c r="BD75" s="1246"/>
      <c r="BE75" s="1246"/>
      <c r="BF75" s="1246"/>
      <c r="BG75" s="1246"/>
      <c r="BH75" s="1246"/>
      <c r="BI75" s="1246"/>
      <c r="BJ75" s="1246"/>
      <c r="BK75" s="1246"/>
      <c r="BL75" s="1246"/>
      <c r="BM75" s="1246"/>
      <c r="BN75" s="1246"/>
      <c r="BO75" s="1246"/>
      <c r="BP75" s="1237">
        <v>8.9</v>
      </c>
      <c r="BQ75" s="1237"/>
      <c r="BR75" s="1237"/>
      <c r="BS75" s="1237"/>
      <c r="BT75" s="1237"/>
      <c r="BU75" s="1237"/>
      <c r="BV75" s="1237"/>
      <c r="BW75" s="1237"/>
      <c r="BX75" s="1237">
        <v>8.6</v>
      </c>
      <c r="BY75" s="1237"/>
      <c r="BZ75" s="1237"/>
      <c r="CA75" s="1237"/>
      <c r="CB75" s="1237"/>
      <c r="CC75" s="1237"/>
      <c r="CD75" s="1237"/>
      <c r="CE75" s="1237"/>
      <c r="CF75" s="1237">
        <v>8.3000000000000007</v>
      </c>
      <c r="CG75" s="1237"/>
      <c r="CH75" s="1237"/>
      <c r="CI75" s="1237"/>
      <c r="CJ75" s="1237"/>
      <c r="CK75" s="1237"/>
      <c r="CL75" s="1237"/>
      <c r="CM75" s="1237"/>
      <c r="CN75" s="1237">
        <v>8.9</v>
      </c>
      <c r="CO75" s="1237"/>
      <c r="CP75" s="1237"/>
      <c r="CQ75" s="1237"/>
      <c r="CR75" s="1237"/>
      <c r="CS75" s="1237"/>
      <c r="CT75" s="1237"/>
      <c r="CU75" s="1237"/>
      <c r="CV75" s="1237">
        <v>9.3000000000000007</v>
      </c>
      <c r="CW75" s="1237"/>
      <c r="CX75" s="1237"/>
      <c r="CY75" s="1237"/>
      <c r="CZ75" s="1237"/>
      <c r="DA75" s="1237"/>
      <c r="DB75" s="1237"/>
      <c r="DC75" s="1237"/>
    </row>
    <row r="76" spans="2:107" ht="13.5" x14ac:dyDescent="0.15">
      <c r="B76" s="247"/>
      <c r="G76" s="1243"/>
      <c r="H76" s="1243"/>
      <c r="I76" s="1238"/>
      <c r="J76" s="1238"/>
      <c r="K76" s="1244"/>
      <c r="L76" s="1244"/>
      <c r="M76" s="1244"/>
      <c r="N76" s="1244"/>
      <c r="AM76" s="352"/>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37"/>
      <c r="BQ76" s="1237"/>
      <c r="BR76" s="1237"/>
      <c r="BS76" s="1237"/>
      <c r="BT76" s="1237"/>
      <c r="BU76" s="1237"/>
      <c r="BV76" s="1237"/>
      <c r="BW76" s="1237"/>
      <c r="BX76" s="1237"/>
      <c r="BY76" s="1237"/>
      <c r="BZ76" s="1237"/>
      <c r="CA76" s="1237"/>
      <c r="CB76" s="1237"/>
      <c r="CC76" s="1237"/>
      <c r="CD76" s="1237"/>
      <c r="CE76" s="1237"/>
      <c r="CF76" s="1237"/>
      <c r="CG76" s="1237"/>
      <c r="CH76" s="1237"/>
      <c r="CI76" s="1237"/>
      <c r="CJ76" s="1237"/>
      <c r="CK76" s="1237"/>
      <c r="CL76" s="1237"/>
      <c r="CM76" s="1237"/>
      <c r="CN76" s="1237"/>
      <c r="CO76" s="1237"/>
      <c r="CP76" s="1237"/>
      <c r="CQ76" s="1237"/>
      <c r="CR76" s="1237"/>
      <c r="CS76" s="1237"/>
      <c r="CT76" s="1237"/>
      <c r="CU76" s="1237"/>
      <c r="CV76" s="1237"/>
      <c r="CW76" s="1237"/>
      <c r="CX76" s="1237"/>
      <c r="CY76" s="1237"/>
      <c r="CZ76" s="1237"/>
      <c r="DA76" s="1237"/>
      <c r="DB76" s="1237"/>
      <c r="DC76" s="1237"/>
    </row>
    <row r="77" spans="2:107" ht="13.5" x14ac:dyDescent="0.15">
      <c r="B77" s="247"/>
      <c r="G77" s="1238"/>
      <c r="H77" s="1238"/>
      <c r="I77" s="1238"/>
      <c r="J77" s="1238"/>
      <c r="K77" s="1257"/>
      <c r="L77" s="1257"/>
      <c r="M77" s="1257"/>
      <c r="N77" s="1257"/>
      <c r="AN77" s="1242" t="s">
        <v>562</v>
      </c>
      <c r="AO77" s="1242"/>
      <c r="AP77" s="1242"/>
      <c r="AQ77" s="1242"/>
      <c r="AR77" s="1242"/>
      <c r="AS77" s="1242"/>
      <c r="AT77" s="1242"/>
      <c r="AU77" s="1242"/>
      <c r="AV77" s="1242"/>
      <c r="AW77" s="1242"/>
      <c r="AX77" s="1242"/>
      <c r="AY77" s="1242"/>
      <c r="AZ77" s="1242"/>
      <c r="BA77" s="1242"/>
      <c r="BB77" s="1246" t="s">
        <v>561</v>
      </c>
      <c r="BC77" s="1246"/>
      <c r="BD77" s="1246"/>
      <c r="BE77" s="1246"/>
      <c r="BF77" s="1246"/>
      <c r="BG77" s="1246"/>
      <c r="BH77" s="1246"/>
      <c r="BI77" s="1246"/>
      <c r="BJ77" s="1246"/>
      <c r="BK77" s="1246"/>
      <c r="BL77" s="1246"/>
      <c r="BM77" s="1246"/>
      <c r="BN77" s="1246"/>
      <c r="BO77" s="1246"/>
      <c r="BP77" s="1237">
        <v>23.5</v>
      </c>
      <c r="BQ77" s="1237"/>
      <c r="BR77" s="1237"/>
      <c r="BS77" s="1237"/>
      <c r="BT77" s="1237"/>
      <c r="BU77" s="1237"/>
      <c r="BV77" s="1237"/>
      <c r="BW77" s="1237"/>
      <c r="BX77" s="1237">
        <v>8.5</v>
      </c>
      <c r="BY77" s="1237"/>
      <c r="BZ77" s="1237"/>
      <c r="CA77" s="1237"/>
      <c r="CB77" s="1237"/>
      <c r="CC77" s="1237"/>
      <c r="CD77" s="1237"/>
      <c r="CE77" s="1237"/>
      <c r="CF77" s="1237">
        <v>0</v>
      </c>
      <c r="CG77" s="1237"/>
      <c r="CH77" s="1237"/>
      <c r="CI77" s="1237"/>
      <c r="CJ77" s="1237"/>
      <c r="CK77" s="1237"/>
      <c r="CL77" s="1237"/>
      <c r="CM77" s="1237"/>
      <c r="CN77" s="1237">
        <v>0</v>
      </c>
      <c r="CO77" s="1237"/>
      <c r="CP77" s="1237"/>
      <c r="CQ77" s="1237"/>
      <c r="CR77" s="1237"/>
      <c r="CS77" s="1237"/>
      <c r="CT77" s="1237"/>
      <c r="CU77" s="1237"/>
      <c r="CV77" s="1237">
        <v>0</v>
      </c>
      <c r="CW77" s="1237"/>
      <c r="CX77" s="1237"/>
      <c r="CY77" s="1237"/>
      <c r="CZ77" s="1237"/>
      <c r="DA77" s="1237"/>
      <c r="DB77" s="1237"/>
      <c r="DC77" s="1237"/>
    </row>
    <row r="78" spans="2:107" ht="13.5" x14ac:dyDescent="0.15">
      <c r="B78" s="247"/>
      <c r="G78" s="1238"/>
      <c r="H78" s="1238"/>
      <c r="I78" s="1238"/>
      <c r="J78" s="1238"/>
      <c r="K78" s="1257"/>
      <c r="L78" s="1257"/>
      <c r="M78" s="1257"/>
      <c r="N78" s="1257"/>
      <c r="AN78" s="1242"/>
      <c r="AO78" s="1242"/>
      <c r="AP78" s="1242"/>
      <c r="AQ78" s="1242"/>
      <c r="AR78" s="1242"/>
      <c r="AS78" s="1242"/>
      <c r="AT78" s="1242"/>
      <c r="AU78" s="1242"/>
      <c r="AV78" s="1242"/>
      <c r="AW78" s="1242"/>
      <c r="AX78" s="1242"/>
      <c r="AY78" s="1242"/>
      <c r="AZ78" s="1242"/>
      <c r="BA78" s="1242"/>
      <c r="BB78" s="1246"/>
      <c r="BC78" s="1246"/>
      <c r="BD78" s="1246"/>
      <c r="BE78" s="1246"/>
      <c r="BF78" s="1246"/>
      <c r="BG78" s="1246"/>
      <c r="BH78" s="1246"/>
      <c r="BI78" s="1246"/>
      <c r="BJ78" s="1246"/>
      <c r="BK78" s="1246"/>
      <c r="BL78" s="1246"/>
      <c r="BM78" s="1246"/>
      <c r="BN78" s="1246"/>
      <c r="BO78" s="1246"/>
      <c r="BP78" s="1237"/>
      <c r="BQ78" s="1237"/>
      <c r="BR78" s="1237"/>
      <c r="BS78" s="1237"/>
      <c r="BT78" s="1237"/>
      <c r="BU78" s="1237"/>
      <c r="BV78" s="1237"/>
      <c r="BW78" s="1237"/>
      <c r="BX78" s="1237"/>
      <c r="BY78" s="1237"/>
      <c r="BZ78" s="1237"/>
      <c r="CA78" s="1237"/>
      <c r="CB78" s="1237"/>
      <c r="CC78" s="1237"/>
      <c r="CD78" s="1237"/>
      <c r="CE78" s="1237"/>
      <c r="CF78" s="1237"/>
      <c r="CG78" s="1237"/>
      <c r="CH78" s="1237"/>
      <c r="CI78" s="1237"/>
      <c r="CJ78" s="1237"/>
      <c r="CK78" s="1237"/>
      <c r="CL78" s="1237"/>
      <c r="CM78" s="1237"/>
      <c r="CN78" s="1237"/>
      <c r="CO78" s="1237"/>
      <c r="CP78" s="1237"/>
      <c r="CQ78" s="1237"/>
      <c r="CR78" s="1237"/>
      <c r="CS78" s="1237"/>
      <c r="CT78" s="1237"/>
      <c r="CU78" s="1237"/>
      <c r="CV78" s="1237"/>
      <c r="CW78" s="1237"/>
      <c r="CX78" s="1237"/>
      <c r="CY78" s="1237"/>
      <c r="CZ78" s="1237"/>
      <c r="DA78" s="1237"/>
      <c r="DB78" s="1237"/>
      <c r="DC78" s="1237"/>
    </row>
    <row r="79" spans="2:107" ht="13.5" x14ac:dyDescent="0.15">
      <c r="B79" s="247"/>
      <c r="G79" s="1238"/>
      <c r="H79" s="1238"/>
      <c r="I79" s="1247"/>
      <c r="J79" s="1247"/>
      <c r="K79" s="1258"/>
      <c r="L79" s="1258"/>
      <c r="M79" s="1258"/>
      <c r="N79" s="1258"/>
      <c r="AN79" s="1242"/>
      <c r="AO79" s="1242"/>
      <c r="AP79" s="1242"/>
      <c r="AQ79" s="1242"/>
      <c r="AR79" s="1242"/>
      <c r="AS79" s="1242"/>
      <c r="AT79" s="1242"/>
      <c r="AU79" s="1242"/>
      <c r="AV79" s="1242"/>
      <c r="AW79" s="1242"/>
      <c r="AX79" s="1242"/>
      <c r="AY79" s="1242"/>
      <c r="AZ79" s="1242"/>
      <c r="BA79" s="1242"/>
      <c r="BB79" s="1246" t="s">
        <v>560</v>
      </c>
      <c r="BC79" s="1246"/>
      <c r="BD79" s="1246"/>
      <c r="BE79" s="1246"/>
      <c r="BF79" s="1246"/>
      <c r="BG79" s="1246"/>
      <c r="BH79" s="1246"/>
      <c r="BI79" s="1246"/>
      <c r="BJ79" s="1246"/>
      <c r="BK79" s="1246"/>
      <c r="BL79" s="1246"/>
      <c r="BM79" s="1246"/>
      <c r="BN79" s="1246"/>
      <c r="BO79" s="1246"/>
      <c r="BP79" s="1237">
        <v>8.6</v>
      </c>
      <c r="BQ79" s="1237"/>
      <c r="BR79" s="1237"/>
      <c r="BS79" s="1237"/>
      <c r="BT79" s="1237"/>
      <c r="BU79" s="1237"/>
      <c r="BV79" s="1237"/>
      <c r="BW79" s="1237"/>
      <c r="BX79" s="1237">
        <v>8.1999999999999993</v>
      </c>
      <c r="BY79" s="1237"/>
      <c r="BZ79" s="1237"/>
      <c r="CA79" s="1237"/>
      <c r="CB79" s="1237"/>
      <c r="CC79" s="1237"/>
      <c r="CD79" s="1237"/>
      <c r="CE79" s="1237"/>
      <c r="CF79" s="1237">
        <v>8.4</v>
      </c>
      <c r="CG79" s="1237"/>
      <c r="CH79" s="1237"/>
      <c r="CI79" s="1237"/>
      <c r="CJ79" s="1237"/>
      <c r="CK79" s="1237"/>
      <c r="CL79" s="1237"/>
      <c r="CM79" s="1237"/>
      <c r="CN79" s="1237">
        <v>8.5</v>
      </c>
      <c r="CO79" s="1237"/>
      <c r="CP79" s="1237"/>
      <c r="CQ79" s="1237"/>
      <c r="CR79" s="1237"/>
      <c r="CS79" s="1237"/>
      <c r="CT79" s="1237"/>
      <c r="CU79" s="1237"/>
      <c r="CV79" s="1237">
        <v>8.1999999999999993</v>
      </c>
      <c r="CW79" s="1237"/>
      <c r="CX79" s="1237"/>
      <c r="CY79" s="1237"/>
      <c r="CZ79" s="1237"/>
      <c r="DA79" s="1237"/>
      <c r="DB79" s="1237"/>
      <c r="DC79" s="1237"/>
    </row>
    <row r="80" spans="2:107" ht="13.5" x14ac:dyDescent="0.15">
      <c r="B80" s="247"/>
      <c r="G80" s="1238"/>
      <c r="H80" s="1238"/>
      <c r="I80" s="1247"/>
      <c r="J80" s="1247"/>
      <c r="K80" s="1258"/>
      <c r="L80" s="1258"/>
      <c r="M80" s="1258"/>
      <c r="N80" s="1258"/>
      <c r="AN80" s="1242"/>
      <c r="AO80" s="1242"/>
      <c r="AP80" s="1242"/>
      <c r="AQ80" s="1242"/>
      <c r="AR80" s="1242"/>
      <c r="AS80" s="1242"/>
      <c r="AT80" s="1242"/>
      <c r="AU80" s="1242"/>
      <c r="AV80" s="1242"/>
      <c r="AW80" s="1242"/>
      <c r="AX80" s="1242"/>
      <c r="AY80" s="1242"/>
      <c r="AZ80" s="1242"/>
      <c r="BA80" s="1242"/>
      <c r="BB80" s="1246"/>
      <c r="BC80" s="1246"/>
      <c r="BD80" s="1246"/>
      <c r="BE80" s="1246"/>
      <c r="BF80" s="1246"/>
      <c r="BG80" s="1246"/>
      <c r="BH80" s="1246"/>
      <c r="BI80" s="1246"/>
      <c r="BJ80" s="1246"/>
      <c r="BK80" s="1246"/>
      <c r="BL80" s="1246"/>
      <c r="BM80" s="1246"/>
      <c r="BN80" s="1246"/>
      <c r="BO80" s="1246"/>
      <c r="BP80" s="1237"/>
      <c r="BQ80" s="1237"/>
      <c r="BR80" s="1237"/>
      <c r="BS80" s="1237"/>
      <c r="BT80" s="1237"/>
      <c r="BU80" s="1237"/>
      <c r="BV80" s="1237"/>
      <c r="BW80" s="1237"/>
      <c r="BX80" s="1237"/>
      <c r="BY80" s="1237"/>
      <c r="BZ80" s="1237"/>
      <c r="CA80" s="1237"/>
      <c r="CB80" s="1237"/>
      <c r="CC80" s="1237"/>
      <c r="CD80" s="1237"/>
      <c r="CE80" s="1237"/>
      <c r="CF80" s="1237"/>
      <c r="CG80" s="1237"/>
      <c r="CH80" s="1237"/>
      <c r="CI80" s="1237"/>
      <c r="CJ80" s="1237"/>
      <c r="CK80" s="1237"/>
      <c r="CL80" s="1237"/>
      <c r="CM80" s="1237"/>
      <c r="CN80" s="1237"/>
      <c r="CO80" s="1237"/>
      <c r="CP80" s="1237"/>
      <c r="CQ80" s="1237"/>
      <c r="CR80" s="1237"/>
      <c r="CS80" s="1237"/>
      <c r="CT80" s="1237"/>
      <c r="CU80" s="1237"/>
      <c r="CV80" s="1237"/>
      <c r="CW80" s="1237"/>
      <c r="CX80" s="1237"/>
      <c r="CY80" s="1237"/>
      <c r="CZ80" s="1237"/>
      <c r="DA80" s="1237"/>
      <c r="DB80" s="1237"/>
      <c r="DC80" s="1237"/>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Tl706ysCDuh/+UKhfW20HJkVRC9lnh/F3OrPyrrLwInqB37NqDvbFpq35a7rVMggELdwvKySE477Be2GyXxNbg==" saltValue="dzXUEoVkU30WLOUzIc2DiQ==" spinCount="100000" sheet="1" objects="1" scenarios="1" formatCells="0"/>
  <dataConsolidate/>
  <mergeCells count="112">
    <mergeCell ref="CV79:DC80"/>
    <mergeCell ref="CN77:CU78"/>
    <mergeCell ref="CV77:DC78"/>
    <mergeCell ref="BP79:BW80"/>
    <mergeCell ref="BX75:CE76"/>
    <mergeCell ref="CF75:CM76"/>
    <mergeCell ref="CF77:CM78"/>
    <mergeCell ref="CF79:CM80"/>
    <mergeCell ref="BX79:CE80"/>
    <mergeCell ref="N77:N78"/>
    <mergeCell ref="AN77:BA80"/>
    <mergeCell ref="BB77:BO78"/>
    <mergeCell ref="BP77:BW78"/>
    <mergeCell ref="BX77:CE78"/>
    <mergeCell ref="G77:H80"/>
    <mergeCell ref="I77:J78"/>
    <mergeCell ref="K77:K78"/>
    <mergeCell ref="L77:L78"/>
    <mergeCell ref="M77:M78"/>
    <mergeCell ref="CN79:CU80"/>
    <mergeCell ref="BX73:CE74"/>
    <mergeCell ref="CF73:CM74"/>
    <mergeCell ref="CN73:CU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5:BW76"/>
    <mergeCell ref="G73:H76"/>
    <mergeCell ref="I73:J74"/>
    <mergeCell ref="K73:K74"/>
    <mergeCell ref="L73:L74"/>
    <mergeCell ref="M73:M74"/>
    <mergeCell ref="N73:N74"/>
    <mergeCell ref="CN75:CU76"/>
    <mergeCell ref="CV75:DC76"/>
    <mergeCell ref="CV73:DC74"/>
    <mergeCell ref="CV72:DC72"/>
    <mergeCell ref="BX72:CE72"/>
    <mergeCell ref="CF72:CM72"/>
    <mergeCell ref="CN72:CU72"/>
    <mergeCell ref="CN57:CU58"/>
    <mergeCell ref="CV57:DC58"/>
    <mergeCell ref="G72:J72"/>
    <mergeCell ref="AN72:BO72"/>
    <mergeCell ref="BP72:BW7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F3F5-7AB4-428B-BA8F-AC56FE1993AA}">
  <sheetPr>
    <pageSetUpPr fitToPage="1"/>
  </sheetPr>
  <dimension ref="A1:DR125"/>
  <sheetViews>
    <sheetView showGridLines="0" topLeftCell="L46" zoomScale="85" zoomScaleNormal="85"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D6JaSJM2Ddl8Pw4J+cnDaIBc4lbcHFZJT9L1xegqvuTxZh5eiT3xdKwcxxk7D5I6kjGN6H0+LIt+26McltrBlQ==" saltValue="DpUT7SaZ4twiCJR4ji7Jo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BE2E-18DE-4609-B666-0CC0630855DD}">
  <sheetPr>
    <pageSetUpPr fitToPage="1"/>
  </sheetPr>
  <dimension ref="A1:DR125"/>
  <sheetViews>
    <sheetView showGridLines="0" topLeftCell="A102" zoomScale="115" zoomScaleNormal="115"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dKdAuh1UYyvyOTc2E926oXJ0UxIVHwCuNx61lA79QlnZFrmBfm0QgNoL8cvrrLYq4yQOPg8jw4A8PNOvZxUklg==" saltValue="UgNiMauu8+UGEpZ+yRtUV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107383</v>
      </c>
      <c r="E3" s="142"/>
      <c r="F3" s="143">
        <v>94796</v>
      </c>
      <c r="G3" s="144"/>
      <c r="H3" s="145"/>
    </row>
    <row r="4" spans="1:8" x14ac:dyDescent="0.15">
      <c r="A4" s="146"/>
      <c r="B4" s="147"/>
      <c r="C4" s="148"/>
      <c r="D4" s="149">
        <v>34845</v>
      </c>
      <c r="E4" s="150"/>
      <c r="F4" s="151">
        <v>55781</v>
      </c>
      <c r="G4" s="152"/>
      <c r="H4" s="153"/>
    </row>
    <row r="5" spans="1:8" x14ac:dyDescent="0.15">
      <c r="A5" s="134" t="s">
        <v>517</v>
      </c>
      <c r="B5" s="139"/>
      <c r="C5" s="140"/>
      <c r="D5" s="141">
        <v>143993</v>
      </c>
      <c r="E5" s="142"/>
      <c r="F5" s="143">
        <v>85942</v>
      </c>
      <c r="G5" s="144"/>
      <c r="H5" s="145"/>
    </row>
    <row r="6" spans="1:8" x14ac:dyDescent="0.15">
      <c r="A6" s="146"/>
      <c r="B6" s="147"/>
      <c r="C6" s="148"/>
      <c r="D6" s="149">
        <v>39679</v>
      </c>
      <c r="E6" s="150"/>
      <c r="F6" s="151">
        <v>48630</v>
      </c>
      <c r="G6" s="152"/>
      <c r="H6" s="153"/>
    </row>
    <row r="7" spans="1:8" x14ac:dyDescent="0.15">
      <c r="A7" s="134" t="s">
        <v>518</v>
      </c>
      <c r="B7" s="139"/>
      <c r="C7" s="140"/>
      <c r="D7" s="141">
        <v>146010</v>
      </c>
      <c r="E7" s="142"/>
      <c r="F7" s="143">
        <v>95007</v>
      </c>
      <c r="G7" s="144"/>
      <c r="H7" s="145"/>
    </row>
    <row r="8" spans="1:8" x14ac:dyDescent="0.15">
      <c r="A8" s="146"/>
      <c r="B8" s="147"/>
      <c r="C8" s="148"/>
      <c r="D8" s="149">
        <v>44651</v>
      </c>
      <c r="E8" s="150"/>
      <c r="F8" s="151">
        <v>48509</v>
      </c>
      <c r="G8" s="152"/>
      <c r="H8" s="153"/>
    </row>
    <row r="9" spans="1:8" x14ac:dyDescent="0.15">
      <c r="A9" s="134" t="s">
        <v>519</v>
      </c>
      <c r="B9" s="139"/>
      <c r="C9" s="140"/>
      <c r="D9" s="141">
        <v>119340</v>
      </c>
      <c r="E9" s="142"/>
      <c r="F9" s="143">
        <v>98176</v>
      </c>
      <c r="G9" s="144"/>
      <c r="H9" s="145"/>
    </row>
    <row r="10" spans="1:8" x14ac:dyDescent="0.15">
      <c r="A10" s="146"/>
      <c r="B10" s="147"/>
      <c r="C10" s="148"/>
      <c r="D10" s="149">
        <v>41782</v>
      </c>
      <c r="E10" s="150"/>
      <c r="F10" s="151">
        <v>58489</v>
      </c>
      <c r="G10" s="152"/>
      <c r="H10" s="153"/>
    </row>
    <row r="11" spans="1:8" x14ac:dyDescent="0.15">
      <c r="A11" s="134" t="s">
        <v>520</v>
      </c>
      <c r="B11" s="139"/>
      <c r="C11" s="140"/>
      <c r="D11" s="141">
        <v>109733</v>
      </c>
      <c r="E11" s="142"/>
      <c r="F11" s="143">
        <v>119283</v>
      </c>
      <c r="G11" s="144"/>
      <c r="H11" s="145"/>
    </row>
    <row r="12" spans="1:8" x14ac:dyDescent="0.15">
      <c r="A12" s="146"/>
      <c r="B12" s="147"/>
      <c r="C12" s="154"/>
      <c r="D12" s="149">
        <v>36396</v>
      </c>
      <c r="E12" s="150"/>
      <c r="F12" s="151">
        <v>64747</v>
      </c>
      <c r="G12" s="152"/>
      <c r="H12" s="153"/>
    </row>
    <row r="13" spans="1:8" x14ac:dyDescent="0.15">
      <c r="A13" s="134"/>
      <c r="B13" s="139"/>
      <c r="C13" s="140"/>
      <c r="D13" s="141">
        <v>125292</v>
      </c>
      <c r="E13" s="142"/>
      <c r="F13" s="143">
        <v>98641</v>
      </c>
      <c r="G13" s="155"/>
      <c r="H13" s="145"/>
    </row>
    <row r="14" spans="1:8" x14ac:dyDescent="0.15">
      <c r="A14" s="146"/>
      <c r="B14" s="147"/>
      <c r="C14" s="148"/>
      <c r="D14" s="149">
        <v>39471</v>
      </c>
      <c r="E14" s="150"/>
      <c r="F14" s="151">
        <v>55231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5.58</v>
      </c>
      <c r="C19" s="156">
        <f>ROUND(VALUE(SUBSTITUTE(実質収支比率等に係る経年分析!G$48,"▲","-")),2)</f>
        <v>5.49</v>
      </c>
      <c r="D19" s="156">
        <f>ROUND(VALUE(SUBSTITUTE(実質収支比率等に係る経年分析!H$48,"▲","-")),2)</f>
        <v>6.9</v>
      </c>
      <c r="E19" s="156">
        <f>ROUND(VALUE(SUBSTITUTE(実質収支比率等に係る経年分析!I$48,"▲","-")),2)</f>
        <v>3.16</v>
      </c>
      <c r="F19" s="156">
        <f>ROUND(VALUE(SUBSTITUTE(実質収支比率等に係る経年分析!J$48,"▲","-")),2)</f>
        <v>3.88</v>
      </c>
    </row>
    <row r="20" spans="1:11" x14ac:dyDescent="0.15">
      <c r="A20" s="156" t="s">
        <v>53</v>
      </c>
      <c r="B20" s="156">
        <f>ROUND(VALUE(SUBSTITUTE(実質収支比率等に係る経年分析!F$47,"▲","-")),2)</f>
        <v>41.08</v>
      </c>
      <c r="C20" s="156">
        <f>ROUND(VALUE(SUBSTITUTE(実質収支比率等に係る経年分析!G$47,"▲","-")),2)</f>
        <v>44.1</v>
      </c>
      <c r="D20" s="156">
        <f>ROUND(VALUE(SUBSTITUTE(実質収支比率等に係る経年分析!H$47,"▲","-")),2)</f>
        <v>42</v>
      </c>
      <c r="E20" s="156">
        <f>ROUND(VALUE(SUBSTITUTE(実質収支比率等に係る経年分析!I$47,"▲","-")),2)</f>
        <v>40.79</v>
      </c>
      <c r="F20" s="156">
        <f>ROUND(VALUE(SUBSTITUTE(実質収支比率等に係る経年分析!J$47,"▲","-")),2)</f>
        <v>39.72</v>
      </c>
    </row>
    <row r="21" spans="1:11" x14ac:dyDescent="0.15">
      <c r="A21" s="156" t="s">
        <v>54</v>
      </c>
      <c r="B21" s="156">
        <f>IF(ISNUMBER(VALUE(SUBSTITUTE(実質収支比率等に係る経年分析!F$49,"▲","-"))),ROUND(VALUE(SUBSTITUTE(実質収支比率等に係る経年分析!F$49,"▲","-")),2),NA())</f>
        <v>1.05</v>
      </c>
      <c r="C21" s="156">
        <f>IF(ISNUMBER(VALUE(SUBSTITUTE(実質収支比率等に係る経年分析!G$49,"▲","-"))),ROUND(VALUE(SUBSTITUTE(実質収支比率等に係る経年分析!G$49,"▲","-")),2),NA())</f>
        <v>6.1</v>
      </c>
      <c r="D21" s="156">
        <f>IF(ISNUMBER(VALUE(SUBSTITUTE(実質収支比率等に係る経年分析!H$49,"▲","-"))),ROUND(VALUE(SUBSTITUTE(実質収支比率等に係る経年分析!H$49,"▲","-")),2),NA())</f>
        <v>-1.44</v>
      </c>
      <c r="E21" s="156">
        <f>IF(ISNUMBER(VALUE(SUBSTITUTE(実質収支比率等に係る経年分析!I$49,"▲","-"))),ROUND(VALUE(SUBSTITUTE(実質収支比率等に係る経年分析!I$49,"▲","-")),2),NA())</f>
        <v>-3.9</v>
      </c>
      <c r="F21" s="156">
        <f>IF(ISNUMBER(VALUE(SUBSTITUTE(実質収支比率等に係る経年分析!J$49,"▲","-"))),ROUND(VALUE(SUBSTITUTE(実質収支比率等に係る経年分析!J$49,"▲","-")),2),NA())</f>
        <v>0.81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錦町後期高齢者医療特別会計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15">
      <c r="A32" s="157" t="str">
        <f>IF(連結実質赤字比率に係る赤字・黒字の構成分析!C$38="",NA(),連結実質赤字比率に係る赤字・黒字の構成分析!C$38)</f>
        <v>錦町水道事業会計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15">
      <c r="A33" s="157" t="str">
        <f>IF(連結実質赤字比率に係る赤字・黒字の構成分析!C$37="",NA(),連結実質赤字比率に係る赤字・黒字の構成分析!C$37)</f>
        <v>錦町下水道事業会計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0.38</v>
      </c>
    </row>
    <row r="34" spans="1:16" x14ac:dyDescent="0.15">
      <c r="A34" s="157" t="str">
        <f>IF(連結実質赤字比率に係る赤字・黒字の構成分析!C$36="",NA(),連結実質赤字比率に係る赤字・黒字の構成分析!C$36)</f>
        <v>錦町国民健康保険特別会計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2.1800000000000002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1.04</v>
      </c>
    </row>
    <row r="35" spans="1:16" x14ac:dyDescent="0.15">
      <c r="A35" s="157" t="str">
        <f>IF(連結実質赤字比率に係る赤字・黒字の構成分析!C$35="",NA(),連結実質赤字比率に係る赤字・黒字の構成分析!C$35)</f>
        <v>錦町介護保険特別会計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2.34</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3.91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408</v>
      </c>
      <c r="E42" s="158"/>
      <c r="F42" s="158"/>
      <c r="G42" s="158">
        <f>'実質公債費比率（分子）の構造'!L$52</f>
        <v>388</v>
      </c>
      <c r="H42" s="158"/>
      <c r="I42" s="158"/>
      <c r="J42" s="158">
        <f>'実質公債費比率（分子）の構造'!M$52</f>
        <v>393</v>
      </c>
      <c r="K42" s="158"/>
      <c r="L42" s="158"/>
      <c r="M42" s="158">
        <f>'実質公債費比率（分子）の構造'!N$52</f>
        <v>391</v>
      </c>
      <c r="N42" s="158"/>
      <c r="O42" s="158"/>
      <c r="P42" s="158">
        <f>'実質公債費比率（分子）の構造'!O$52</f>
        <v>387</v>
      </c>
    </row>
    <row r="43" spans="1:16" x14ac:dyDescent="0.15">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15">
      <c r="A44" s="158" t="s">
        <v>62</v>
      </c>
      <c r="B44" s="158">
        <f>'実質公債費比率（分子）の構造'!K$50</f>
        <v>10</v>
      </c>
      <c r="C44" s="158"/>
      <c r="D44" s="158"/>
      <c r="E44" s="158">
        <f>'実質公債費比率（分子）の構造'!L$50</f>
        <v>9</v>
      </c>
      <c r="F44" s="158"/>
      <c r="G44" s="158"/>
      <c r="H44" s="158">
        <f>'実質公債費比率（分子）の構造'!M$50</f>
        <v>10</v>
      </c>
      <c r="I44" s="158"/>
      <c r="J44" s="158"/>
      <c r="K44" s="158">
        <f>'実質公債費比率（分子）の構造'!N$50</f>
        <v>9</v>
      </c>
      <c r="L44" s="158"/>
      <c r="M44" s="158"/>
      <c r="N44" s="158">
        <f>'実質公債費比率（分子）の構造'!O$50</f>
        <v>7</v>
      </c>
      <c r="O44" s="158"/>
      <c r="P44" s="158"/>
    </row>
    <row r="45" spans="1:16" x14ac:dyDescent="0.15">
      <c r="A45" s="158" t="s">
        <v>63</v>
      </c>
      <c r="B45" s="158">
        <f>'実質公債費比率（分子）の構造'!K$49</f>
        <v>35</v>
      </c>
      <c r="C45" s="158"/>
      <c r="D45" s="158"/>
      <c r="E45" s="158">
        <f>'実質公債費比率（分子）の構造'!L$49</f>
        <v>43</v>
      </c>
      <c r="F45" s="158"/>
      <c r="G45" s="158"/>
      <c r="H45" s="158">
        <f>'実質公債費比率（分子）の構造'!M$49</f>
        <v>9</v>
      </c>
      <c r="I45" s="158"/>
      <c r="J45" s="158"/>
      <c r="K45" s="158">
        <f>'実質公債費比率（分子）の構造'!N$49</f>
        <v>16</v>
      </c>
      <c r="L45" s="158"/>
      <c r="M45" s="158"/>
      <c r="N45" s="158">
        <f>'実質公債費比率（分子）の構造'!O$49</f>
        <v>18</v>
      </c>
      <c r="O45" s="158"/>
      <c r="P45" s="158"/>
    </row>
    <row r="46" spans="1:16" x14ac:dyDescent="0.15">
      <c r="A46" s="158" t="s">
        <v>64</v>
      </c>
      <c r="B46" s="158">
        <f>'実質公債費比率（分子）の構造'!K$48</f>
        <v>189</v>
      </c>
      <c r="C46" s="158"/>
      <c r="D46" s="158"/>
      <c r="E46" s="158">
        <f>'実質公債費比率（分子）の構造'!L$48</f>
        <v>188</v>
      </c>
      <c r="F46" s="158"/>
      <c r="G46" s="158"/>
      <c r="H46" s="158">
        <f>'実質公債費比率（分子）の構造'!M$48</f>
        <v>188</v>
      </c>
      <c r="I46" s="158"/>
      <c r="J46" s="158"/>
      <c r="K46" s="158">
        <f>'実質公債費比率（分子）の構造'!N$48</f>
        <v>185</v>
      </c>
      <c r="L46" s="158"/>
      <c r="M46" s="158"/>
      <c r="N46" s="158">
        <f>'実質公債費比率（分子）の構造'!O$48</f>
        <v>168</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417</v>
      </c>
      <c r="C49" s="158"/>
      <c r="D49" s="158"/>
      <c r="E49" s="158">
        <f>'実質公債費比率（分子）の構造'!L$45</f>
        <v>426</v>
      </c>
      <c r="F49" s="158"/>
      <c r="G49" s="158"/>
      <c r="H49" s="158">
        <f>'実質公債費比率（分子）の構造'!M$45</f>
        <v>458</v>
      </c>
      <c r="I49" s="158"/>
      <c r="J49" s="158"/>
      <c r="K49" s="158">
        <f>'実質公債費比率（分子）の構造'!N$45</f>
        <v>503</v>
      </c>
      <c r="L49" s="158"/>
      <c r="M49" s="158"/>
      <c r="N49" s="158">
        <f>'実質公債費比率（分子）の構造'!O$45</f>
        <v>528</v>
      </c>
      <c r="O49" s="158"/>
      <c r="P49" s="158"/>
    </row>
    <row r="50" spans="1:16" x14ac:dyDescent="0.15">
      <c r="A50" s="158" t="s">
        <v>67</v>
      </c>
      <c r="B50" s="158" t="e">
        <f>NA()</f>
        <v>#N/A</v>
      </c>
      <c r="C50" s="158">
        <f>IF(ISNUMBER('実質公債費比率（分子）の構造'!K$53),'実質公債費比率（分子）の構造'!K$53,NA())</f>
        <v>243</v>
      </c>
      <c r="D50" s="158" t="e">
        <f>NA()</f>
        <v>#N/A</v>
      </c>
      <c r="E50" s="158" t="e">
        <f>NA()</f>
        <v>#N/A</v>
      </c>
      <c r="F50" s="158">
        <f>IF(ISNUMBER('実質公債費比率（分子）の構造'!L$53),'実質公債費比率（分子）の構造'!L$53,NA())</f>
        <v>278</v>
      </c>
      <c r="G50" s="158" t="e">
        <f>NA()</f>
        <v>#N/A</v>
      </c>
      <c r="H50" s="158" t="e">
        <f>NA()</f>
        <v>#N/A</v>
      </c>
      <c r="I50" s="158">
        <f>IF(ISNUMBER('実質公債費比率（分子）の構造'!M$53),'実質公債費比率（分子）の構造'!M$53,NA())</f>
        <v>272</v>
      </c>
      <c r="J50" s="158" t="e">
        <f>NA()</f>
        <v>#N/A</v>
      </c>
      <c r="K50" s="158" t="e">
        <f>NA()</f>
        <v>#N/A</v>
      </c>
      <c r="L50" s="158">
        <f>IF(ISNUMBER('実質公債費比率（分子）の構造'!N$53),'実質公債費比率（分子）の構造'!N$53,NA())</f>
        <v>322</v>
      </c>
      <c r="M50" s="158" t="e">
        <f>NA()</f>
        <v>#N/A</v>
      </c>
      <c r="N50" s="158" t="e">
        <f>NA()</f>
        <v>#N/A</v>
      </c>
      <c r="O50" s="158">
        <f>IF(ISNUMBER('実質公債費比率（分子）の構造'!O$53),'実質公債費比率（分子）の構造'!O$53,NA())</f>
        <v>334</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4325</v>
      </c>
      <c r="E56" s="157"/>
      <c r="F56" s="157"/>
      <c r="G56" s="157">
        <f>'将来負担比率（分子）の構造'!J$52</f>
        <v>4416</v>
      </c>
      <c r="H56" s="157"/>
      <c r="I56" s="157"/>
      <c r="J56" s="157">
        <f>'将来負担比率（分子）の構造'!K$52</f>
        <v>4361</v>
      </c>
      <c r="K56" s="157"/>
      <c r="L56" s="157"/>
      <c r="M56" s="157">
        <f>'将来負担比率（分子）の構造'!L$52</f>
        <v>4274</v>
      </c>
      <c r="N56" s="157"/>
      <c r="O56" s="157"/>
      <c r="P56" s="157">
        <f>'将来負担比率（分子）の構造'!M$52</f>
        <v>4116</v>
      </c>
    </row>
    <row r="57" spans="1:16" x14ac:dyDescent="0.15">
      <c r="A57" s="157" t="s">
        <v>42</v>
      </c>
      <c r="B57" s="157"/>
      <c r="C57" s="157"/>
      <c r="D57" s="157">
        <f>'将来負担比率（分子）の構造'!I$51</f>
        <v>157</v>
      </c>
      <c r="E57" s="157"/>
      <c r="F57" s="157"/>
      <c r="G57" s="157">
        <f>'将来負担比率（分子）の構造'!J$51</f>
        <v>192</v>
      </c>
      <c r="H57" s="157"/>
      <c r="I57" s="157"/>
      <c r="J57" s="157">
        <f>'将来負担比率（分子）の構造'!K$51</f>
        <v>197</v>
      </c>
      <c r="K57" s="157"/>
      <c r="L57" s="157"/>
      <c r="M57" s="157">
        <f>'将来負担比率（分子）の構造'!L$51</f>
        <v>181</v>
      </c>
      <c r="N57" s="157"/>
      <c r="O57" s="157"/>
      <c r="P57" s="157">
        <f>'将来負担比率（分子）の構造'!M$51</f>
        <v>158</v>
      </c>
    </row>
    <row r="58" spans="1:16" x14ac:dyDescent="0.15">
      <c r="A58" s="157" t="s">
        <v>41</v>
      </c>
      <c r="B58" s="157"/>
      <c r="C58" s="157"/>
      <c r="D58" s="157">
        <f>'将来負担比率（分子）の構造'!I$50</f>
        <v>2774</v>
      </c>
      <c r="E58" s="157"/>
      <c r="F58" s="157"/>
      <c r="G58" s="157">
        <f>'将来負担比率（分子）の構造'!J$50</f>
        <v>3812</v>
      </c>
      <c r="H58" s="157"/>
      <c r="I58" s="157"/>
      <c r="J58" s="157">
        <f>'将来負担比率（分子）の構造'!K$50</f>
        <v>4099</v>
      </c>
      <c r="K58" s="157"/>
      <c r="L58" s="157"/>
      <c r="M58" s="157">
        <f>'将来負担比率（分子）の構造'!L$50</f>
        <v>4316</v>
      </c>
      <c r="N58" s="157"/>
      <c r="O58" s="157"/>
      <c r="P58" s="157">
        <f>'将来負担比率（分子）の構造'!M$50</f>
        <v>4188</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944</v>
      </c>
      <c r="C62" s="157"/>
      <c r="D62" s="157"/>
      <c r="E62" s="157">
        <f>'将来負担比率（分子）の構造'!J$45</f>
        <v>849</v>
      </c>
      <c r="F62" s="157"/>
      <c r="G62" s="157"/>
      <c r="H62" s="157">
        <f>'将来負担比率（分子）の構造'!K$45</f>
        <v>819</v>
      </c>
      <c r="I62" s="157"/>
      <c r="J62" s="157"/>
      <c r="K62" s="157">
        <f>'将来負担比率（分子）の構造'!L$45</f>
        <v>857</v>
      </c>
      <c r="L62" s="157"/>
      <c r="M62" s="157"/>
      <c r="N62" s="157">
        <f>'将来負担比率（分子）の構造'!M$45</f>
        <v>848</v>
      </c>
      <c r="O62" s="157"/>
      <c r="P62" s="157"/>
    </row>
    <row r="63" spans="1:16" x14ac:dyDescent="0.15">
      <c r="A63" s="157" t="s">
        <v>34</v>
      </c>
      <c r="B63" s="157">
        <f>'将来負担比率（分子）の構造'!I$44</f>
        <v>77</v>
      </c>
      <c r="C63" s="157"/>
      <c r="D63" s="157"/>
      <c r="E63" s="157">
        <f>'将来負担比率（分子）の構造'!J$44</f>
        <v>59</v>
      </c>
      <c r="F63" s="157"/>
      <c r="G63" s="157"/>
      <c r="H63" s="157">
        <f>'将来負担比率（分子）の構造'!K$44</f>
        <v>97</v>
      </c>
      <c r="I63" s="157"/>
      <c r="J63" s="157"/>
      <c r="K63" s="157">
        <f>'将来負担比率（分子）の構造'!L$44</f>
        <v>136</v>
      </c>
      <c r="L63" s="157"/>
      <c r="M63" s="157"/>
      <c r="N63" s="157">
        <f>'将来負担比率（分子）の構造'!M$44</f>
        <v>166</v>
      </c>
      <c r="O63" s="157"/>
      <c r="P63" s="157"/>
    </row>
    <row r="64" spans="1:16" x14ac:dyDescent="0.15">
      <c r="A64" s="157" t="s">
        <v>33</v>
      </c>
      <c r="B64" s="157">
        <f>'将来負担比率（分子）の構造'!I$43</f>
        <v>2804</v>
      </c>
      <c r="C64" s="157"/>
      <c r="D64" s="157"/>
      <c r="E64" s="157">
        <f>'将来負担比率（分子）の構造'!J$43</f>
        <v>2674</v>
      </c>
      <c r="F64" s="157"/>
      <c r="G64" s="157"/>
      <c r="H64" s="157">
        <f>'将来負担比率（分子）の構造'!K$43</f>
        <v>2502</v>
      </c>
      <c r="I64" s="157"/>
      <c r="J64" s="157"/>
      <c r="K64" s="157">
        <f>'将来負担比率（分子）の構造'!L$43</f>
        <v>2339</v>
      </c>
      <c r="L64" s="157"/>
      <c r="M64" s="157"/>
      <c r="N64" s="157">
        <f>'将来負担比率（分子）の構造'!M$43</f>
        <v>2232</v>
      </c>
      <c r="O64" s="157"/>
      <c r="P64" s="157"/>
    </row>
    <row r="65" spans="1:16" x14ac:dyDescent="0.15">
      <c r="A65" s="157" t="s">
        <v>32</v>
      </c>
      <c r="B65" s="157">
        <f>'将来負担比率（分子）の構造'!I$42</f>
        <v>84</v>
      </c>
      <c r="C65" s="157"/>
      <c r="D65" s="157"/>
      <c r="E65" s="157">
        <f>'将来負担比率（分子）の構造'!J$42</f>
        <v>76</v>
      </c>
      <c r="F65" s="157"/>
      <c r="G65" s="157"/>
      <c r="H65" s="157">
        <f>'将来負担比率（分子）の構造'!K$42</f>
        <v>65</v>
      </c>
      <c r="I65" s="157"/>
      <c r="J65" s="157"/>
      <c r="K65" s="157">
        <f>'将来負担比率（分子）の構造'!L$42</f>
        <v>57</v>
      </c>
      <c r="L65" s="157"/>
      <c r="M65" s="157"/>
      <c r="N65" s="157">
        <f>'将来負担比率（分子）の構造'!M$42</f>
        <v>50</v>
      </c>
      <c r="O65" s="157"/>
      <c r="P65" s="157"/>
    </row>
    <row r="66" spans="1:16" x14ac:dyDescent="0.15">
      <c r="A66" s="157" t="s">
        <v>31</v>
      </c>
      <c r="B66" s="157">
        <f>'将来負担比率（分子）の構造'!I$41</f>
        <v>5248</v>
      </c>
      <c r="C66" s="157"/>
      <c r="D66" s="157"/>
      <c r="E66" s="157">
        <f>'将来負担比率（分子）の構造'!J$41</f>
        <v>5518</v>
      </c>
      <c r="F66" s="157"/>
      <c r="G66" s="157"/>
      <c r="H66" s="157">
        <f>'将来負担比率（分子）の構造'!K$41</f>
        <v>5565</v>
      </c>
      <c r="I66" s="157"/>
      <c r="J66" s="157"/>
      <c r="K66" s="157">
        <f>'将来負担比率（分子）の構造'!L$41</f>
        <v>5468</v>
      </c>
      <c r="L66" s="157"/>
      <c r="M66" s="157"/>
      <c r="N66" s="157">
        <f>'将来負担比率（分子）の構造'!M$41</f>
        <v>5327</v>
      </c>
      <c r="O66" s="157"/>
      <c r="P66" s="157"/>
    </row>
    <row r="67" spans="1:16" x14ac:dyDescent="0.15">
      <c r="A67" s="157" t="s">
        <v>71</v>
      </c>
      <c r="B67" s="157" t="e">
        <f>NA()</f>
        <v>#N/A</v>
      </c>
      <c r="C67" s="157">
        <f>IF(ISNUMBER('将来負担比率（分子）の構造'!I$53), IF('将来負担比率（分子）の構造'!I$53 &lt; 0, 0, '将来負担比率（分子）の構造'!I$53), NA())</f>
        <v>1900</v>
      </c>
      <c r="D67" s="157" t="e">
        <f>NA()</f>
        <v>#N/A</v>
      </c>
      <c r="E67" s="157" t="e">
        <f>NA()</f>
        <v>#N/A</v>
      </c>
      <c r="F67" s="157">
        <f>IF(ISNUMBER('将来負担比率（分子）の構造'!J$53), IF('将来負担比率（分子）の構造'!J$53 &lt; 0, 0, '将来負担比率（分子）の構造'!J$53), NA())</f>
        <v>755</v>
      </c>
      <c r="G67" s="157" t="e">
        <f>NA()</f>
        <v>#N/A</v>
      </c>
      <c r="H67" s="157" t="e">
        <f>NA()</f>
        <v>#N/A</v>
      </c>
      <c r="I67" s="157">
        <f>IF(ISNUMBER('将来負担比率（分子）の構造'!K$53), IF('将来負担比率（分子）の構造'!K$53 &lt; 0, 0, '将来負担比率（分子）の構造'!K$53), NA())</f>
        <v>392</v>
      </c>
      <c r="J67" s="157" t="e">
        <f>NA()</f>
        <v>#N/A</v>
      </c>
      <c r="K67" s="157" t="e">
        <f>NA()</f>
        <v>#N/A</v>
      </c>
      <c r="L67" s="157">
        <f>IF(ISNUMBER('将来負担比率（分子）の構造'!L$53), IF('将来負担比率（分子）の構造'!L$53 &lt; 0, 0, '将来負担比率（分子）の構造'!L$53), NA())</f>
        <v>85</v>
      </c>
      <c r="M67" s="157" t="e">
        <f>NA()</f>
        <v>#N/A</v>
      </c>
      <c r="N67" s="157" t="e">
        <f>NA()</f>
        <v>#N/A</v>
      </c>
      <c r="O67" s="157">
        <f>IF(ISNUMBER('将来負担比率（分子）の構造'!M$53), IF('将来負担比率（分子）の構造'!M$53 &lt; 0, 0, '将来負担比率（分子）の構造'!M$53), NA())</f>
        <v>162</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1502</v>
      </c>
      <c r="C72" s="161">
        <f>基金残高に係る経年分析!G55</f>
        <v>1491</v>
      </c>
      <c r="D72" s="161">
        <f>基金残高に係る経年分析!H55</f>
        <v>1491</v>
      </c>
    </row>
    <row r="73" spans="1:16" x14ac:dyDescent="0.15">
      <c r="A73" s="160" t="s">
        <v>74</v>
      </c>
      <c r="B73" s="161">
        <f>基金残高に係る経年分析!F56</f>
        <v>521</v>
      </c>
      <c r="C73" s="161">
        <f>基金残高に係る経年分析!G56</f>
        <v>881</v>
      </c>
      <c r="D73" s="161">
        <f>基金残高に係る経年分析!H56</f>
        <v>921</v>
      </c>
    </row>
    <row r="74" spans="1:16" x14ac:dyDescent="0.15">
      <c r="A74" s="160" t="s">
        <v>75</v>
      </c>
      <c r="B74" s="161">
        <f>基金残高に係る経年分析!F57</f>
        <v>1692</v>
      </c>
      <c r="C74" s="161">
        <f>基金残高に係る経年分析!G57</f>
        <v>1528</v>
      </c>
      <c r="D74" s="161">
        <f>基金残高に係る経年分析!H57</f>
        <v>1401</v>
      </c>
    </row>
  </sheetData>
  <sheetProtection algorithmName="SHA-512" hashValue="r9qaiBvoXDA5/NBSgCeS9MilWW8NAzfAj5kN748NK2PVWWsxDAp0TWIEwdvNx7Q/NiFRRec/lRzU/gSV6xrkNA==" saltValue="ORrV43bj2HIt3Ofx6ys5W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河﨑孝博</cp:lastModifiedBy>
  <cp:lastPrinted>2026-03-12T07:56:05Z</cp:lastPrinted>
  <dcterms:created xsi:type="dcterms:W3CDTF">2026-02-23T09:37:51Z</dcterms:created>
  <dcterms:modified xsi:type="dcterms:W3CDTF">2026-10-01T05:44:01Z</dcterms:modified>
  <cp:category/>
</cp:coreProperties>
</file>