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rofile\redirect\ta-yamaguchi\Desktop\平成30年度財政状況資料集の作成について（2回目）\03_ファイル結合\"/>
    </mc:Choice>
  </mc:AlternateContent>
  <bookViews>
    <workbookView xWindow="0" yWindow="0" windowWidth="28800" windowHeight="124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W36" i="10"/>
  <c r="BW37" i="10" s="1"/>
  <c r="BW38" i="10" s="1"/>
  <c r="BW39" i="10" s="1"/>
  <c r="BW40" i="10" s="1"/>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<sst xmlns="http://schemas.openxmlformats.org/spreadsheetml/2006/main" count="1103" uniqueCount="600">
  <si>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</si>
  <si>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</si>
  <si>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</si>
  <si>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</si>
  <si>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</si>
  <si>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</si>
  <si>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</si>
  <si>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</si>
  <si>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</si>
  <si>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</si>
  <si>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</si>
  <si>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</si>
  <si>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</si>
  <si>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</si>
  <si>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</si>
  <si>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</si>
  <si>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</si>
  <si>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</si>
  <si>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</si>
  <si>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</si>
  <si>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</si>
  <si>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</si>
  <si>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</si>
  <si>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</si>
  <si>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</si>
  <si>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</si>
  <si>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</si>
  <si>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</si>
  <si>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</si>
  <si>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</si>
  <si>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</si>
  <si>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</si>
  <si>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</si>
  <si>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</si>
  <si>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</si>
  <si>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</si>
  <si>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</si>
  <si>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</si>
  <si>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</si>
  <si>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</si>
  <si>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</si>
  <si>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</si>
  <si>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</si>
  <si>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</si>
  <si>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</si>
  <si>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</si>
  <si>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</si>
  <si>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</si>
  <si>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</si>
  <si>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</si>
  <si>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</si>
  <si>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</si>
  <si>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</si>
  <si>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</si>
  <si>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</si>
  <si>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</si>
  <si>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</si>
  <si>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</si>
  <si>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</si>
  <si>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</si>
  <si>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</si>
  <si>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</si>
  <si>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</si>
  <si>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</si>
  <si>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</si>
  <si>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</si>
  <si>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</si>
  <si>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</si>
  <si>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</si>
  <si>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</si>
  <si>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</si>
  <si>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</si>
  <si>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</si>
  <si>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</si>
  <si>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</si>
  <si>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</si>
  <si>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</si>
  <si>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</si>
  <si>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</si>
  <si>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</si>
  <si>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</si>
  <si>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</si>
  <si>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</si>
  <si>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</si>
  <si>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</si>
  <si>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</si>
  <si>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</si>
  <si>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</si>
  <si>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</si>
  <si>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</si>
  <si>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</si>
  <si>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</si>
  <si>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</si>
  <si>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</si>
  <si>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</si>
  <si>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</si>
  <si>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</si>
  <si>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</si>
  <si>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錦町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</si>
  <si>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</si>
  <si>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</si>
  <si>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</si>
  <si>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</si>
  <si>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</si>
  <si>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</si>
  <si>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</si>
  <si>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</si>
  <si>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</si>
  <si>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</si>
  <si>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</si>
  <si>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</si>
  <si>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</si>
  <si>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</si>
  <si>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</si>
  <si>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</si>
  <si>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</si>
  <si>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</si>
  <si>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</si>
  <si>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</si>
  <si>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</si>
  <si>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</si>
  <si>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</si>
  <si>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</si>
  <si>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</si>
  <si>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</si>
  <si>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</si>
  <si>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</si>
  <si>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</si>
  <si>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</si>
  <si>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</si>
  <si>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</si>
  <si>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</si>
  <si>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</si>
  <si>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</si>
  <si>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</si>
  <si>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</si>
  <si>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</si>
  <si>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</si>
  <si>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</si>
  <si>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</si>
  <si>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</si>
  <si>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</si>
  <si>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</si>
  <si>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</si>
  <si>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</si>
  <si>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</si>
  <si>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</si>
  <si>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</si>
  <si>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</si>
  <si>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</si>
  <si>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</si>
  <si>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4"/>
  </si>
  <si>
    <t>うち日本人(％)</t>
    <phoneticPr fontId="5"/>
  </si>
  <si>
    <t>-2.0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</si>
  <si>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</si>
  <si>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</si>
  <si>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</si>
  <si>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</si>
  <si>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</si>
  <si>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</si>
  <si>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</si>
  <si>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</si>
  <si>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</si>
  <si>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</si>
  <si>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</si>
  <si>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</si>
  <si>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</si>
  <si>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</si>
  <si>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</si>
  <si>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</si>
  <si>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</si>
  <si>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</si>
  <si>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</si>
  <si>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</si>
  <si>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</si>
  <si>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</si>
  <si>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</si>
  <si>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</si>
  <si>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</si>
  <si>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</si>
  <si>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</si>
  <si>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</si>
  <si>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</si>
  <si>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</si>
  <si>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</si>
  <si>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</si>
  <si>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</si>
  <si>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</si>
  <si>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</si>
  <si>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</si>
  <si>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</si>
  <si>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</si>
  <si>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</si>
  <si>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</si>
  <si>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</si>
  <si>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</si>
  <si>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</si>
  <si>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</si>
  <si>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</si>
  <si>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</si>
  <si>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</si>
  <si>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</si>
  <si>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</si>
  <si>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</si>
  <si>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</si>
  <si>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</si>
  <si>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</si>
  <si>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</si>
  <si>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</si>
  <si>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</si>
  <si>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</si>
  <si>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</si>
  <si>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</si>
  <si>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熊本県錦町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</si>
  <si>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</si>
  <si>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</si>
  <si>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</si>
  <si>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</si>
  <si>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</si>
  <si>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</si>
  <si>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</si>
  <si>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</si>
  <si>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</si>
  <si>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</si>
  <si>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</si>
  <si>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</si>
  <si>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</si>
  <si>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</si>
  <si>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</si>
  <si>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</si>
  <si>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</si>
  <si>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</si>
  <si>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</si>
  <si>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</si>
  <si>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</si>
  <si>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</si>
  <si>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</si>
  <si>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</si>
  <si>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</si>
  <si>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</si>
  <si>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</si>
  <si>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</si>
  <si>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</si>
  <si>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</si>
  <si>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</si>
  <si>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</si>
  <si>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</si>
  <si>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</si>
  <si>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</si>
  <si>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</si>
  <si>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</si>
  <si>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</si>
  <si>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</si>
  <si>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</si>
  <si>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</si>
  <si>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</si>
  <si>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</si>
  <si>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</si>
  <si>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</si>
  <si>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</si>
  <si>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</si>
  <si>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</si>
  <si>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</si>
  <si>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</si>
  <si>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</si>
  <si>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</si>
  <si>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</si>
  <si>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</si>
  <si>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</si>
  <si>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</si>
  <si>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</si>
  <si>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</si>
  <si>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</si>
  <si>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</si>
  <si>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</si>
  <si>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</si>
  <si>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</si>
  <si>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</si>
  <si>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</si>
  <si>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</si>
  <si>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</si>
  <si>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</si>
  <si>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</si>
  <si>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</si>
  <si>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</si>
  <si>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</si>
  <si>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</si>
  <si>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</si>
  <si>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</si>
  <si>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</si>
  <si>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</si>
  <si>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</si>
  <si>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</si>
  <si>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</si>
  <si>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</si>
  <si>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</si>
  <si>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</si>
  <si>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</si>
  <si>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</si>
  <si>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</si>
  <si>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</si>
  <si>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</si>
  <si>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</si>
  <si>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</si>
  <si>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</si>
  <si>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</si>
  <si>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</si>
  <si>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</si>
  <si>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</si>
  <si>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</si>
  <si>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</si>
  <si>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</si>
  <si>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</si>
  <si>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</si>
  <si>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</si>
  <si>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</si>
  <si>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</si>
  <si>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</si>
  <si>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</si>
  <si>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</si>
  <si>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</si>
  <si>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</si>
  <si>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</si>
  <si>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</si>
  <si>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</si>
  <si>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</si>
  <si>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</si>
  <si>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</si>
  <si>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</si>
  <si>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</si>
  <si>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</si>
  <si>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</si>
  <si>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</si>
  <si>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</si>
  <si>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</si>
  <si>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</si>
  <si>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</si>
  <si>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</si>
  <si>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</si>
  <si>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</si>
  <si>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</si>
  <si>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</si>
  <si>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</si>
  <si>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</si>
  <si>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</si>
  <si>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</si>
  <si>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</si>
  <si>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</si>
  <si>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</si>
  <si>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</si>
  <si>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</si>
  <si>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</si>
  <si>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</si>
  <si>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</si>
  <si>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</si>
  <si>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</si>
  <si>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</si>
  <si>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</si>
  <si>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</si>
  <si>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</si>
  <si>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</si>
  <si>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</si>
  <si>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</si>
  <si>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熊本県錦町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</si>
  <si>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</si>
  <si>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</si>
  <si>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</si>
  <si>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</si>
  <si>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</si>
  <si>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</si>
  <si>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</si>
  <si>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</si>
  <si>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</si>
  <si>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</si>
  <si>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</si>
  <si>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</si>
  <si>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</si>
  <si>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</si>
  <si>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</si>
  <si>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</si>
  <si>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</si>
  <si>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</si>
  <si>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</si>
  <si>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</si>
  <si>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</si>
  <si>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</si>
  <si>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</si>
  <si>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</si>
  <si>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</si>
  <si>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</si>
  <si>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</si>
  <si>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</si>
  <si>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</si>
  <si>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</si>
  <si>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</si>
  <si>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</si>
  <si>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</si>
  <si>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</si>
  <si>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錦町国民健康保険特別会計</t>
    <phoneticPr fontId="5"/>
  </si>
  <si>
    <t>錦町介護保険特別会計</t>
    <phoneticPr fontId="5"/>
  </si>
  <si>
    <t>錦町後期高齢者医療特別会計</t>
    <phoneticPr fontId="5"/>
  </si>
  <si>
    <t>錦町水道事業会計</t>
    <phoneticPr fontId="5"/>
  </si>
  <si>
    <t>法適用企業</t>
    <phoneticPr fontId="5"/>
  </si>
  <si>
    <t>錦町下水道特別会計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</si>
  <si>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</si>
  <si>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</si>
  <si>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</si>
  <si>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</si>
  <si>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</si>
  <si>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</si>
  <si>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</si>
  <si>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</si>
  <si>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</si>
  <si>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</si>
  <si>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</si>
  <si>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</si>
  <si>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</si>
  <si>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</si>
  <si>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</si>
  <si>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</si>
  <si>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</si>
  <si>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</si>
  <si>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</si>
  <si>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</si>
  <si>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</si>
  <si>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</si>
  <si>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</si>
  <si>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</si>
  <si>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</si>
  <si>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</si>
  <si>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</si>
  <si>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</si>
  <si>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</si>
  <si>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</si>
  <si>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</si>
  <si>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</si>
  <si>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</si>
  <si>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</si>
  <si>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</si>
  <si>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</si>
  <si>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</si>
  <si>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</si>
  <si>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</si>
  <si>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</si>
  <si>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</si>
  <si>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</si>
  <si>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</si>
  <si>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</si>
  <si>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</si>
  <si>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</si>
  <si>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</si>
  <si>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</si>
  <si>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</si>
  <si>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</si>
  <si>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</si>
  <si>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</si>
  <si>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</si>
  <si>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</si>
  <si>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</si>
  <si>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</si>
  <si>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</si>
  <si>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</si>
  <si>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</si>
  <si>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</si>
  <si>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</si>
  <si>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</si>
  <si>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</si>
  <si>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</si>
  <si>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</si>
  <si>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</si>
  <si>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</si>
  <si>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</si>
  <si>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</si>
  <si>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</si>
  <si>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</si>
  <si>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</si>
  <si>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</si>
  <si>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</si>
  <si>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</si>
  <si>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</si>
  <si>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</si>
  <si>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</si>
  <si>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</si>
  <si>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</si>
  <si>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</si>
  <si>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</si>
  <si>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</si>
  <si>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</si>
  <si>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</si>
  <si>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</si>
  <si>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</si>
  <si>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</si>
  <si>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</si>
  <si>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</si>
  <si>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</si>
  <si>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</si>
  <si>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</si>
  <si>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</si>
  <si>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</si>
  <si>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</si>
  <si>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</si>
  <si>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</si>
  <si>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</si>
  <si>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</si>
  <si>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</si>
  <si>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</si>
  <si>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</si>
  <si>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</si>
  <si>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</si>
  <si>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</si>
  <si>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</si>
  <si>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</si>
  <si>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</si>
  <si>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</si>
  <si>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</si>
  <si>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</si>
  <si>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</si>
  <si>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</si>
  <si>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</si>
  <si>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</si>
  <si>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</si>
  <si>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</si>
  <si>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</si>
  <si>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</si>
  <si>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</si>
  <si>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</si>
  <si>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</si>
  <si>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</si>
  <si>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</si>
  <si>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</si>
  <si>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</si>
  <si>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</si>
  <si>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</si>
  <si>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</si>
  <si>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</si>
  <si>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</si>
  <si>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</si>
  <si>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</si>
  <si>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</si>
  <si>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</si>
  <si>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</si>
  <si>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</si>
  <si>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</si>
  <si>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</si>
  <si>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</si>
  <si>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</si>
  <si>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</si>
  <si>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</si>
  <si>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</si>
  <si>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0.16</t>
  </si>
  <si>
    <t>一般会計</t>
  </si>
  <si>
    <t>錦町介護保険特別会計</t>
  </si>
  <si>
    <t>錦町国民健康保険特別会計</t>
  </si>
  <si>
    <t>錦町水道事業会計</t>
  </si>
  <si>
    <t>▲ 0.27</t>
  </si>
  <si>
    <t>錦町下水道特別会計</t>
  </si>
  <si>
    <t>錦町後期高齢者医療特別会計</t>
  </si>
  <si>
    <t>その他会計（赤字）</t>
  </si>
  <si>
    <t>その他会計（黒字）</t>
  </si>
  <si>
    <t>H25末</t>
    <phoneticPr fontId="5"/>
  </si>
  <si>
    <t>H26末</t>
    <phoneticPr fontId="5"/>
  </si>
  <si>
    <t>H27末</t>
    <phoneticPr fontId="5"/>
  </si>
  <si>
    <t>H28末</t>
    <phoneticPr fontId="5"/>
  </si>
  <si>
    <t>H29末</t>
    <phoneticPr fontId="5"/>
  </si>
  <si>
    <t>熊本県市町村総合事務組合</t>
    <phoneticPr fontId="2"/>
  </si>
  <si>
    <t>人吉下球磨消防組合</t>
    <phoneticPr fontId="2"/>
  </si>
  <si>
    <t>-</t>
    <phoneticPr fontId="2"/>
  </si>
  <si>
    <t>-</t>
    <phoneticPr fontId="2"/>
  </si>
  <si>
    <t>人吉球磨広域行政組合（一般会計）</t>
    <phoneticPr fontId="2"/>
  </si>
  <si>
    <t>人吉球磨広域行政組合（人吉球磨ふるさと市町村圏特別会計）</t>
    <phoneticPr fontId="2"/>
  </si>
  <si>
    <t>人吉球磨広域行政組合（特別養護老人ホーム特別会計）</t>
    <phoneticPr fontId="2"/>
  </si>
  <si>
    <t>熊本県後期高齢者医療広域連合（一般会計）</t>
    <phoneticPr fontId="2"/>
  </si>
  <si>
    <t>熊本県後期高齢者医療広域連合（後期高齢者医療特別会計）</t>
    <phoneticPr fontId="2"/>
  </si>
  <si>
    <t>-</t>
    <phoneticPr fontId="2"/>
  </si>
  <si>
    <t>-</t>
    <phoneticPr fontId="2"/>
  </si>
  <si>
    <t>くま川鉄道株式会社</t>
    <rPh sb="2" eb="3">
      <t>カワ</t>
    </rPh>
    <rPh sb="3" eb="5">
      <t>テツドウ</t>
    </rPh>
    <rPh sb="5" eb="7">
      <t>カブシキ</t>
    </rPh>
    <rPh sb="7" eb="9">
      <t>ガイシャ</t>
    </rPh>
    <phoneticPr fontId="2"/>
  </si>
  <si>
    <t>-</t>
    <phoneticPr fontId="2"/>
  </si>
  <si>
    <t>▲24</t>
    <phoneticPr fontId="2"/>
  </si>
  <si>
    <t>公共施設整備基金(H29年度末現在)</t>
  </si>
  <si>
    <t>ふるさと錦ゆかり基金(H29年度末現在)</t>
  </si>
  <si>
    <t>川辺川土地改良事業基金(H29年度末現在)</t>
  </si>
  <si>
    <t>社会福祉振興基金(H29年度末現在)</t>
  </si>
  <si>
    <t>農業安心基金(H29年度末現在)</t>
  </si>
  <si>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</si>
  <si>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</si>
  <si>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</si>
  <si>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</si>
  <si>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</si>
  <si>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</si>
  <si>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</si>
  <si>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</si>
  <si>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</si>
  <si>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</si>
  <si>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</si>
  <si>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</si>
  <si>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</si>
  <si>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</si>
  <si>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</si>
  <si>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が平成29年度比で5.9％減少した一方、有形固定資産減価償却率は平成29年度比で0.7％増加した。将来負担比率の減少要因としては、算出式の分子を構成する、水道事業会計の地方債現在高に対する一般会計繰出見込額の減少によるところが大きく、前年度比で116,602千円減少している。また、一般会計の地方債現在高も45,621千円減少している。本町においては、交付税措置の無い地方債は原則発行しない事としており、単年度税収等で事業費を賄っている単独の道路整備事業が複数本ある状況である。地方債を財源とせずに実施した建設事業費は、将来負担比率には反映されないが、世代間負担平準化の観点からすると、望ましいものではない。今後の公債費償還計画を見ながら、地方債で事業財源を確保しつつ、施設の維持管理に町税等の財源を投入する等の予算編成が必要である。今後、税収が先細りする中、将来の公共施設更新を見据え、歳計剰余金を確保し、特定目的基金の積み増しを行いながら、既存施設の長寿命化・最適化を図っていく事も重要である。　</t>
    <rPh sb="84" eb="86">
      <t>スイドウ</t>
    </rPh>
    <rPh sb="86" eb="88">
      <t>ジギョウ</t>
    </rPh>
    <rPh sb="88" eb="90">
      <t>カイケイ</t>
    </rPh>
    <rPh sb="91" eb="94">
      <t>チホウサイ</t>
    </rPh>
    <rPh sb="94" eb="96">
      <t>ゲンザイ</t>
    </rPh>
    <rPh sb="96" eb="97">
      <t>ダカ</t>
    </rPh>
    <rPh sb="98" eb="99">
      <t>タイ</t>
    </rPh>
    <rPh sb="101" eb="103">
      <t>イッパン</t>
    </rPh>
    <rPh sb="103" eb="105">
      <t>カイケイ</t>
    </rPh>
    <rPh sb="105" eb="107">
      <t>クリダ</t>
    </rPh>
    <rPh sb="107" eb="109">
      <t>ミコミ</t>
    </rPh>
    <rPh sb="109" eb="110">
      <t>ガク</t>
    </rPh>
    <rPh sb="124" eb="128">
      <t>ゼンネンドヒ</t>
    </rPh>
    <rPh sb="136" eb="137">
      <t>セン</t>
    </rPh>
    <rPh sb="137" eb="138">
      <t>エン</t>
    </rPh>
    <rPh sb="138" eb="140">
      <t>ゲンショウ</t>
    </rPh>
    <rPh sb="168" eb="170">
      <t>ゲンショウ</t>
    </rPh>
    <rPh sb="183" eb="186">
      <t>コウフゼイ</t>
    </rPh>
    <rPh sb="186" eb="188">
      <t>ソチ</t>
    </rPh>
    <rPh sb="189" eb="190">
      <t>ナ</t>
    </rPh>
    <rPh sb="191" eb="194">
      <t>チホウサイ</t>
    </rPh>
    <rPh sb="195" eb="197">
      <t>ゲンソク</t>
    </rPh>
    <rPh sb="197" eb="199">
      <t>ハッコウ</t>
    </rPh>
    <rPh sb="202" eb="203">
      <t>コト</t>
    </rPh>
    <rPh sb="209" eb="212">
      <t>タンネンド</t>
    </rPh>
    <rPh sb="212" eb="214">
      <t>ゼイシュウ</t>
    </rPh>
    <rPh sb="214" eb="215">
      <t>ナド</t>
    </rPh>
    <rPh sb="216" eb="219">
      <t>ジギョウヒ</t>
    </rPh>
    <rPh sb="220" eb="221">
      <t>マカナ</t>
    </rPh>
    <rPh sb="225" eb="227">
      <t>タンドク</t>
    </rPh>
    <rPh sb="228" eb="230">
      <t>ドウロ</t>
    </rPh>
    <rPh sb="230" eb="232">
      <t>セイビ</t>
    </rPh>
    <rPh sb="232" eb="234">
      <t>ジギョウ</t>
    </rPh>
    <rPh sb="235" eb="237">
      <t>フクスウ</t>
    </rPh>
    <rPh sb="237" eb="238">
      <t>ホン</t>
    </rPh>
    <rPh sb="240" eb="242">
      <t>ジョウキョウ</t>
    </rPh>
    <rPh sb="246" eb="249">
      <t>チホウサイ</t>
    </rPh>
    <rPh sb="250" eb="252">
      <t>ザイゲン</t>
    </rPh>
    <rPh sb="256" eb="258">
      <t>ジッシ</t>
    </rPh>
    <rPh sb="260" eb="262">
      <t>ケンセツ</t>
    </rPh>
    <rPh sb="262" eb="265">
      <t>ジギョウヒ</t>
    </rPh>
    <rPh sb="267" eb="269">
      <t>ショウライ</t>
    </rPh>
    <rPh sb="269" eb="271">
      <t>フタン</t>
    </rPh>
    <rPh sb="271" eb="273">
      <t>ヒリツ</t>
    </rPh>
    <rPh sb="275" eb="277">
      <t>ハンエイ</t>
    </rPh>
    <rPh sb="283" eb="286">
      <t>セダイカン</t>
    </rPh>
    <rPh sb="286" eb="288">
      <t>フタン</t>
    </rPh>
    <rPh sb="288" eb="291">
      <t>ヘイジュンカ</t>
    </rPh>
    <rPh sb="292" eb="294">
      <t>カンテン</t>
    </rPh>
    <rPh sb="300" eb="301">
      <t>ノゾ</t>
    </rPh>
    <rPh sb="311" eb="313">
      <t>コンゴ</t>
    </rPh>
    <rPh sb="314" eb="317">
      <t>コウサイヒ</t>
    </rPh>
    <rPh sb="317" eb="319">
      <t>ショウカン</t>
    </rPh>
    <rPh sb="319" eb="321">
      <t>ケイカク</t>
    </rPh>
    <rPh sb="322" eb="323">
      <t>ミ</t>
    </rPh>
    <rPh sb="327" eb="330">
      <t>チホウサイ</t>
    </rPh>
    <rPh sb="331" eb="333">
      <t>ジギョウ</t>
    </rPh>
    <rPh sb="333" eb="335">
      <t>ザイゲン</t>
    </rPh>
    <rPh sb="336" eb="338">
      <t>カクホ</t>
    </rPh>
    <rPh sb="342" eb="344">
      <t>シセツ</t>
    </rPh>
    <rPh sb="345" eb="347">
      <t>イジ</t>
    </rPh>
    <rPh sb="347" eb="349">
      <t>カンリ</t>
    </rPh>
    <rPh sb="350" eb="352">
      <t>チョウゼイ</t>
    </rPh>
    <rPh sb="352" eb="353">
      <t>ナド</t>
    </rPh>
    <rPh sb="354" eb="356">
      <t>ザイゲン</t>
    </rPh>
    <rPh sb="357" eb="359">
      <t>トウニュウ</t>
    </rPh>
    <rPh sb="361" eb="362">
      <t>ナド</t>
    </rPh>
    <rPh sb="363" eb="365">
      <t>ヨサン</t>
    </rPh>
    <rPh sb="365" eb="367">
      <t>ヘンセイ</t>
    </rPh>
    <rPh sb="368" eb="370">
      <t>ヒツヨウ</t>
    </rPh>
    <rPh sb="448" eb="449">
      <t>コト</t>
    </rPh>
    <rPh sb="450" eb="452">
      <t>ジュウヨウ</t>
    </rPh>
    <phoneticPr fontId="5"/>
  </si>
  <si>
    <t>　ストック指標である将来負担比率、フロー指標である実質公債費比率共に減少傾向にある。これまでと同水準の地方税収確保、年間償還元金以下の地方債借入が前提条件となるが、類似団体並みに減少した実質公債費比率については、一般会計において、元利償還金の償還ピークを令和元年度に迎え、令和5年度まで同水準で推移する見込みであるため、今後、比率は増加するものと見込んでいる。一方、類似団体に比して高い比率を示している将来負担比率については、一般会計、公営企業会計共に元利償還金の償還ピークを迎えるにつれて、地方債残高は減少していくため、比率は減少していくものと見込んでいる。しかしながら、本町においては、職員の年齢構成にばらつきがあり、最も多い40歳～43歳の職員が退職を迎える頃には、退職手当のうち一般会計の負担見込額が多額に上ると見込んでいるため、これまで以上に将来負担比率の推移に注視しながら行財政運営をしていくことが重要である。</t>
    <rPh sb="36" eb="38">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</si>
</sst>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wrapText="1"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158564</c:v>
                </c:pt>
                <c:pt idx="1">
                  <c:v>106092</c:v>
                </c:pt>
                <c:pt idx="2">
                  <c:v>78903</c:v>
                </c:pt>
                <c:pt idx="3">
                  <c:v>82993</c:v>
                </c:pt>
                <c:pt idx="4">
                  <c:v>108252</c:v>
                </c:pt>
              </c:numCache>
            </c:numRef>
          </c:val>
          <c:smooth val="0"/>
          <c:extLst xmlns:c16r2="http://schemas.microsoft.com/office/drawing/2015/06/chart">
            <c:ext xmlns:c16="http://schemas.microsoft.com/office/drawing/2014/chart" uri="{C3380CC4-5D6E-409C-BE32-E72D297353CC}">
              <c16:uniqueId val="{00000000-7097-42BC-87E9-D54D7F7D842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53592</c:v>
                </c:pt>
                <c:pt idx="1">
                  <c:v>60194</c:v>
                </c:pt>
                <c:pt idx="2">
                  <c:v>94876</c:v>
                </c:pt>
                <c:pt idx="3">
                  <c:v>134583</c:v>
                </c:pt>
                <c:pt idx="4">
                  <c:v>80367</c:v>
                </c:pt>
              </c:numCache>
            </c:numRef>
          </c:val>
          <c:smooth val="0"/>
          <c:extLst xmlns:c16r2="http://schemas.microsoft.com/office/drawing/2015/06/chart">
            <c:ext xmlns:c16="http://schemas.microsoft.com/office/drawing/2014/chart" uri="{C3380CC4-5D6E-409C-BE32-E72D297353CC}">
              <c16:uniqueId val="{00000001-7097-42BC-87E9-D54D7F7D842A}"/>
            </c:ext>
          </c:extLst>
        </c:ser>
        <c:dLbls>
          <c:showLegendKey val="0"/>
          <c:showVal val="0"/>
          <c:showCatName val="0"/>
          <c:showSerName val="0"/>
          <c:showPercent val="0"/>
          <c:showBubbleSize val="0"/>
        </c:dLbls>
        <c:marker val="1"/>
        <c:smooth val="0"/>
        <c:axId val="346085736"/>
        <c:axId val="345950616"/>
      </c:lineChart>
      <c:catAx>
        <c:axId val="3460857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5950616"/>
        <c:crosses val="autoZero"/>
        <c:auto val="1"/>
        <c:lblAlgn val="ctr"/>
        <c:lblOffset val="100"/>
        <c:tickLblSkip val="1"/>
        <c:tickMarkSkip val="1"/>
        <c:noMultiLvlLbl val="0"/>
      </c:catAx>
      <c:valAx>
        <c:axId val="34595061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6085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3.69</c:v>
                </c:pt>
                <c:pt idx="1">
                  <c:v>5.16</c:v>
                </c:pt>
                <c:pt idx="2">
                  <c:v>4.3499999999999996</c:v>
                </c:pt>
                <c:pt idx="3">
                  <c:v>4.13</c:v>
                </c:pt>
                <c:pt idx="4">
                  <c:v>4.7</c:v>
                </c:pt>
              </c:numCache>
            </c:numRef>
          </c:val>
          <c:extLst xmlns:c16r2="http://schemas.microsoft.com/office/drawing/2015/06/chart">
            <c:ext xmlns:c16="http://schemas.microsoft.com/office/drawing/2014/chart" uri="{C3380CC4-5D6E-409C-BE32-E72D297353CC}">
              <c16:uniqueId val="{00000000-77FD-4396-9819-894B20257F2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39.29</c:v>
                </c:pt>
                <c:pt idx="1">
                  <c:v>41.5</c:v>
                </c:pt>
                <c:pt idx="2">
                  <c:v>42.65</c:v>
                </c:pt>
                <c:pt idx="3">
                  <c:v>43.32</c:v>
                </c:pt>
                <c:pt idx="4">
                  <c:v>43.35</c:v>
                </c:pt>
              </c:numCache>
            </c:numRef>
          </c:val>
          <c:extLst xmlns:c16r2="http://schemas.microsoft.com/office/drawing/2015/06/chart">
            <c:ext xmlns:c16="http://schemas.microsoft.com/office/drawing/2014/chart" uri="{C3380CC4-5D6E-409C-BE32-E72D297353CC}">
              <c16:uniqueId val="{00000001-77FD-4396-9819-894B20257F29}"/>
            </c:ext>
          </c:extLst>
        </c:ser>
        <c:dLbls>
          <c:showLegendKey val="0"/>
          <c:showVal val="0"/>
          <c:showCatName val="0"/>
          <c:showSerName val="0"/>
          <c:showPercent val="0"/>
          <c:showBubbleSize val="0"/>
        </c:dLbls>
        <c:gapWidth val="250"/>
        <c:overlap val="100"/>
        <c:axId val="344192712"/>
        <c:axId val="344194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3.03</c:v>
                </c:pt>
                <c:pt idx="1">
                  <c:v>5.25</c:v>
                </c:pt>
                <c:pt idx="2">
                  <c:v>-0.16</c:v>
                </c:pt>
                <c:pt idx="3">
                  <c:v>0.72</c:v>
                </c:pt>
                <c:pt idx="4">
                  <c:v>0.51</c:v>
                </c:pt>
              </c:numCache>
            </c:numRef>
          </c:val>
          <c:smooth val="0"/>
          <c:extLst xmlns:c16r2="http://schemas.microsoft.com/office/drawing/2015/06/chart">
            <c:ext xmlns:c16="http://schemas.microsoft.com/office/drawing/2014/chart" uri="{C3380CC4-5D6E-409C-BE32-E72D297353CC}">
              <c16:uniqueId val="{00000002-77FD-4396-9819-894B20257F29}"/>
            </c:ext>
          </c:extLst>
        </c:ser>
        <c:dLbls>
          <c:showLegendKey val="0"/>
          <c:showVal val="0"/>
          <c:showCatName val="0"/>
          <c:showSerName val="0"/>
          <c:showPercent val="0"/>
          <c:showBubbleSize val="0"/>
        </c:dLbls>
        <c:marker val="1"/>
        <c:smooth val="0"/>
        <c:axId val="344192712"/>
        <c:axId val="344194280"/>
      </c:lineChart>
      <c:catAx>
        <c:axId val="344192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4194280"/>
        <c:crosses val="autoZero"/>
        <c:auto val="1"/>
        <c:lblAlgn val="ctr"/>
        <c:lblOffset val="100"/>
        <c:tickLblSkip val="1"/>
        <c:tickMarkSkip val="1"/>
        <c:noMultiLvlLbl val="0"/>
      </c:catAx>
      <c:valAx>
        <c:axId val="344194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4192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0.11</c:v>
                </c:pt>
                <c:pt idx="2">
                  <c:v>#N/A</c:v>
                </c:pt>
                <c:pt idx="3">
                  <c:v>0.11</c:v>
                </c:pt>
                <c:pt idx="4">
                  <c:v>#N/A</c:v>
                </c:pt>
                <c:pt idx="5">
                  <c:v>0.23</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135-4F4E-BF31-44FF6E92374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135-4F4E-BF31-44FF6E92374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135-4F4E-BF31-44FF6E92374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135-4F4E-BF31-44FF6E923740}"/>
            </c:ext>
          </c:extLst>
        </c:ser>
        <c:ser>
          <c:idx val="4"/>
          <c:order val="4"/>
          <c:tx>
            <c:strRef>
              <c:f>データシート!$A$31</c:f>
              <c:strCache>
                <c:ptCount val="1"/>
                <c:pt idx="0">
                  <c:v>錦町後期高齢者医療特別会計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4-E135-4F4E-BF31-44FF6E923740}"/>
            </c:ext>
          </c:extLst>
        </c:ser>
        <c:ser>
          <c:idx val="5"/>
          <c:order val="5"/>
          <c:tx>
            <c:strRef>
              <c:f>データシート!$A$32</c:f>
              <c:strCache>
                <c:ptCount val="1"/>
                <c:pt idx="0">
                  <c:v>錦町下水道特別会計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0.16</c:v>
                </c:pt>
                <c:pt idx="2">
                  <c:v>#N/A</c:v>
                </c:pt>
                <c:pt idx="3">
                  <c:v>0.14000000000000001</c:v>
                </c:pt>
                <c:pt idx="4">
                  <c:v>#N/A</c:v>
                </c:pt>
                <c:pt idx="5">
                  <c:v>0.06</c:v>
                </c:pt>
                <c:pt idx="6">
                  <c:v>#N/A</c:v>
                </c:pt>
                <c:pt idx="7">
                  <c:v>0.21</c:v>
                </c:pt>
                <c:pt idx="8">
                  <c:v>#N/A</c:v>
                </c:pt>
                <c:pt idx="9">
                  <c:v>0.13</c:v>
                </c:pt>
              </c:numCache>
            </c:numRef>
          </c:val>
          <c:extLst xmlns:c16r2="http://schemas.microsoft.com/office/drawing/2015/06/chart">
            <c:ext xmlns:c16="http://schemas.microsoft.com/office/drawing/2014/chart" uri="{C3380CC4-5D6E-409C-BE32-E72D297353CC}">
              <c16:uniqueId val="{00000005-E135-4F4E-BF31-44FF6E923740}"/>
            </c:ext>
          </c:extLst>
        </c:ser>
        <c:ser>
          <c:idx val="6"/>
          <c:order val="6"/>
          <c:tx>
            <c:strRef>
              <c:f>データシート!$A$33</c:f>
              <c:strCache>
                <c:ptCount val="1"/>
                <c:pt idx="0">
                  <c:v>錦町水道事業会計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0</c:v>
                </c:pt>
                <c:pt idx="5">
                  <c:v>0</c:v>
                </c:pt>
                <c:pt idx="6">
                  <c:v>0.27</c:v>
                </c:pt>
                <c:pt idx="7">
                  <c:v>#N/A</c:v>
                </c:pt>
                <c:pt idx="8">
                  <c:v>#N/A</c:v>
                </c:pt>
                <c:pt idx="9">
                  <c:v>0.25</c:v>
                </c:pt>
              </c:numCache>
            </c:numRef>
          </c:val>
          <c:extLst xmlns:c16r2="http://schemas.microsoft.com/office/drawing/2015/06/chart">
            <c:ext xmlns:c16="http://schemas.microsoft.com/office/drawing/2014/chart" uri="{C3380CC4-5D6E-409C-BE32-E72D297353CC}">
              <c16:uniqueId val="{00000006-E135-4F4E-BF31-44FF6E923740}"/>
            </c:ext>
          </c:extLst>
        </c:ser>
        <c:ser>
          <c:idx val="7"/>
          <c:order val="7"/>
          <c:tx>
            <c:strRef>
              <c:f>データシート!$A$34</c:f>
              <c:strCache>
                <c:ptCount val="1"/>
                <c:pt idx="0">
                  <c:v>錦町国民健康保険特別会計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0.85</c:v>
                </c:pt>
                <c:pt idx="2">
                  <c:v>#N/A</c:v>
                </c:pt>
                <c:pt idx="3">
                  <c:v>1.42</c:v>
                </c:pt>
                <c:pt idx="4">
                  <c:v>#N/A</c:v>
                </c:pt>
                <c:pt idx="5">
                  <c:v>1.77</c:v>
                </c:pt>
                <c:pt idx="6">
                  <c:v>#N/A</c:v>
                </c:pt>
                <c:pt idx="7">
                  <c:v>3.92</c:v>
                </c:pt>
                <c:pt idx="8">
                  <c:v>#N/A</c:v>
                </c:pt>
                <c:pt idx="9">
                  <c:v>2.2200000000000002</c:v>
                </c:pt>
              </c:numCache>
            </c:numRef>
          </c:val>
          <c:extLst xmlns:c16r2="http://schemas.microsoft.com/office/drawing/2015/06/chart">
            <c:ext xmlns:c16="http://schemas.microsoft.com/office/drawing/2014/chart" uri="{C3380CC4-5D6E-409C-BE32-E72D297353CC}">
              <c16:uniqueId val="{00000007-E135-4F4E-BF31-44FF6E923740}"/>
            </c:ext>
          </c:extLst>
        </c:ser>
        <c:ser>
          <c:idx val="8"/>
          <c:order val="8"/>
          <c:tx>
            <c:strRef>
              <c:f>データシート!$A$35</c:f>
              <c:strCache>
                <c:ptCount val="1"/>
                <c:pt idx="0">
                  <c:v>錦町介護保険特別会計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2.93</c:v>
                </c:pt>
                <c:pt idx="2">
                  <c:v>#N/A</c:v>
                </c:pt>
                <c:pt idx="3">
                  <c:v>3.11</c:v>
                </c:pt>
                <c:pt idx="4">
                  <c:v>#N/A</c:v>
                </c:pt>
                <c:pt idx="5">
                  <c:v>3.24</c:v>
                </c:pt>
                <c:pt idx="6">
                  <c:v>#N/A</c:v>
                </c:pt>
                <c:pt idx="7">
                  <c:v>3.32</c:v>
                </c:pt>
                <c:pt idx="8">
                  <c:v>#N/A</c:v>
                </c:pt>
                <c:pt idx="9">
                  <c:v>3</c:v>
                </c:pt>
              </c:numCache>
            </c:numRef>
          </c:val>
          <c:extLst xmlns:c16r2="http://schemas.microsoft.com/office/drawing/2015/06/chart">
            <c:ext xmlns:c16="http://schemas.microsoft.com/office/drawing/2014/chart" uri="{C3380CC4-5D6E-409C-BE32-E72D297353CC}">
              <c16:uniqueId val="{00000008-E135-4F4E-BF31-44FF6E92374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3.68</c:v>
                </c:pt>
                <c:pt idx="2">
                  <c:v>#N/A</c:v>
                </c:pt>
                <c:pt idx="3">
                  <c:v>5.15</c:v>
                </c:pt>
                <c:pt idx="4">
                  <c:v>#N/A</c:v>
                </c:pt>
                <c:pt idx="5">
                  <c:v>4.3499999999999996</c:v>
                </c:pt>
                <c:pt idx="6">
                  <c:v>#N/A</c:v>
                </c:pt>
                <c:pt idx="7">
                  <c:v>4.13</c:v>
                </c:pt>
                <c:pt idx="8">
                  <c:v>#N/A</c:v>
                </c:pt>
                <c:pt idx="9">
                  <c:v>4.7</c:v>
                </c:pt>
              </c:numCache>
            </c:numRef>
          </c:val>
          <c:extLst xmlns:c16r2="http://schemas.microsoft.com/office/drawing/2015/06/chart">
            <c:ext xmlns:c16="http://schemas.microsoft.com/office/drawing/2014/chart" uri="{C3380CC4-5D6E-409C-BE32-E72D297353CC}">
              <c16:uniqueId val="{00000009-E135-4F4E-BF31-44FF6E923740}"/>
            </c:ext>
          </c:extLst>
        </c:ser>
        <c:dLbls>
          <c:showLegendKey val="0"/>
          <c:showVal val="0"/>
          <c:showCatName val="0"/>
          <c:showSerName val="0"/>
          <c:showPercent val="0"/>
          <c:showBubbleSize val="0"/>
        </c:dLbls>
        <c:gapWidth val="150"/>
        <c:overlap val="100"/>
        <c:axId val="344193888"/>
        <c:axId val="354072752"/>
      </c:barChart>
      <c:catAx>
        <c:axId val="34419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4072752"/>
        <c:crosses val="autoZero"/>
        <c:auto val="1"/>
        <c:lblAlgn val="ctr"/>
        <c:lblOffset val="100"/>
        <c:tickLblSkip val="1"/>
        <c:tickMarkSkip val="1"/>
        <c:noMultiLvlLbl val="0"/>
      </c:catAx>
      <c:valAx>
        <c:axId val="354072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4193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437</c:v>
                </c:pt>
                <c:pt idx="5">
                  <c:v>428</c:v>
                </c:pt>
                <c:pt idx="8">
                  <c:v>424</c:v>
                </c:pt>
                <c:pt idx="11">
                  <c:v>426</c:v>
                </c:pt>
                <c:pt idx="14">
                  <c:v>426</c:v>
                </c:pt>
              </c:numCache>
            </c:numRef>
          </c:val>
          <c:extLst xmlns:c16r2="http://schemas.microsoft.com/office/drawing/2015/06/chart">
            <c:ext xmlns:c16="http://schemas.microsoft.com/office/drawing/2014/chart" uri="{C3380CC4-5D6E-409C-BE32-E72D297353CC}">
              <c16:uniqueId val="{00000000-97AC-4215-8B27-9030B7A1AB5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7AC-4215-8B27-9030B7A1AB5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32</c:v>
                </c:pt>
                <c:pt idx="3">
                  <c:v>26</c:v>
                </c:pt>
                <c:pt idx="6">
                  <c:v>23</c:v>
                </c:pt>
                <c:pt idx="9">
                  <c:v>20</c:v>
                </c:pt>
                <c:pt idx="12">
                  <c:v>17</c:v>
                </c:pt>
              </c:numCache>
            </c:numRef>
          </c:val>
          <c:extLst xmlns:c16r2="http://schemas.microsoft.com/office/drawing/2015/06/chart">
            <c:ext xmlns:c16="http://schemas.microsoft.com/office/drawing/2014/chart" uri="{C3380CC4-5D6E-409C-BE32-E72D297353CC}">
              <c16:uniqueId val="{00000002-97AC-4215-8B27-9030B7A1AB5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58</c:v>
                </c:pt>
                <c:pt idx="3">
                  <c:v>59</c:v>
                </c:pt>
                <c:pt idx="6">
                  <c:v>58</c:v>
                </c:pt>
                <c:pt idx="9">
                  <c:v>36</c:v>
                </c:pt>
                <c:pt idx="12">
                  <c:v>37</c:v>
                </c:pt>
              </c:numCache>
            </c:numRef>
          </c:val>
          <c:extLst xmlns:c16r2="http://schemas.microsoft.com/office/drawing/2015/06/chart">
            <c:ext xmlns:c16="http://schemas.microsoft.com/office/drawing/2014/chart" uri="{C3380CC4-5D6E-409C-BE32-E72D297353CC}">
              <c16:uniqueId val="{00000003-97AC-4215-8B27-9030B7A1AB5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141</c:v>
                </c:pt>
                <c:pt idx="3">
                  <c:v>152</c:v>
                </c:pt>
                <c:pt idx="6">
                  <c:v>156</c:v>
                </c:pt>
                <c:pt idx="9">
                  <c:v>174</c:v>
                </c:pt>
                <c:pt idx="12">
                  <c:v>186</c:v>
                </c:pt>
              </c:numCache>
            </c:numRef>
          </c:val>
          <c:extLst xmlns:c16r2="http://schemas.microsoft.com/office/drawing/2015/06/chart">
            <c:ext xmlns:c16="http://schemas.microsoft.com/office/drawing/2014/chart" uri="{C3380CC4-5D6E-409C-BE32-E72D297353CC}">
              <c16:uniqueId val="{00000004-97AC-4215-8B27-9030B7A1AB5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7AC-4215-8B27-9030B7A1AB5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7AC-4215-8B27-9030B7A1AB5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487</c:v>
                </c:pt>
                <c:pt idx="3">
                  <c:v>453</c:v>
                </c:pt>
                <c:pt idx="6">
                  <c:v>446</c:v>
                </c:pt>
                <c:pt idx="9">
                  <c:v>449</c:v>
                </c:pt>
                <c:pt idx="12">
                  <c:v>451</c:v>
                </c:pt>
              </c:numCache>
            </c:numRef>
          </c:val>
          <c:extLst xmlns:c16r2="http://schemas.microsoft.com/office/drawing/2015/06/chart">
            <c:ext xmlns:c16="http://schemas.microsoft.com/office/drawing/2014/chart" uri="{C3380CC4-5D6E-409C-BE32-E72D297353CC}">
              <c16:uniqueId val="{00000007-97AC-4215-8B27-9030B7A1AB54}"/>
            </c:ext>
          </c:extLst>
        </c:ser>
        <c:dLbls>
          <c:showLegendKey val="0"/>
          <c:showVal val="0"/>
          <c:showCatName val="0"/>
          <c:showSerName val="0"/>
          <c:showPercent val="0"/>
          <c:showBubbleSize val="0"/>
        </c:dLbls>
        <c:gapWidth val="100"/>
        <c:overlap val="100"/>
        <c:axId val="354073144"/>
        <c:axId val="354066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281</c:v>
                </c:pt>
                <c:pt idx="2">
                  <c:v>#N/A</c:v>
                </c:pt>
                <c:pt idx="3">
                  <c:v>#N/A</c:v>
                </c:pt>
                <c:pt idx="4">
                  <c:v>262</c:v>
                </c:pt>
                <c:pt idx="5">
                  <c:v>#N/A</c:v>
                </c:pt>
                <c:pt idx="6">
                  <c:v>#N/A</c:v>
                </c:pt>
                <c:pt idx="7">
                  <c:v>259</c:v>
                </c:pt>
                <c:pt idx="8">
                  <c:v>#N/A</c:v>
                </c:pt>
                <c:pt idx="9">
                  <c:v>#N/A</c:v>
                </c:pt>
                <c:pt idx="10">
                  <c:v>253</c:v>
                </c:pt>
                <c:pt idx="11">
                  <c:v>#N/A</c:v>
                </c:pt>
                <c:pt idx="12">
                  <c:v>#N/A</c:v>
                </c:pt>
                <c:pt idx="13">
                  <c:v>265</c:v>
                </c:pt>
                <c:pt idx="14">
                  <c:v>#N/A</c:v>
                </c:pt>
              </c:numCache>
            </c:numRef>
          </c:val>
          <c:smooth val="0"/>
          <c:extLst xmlns:c16r2="http://schemas.microsoft.com/office/drawing/2015/06/chart">
            <c:ext xmlns:c16="http://schemas.microsoft.com/office/drawing/2014/chart" uri="{C3380CC4-5D6E-409C-BE32-E72D297353CC}">
              <c16:uniqueId val="{00000008-97AC-4215-8B27-9030B7A1AB54}"/>
            </c:ext>
          </c:extLst>
        </c:ser>
        <c:dLbls>
          <c:showLegendKey val="0"/>
          <c:showVal val="0"/>
          <c:showCatName val="0"/>
          <c:showSerName val="0"/>
          <c:showPercent val="0"/>
          <c:showBubbleSize val="0"/>
        </c:dLbls>
        <c:marker val="1"/>
        <c:smooth val="0"/>
        <c:axId val="354073144"/>
        <c:axId val="354066872"/>
      </c:lineChart>
      <c:catAx>
        <c:axId val="354073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4066872"/>
        <c:crosses val="autoZero"/>
        <c:auto val="1"/>
        <c:lblAlgn val="ctr"/>
        <c:lblOffset val="100"/>
        <c:tickLblSkip val="1"/>
        <c:tickMarkSkip val="1"/>
        <c:noMultiLvlLbl val="0"/>
      </c:catAx>
      <c:valAx>
        <c:axId val="354066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4073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4650</c:v>
                </c:pt>
                <c:pt idx="5">
                  <c:v>4581</c:v>
                </c:pt>
                <c:pt idx="8">
                  <c:v>4534</c:v>
                </c:pt>
                <c:pt idx="11">
                  <c:v>4462</c:v>
                </c:pt>
                <c:pt idx="14">
                  <c:v>4291</c:v>
                </c:pt>
              </c:numCache>
            </c:numRef>
          </c:val>
          <c:extLst xmlns:c16r2="http://schemas.microsoft.com/office/drawing/2015/06/chart">
            <c:ext xmlns:c16="http://schemas.microsoft.com/office/drawing/2014/chart" uri="{C3380CC4-5D6E-409C-BE32-E72D297353CC}">
              <c16:uniqueId val="{00000000-C5D1-4F03-B3D3-2115922A2E8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159</c:v>
                </c:pt>
                <c:pt idx="5">
                  <c:v>161</c:v>
                </c:pt>
                <c:pt idx="8">
                  <c:v>165</c:v>
                </c:pt>
                <c:pt idx="11">
                  <c:v>152</c:v>
                </c:pt>
                <c:pt idx="14">
                  <c:v>142</c:v>
                </c:pt>
              </c:numCache>
            </c:numRef>
          </c:val>
          <c:extLst xmlns:c16r2="http://schemas.microsoft.com/office/drawing/2015/06/chart">
            <c:ext xmlns:c16="http://schemas.microsoft.com/office/drawing/2014/chart" uri="{C3380CC4-5D6E-409C-BE32-E72D297353CC}">
              <c16:uniqueId val="{00000001-C5D1-4F03-B3D3-2115922A2E8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1602</c:v>
                </c:pt>
                <c:pt idx="5">
                  <c:v>1736</c:v>
                </c:pt>
                <c:pt idx="8">
                  <c:v>1918</c:v>
                </c:pt>
                <c:pt idx="11">
                  <c:v>2050</c:v>
                </c:pt>
                <c:pt idx="14">
                  <c:v>2202</c:v>
                </c:pt>
              </c:numCache>
            </c:numRef>
          </c:val>
          <c:extLst xmlns:c16r2="http://schemas.microsoft.com/office/drawing/2015/06/chart">
            <c:ext xmlns:c16="http://schemas.microsoft.com/office/drawing/2014/chart" uri="{C3380CC4-5D6E-409C-BE32-E72D297353CC}">
              <c16:uniqueId val="{00000002-C5D1-4F03-B3D3-2115922A2E8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5D1-4F03-B3D3-2115922A2E8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5D1-4F03-B3D3-2115922A2E8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124</c:v>
                </c:pt>
                <c:pt idx="3">
                  <c:v>99</c:v>
                </c:pt>
                <c:pt idx="6">
                  <c:v>76</c:v>
                </c:pt>
                <c:pt idx="9">
                  <c:v>56</c:v>
                </c:pt>
                <c:pt idx="12">
                  <c:v>0</c:v>
                </c:pt>
              </c:numCache>
            </c:numRef>
          </c:val>
          <c:extLst xmlns:c16r2="http://schemas.microsoft.com/office/drawing/2015/06/chart">
            <c:ext xmlns:c16="http://schemas.microsoft.com/office/drawing/2014/chart" uri="{C3380CC4-5D6E-409C-BE32-E72D297353CC}">
              <c16:uniqueId val="{00000005-C5D1-4F03-B3D3-2115922A2E8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1221</c:v>
                </c:pt>
                <c:pt idx="3">
                  <c:v>1129</c:v>
                </c:pt>
                <c:pt idx="6">
                  <c:v>1014</c:v>
                </c:pt>
                <c:pt idx="9">
                  <c:v>976</c:v>
                </c:pt>
                <c:pt idx="12">
                  <c:v>966</c:v>
                </c:pt>
              </c:numCache>
            </c:numRef>
          </c:val>
          <c:extLst xmlns:c16r2="http://schemas.microsoft.com/office/drawing/2015/06/chart">
            <c:ext xmlns:c16="http://schemas.microsoft.com/office/drawing/2014/chart" uri="{C3380CC4-5D6E-409C-BE32-E72D297353CC}">
              <c16:uniqueId val="{00000006-C5D1-4F03-B3D3-2115922A2E8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240</c:v>
                </c:pt>
                <c:pt idx="3">
                  <c:v>195</c:v>
                </c:pt>
                <c:pt idx="6">
                  <c:v>200</c:v>
                </c:pt>
                <c:pt idx="9">
                  <c:v>160</c:v>
                </c:pt>
                <c:pt idx="12">
                  <c:v>138</c:v>
                </c:pt>
              </c:numCache>
            </c:numRef>
          </c:val>
          <c:extLst xmlns:c16r2="http://schemas.microsoft.com/office/drawing/2015/06/chart">
            <c:ext xmlns:c16="http://schemas.microsoft.com/office/drawing/2014/chart" uri="{C3380CC4-5D6E-409C-BE32-E72D297353CC}">
              <c16:uniqueId val="{00000007-C5D1-4F03-B3D3-2115922A2E8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2796</c:v>
                </c:pt>
                <c:pt idx="3">
                  <c:v>2942</c:v>
                </c:pt>
                <c:pt idx="6">
                  <c:v>3083</c:v>
                </c:pt>
                <c:pt idx="9">
                  <c:v>3051</c:v>
                </c:pt>
                <c:pt idx="12">
                  <c:v>2955</c:v>
                </c:pt>
              </c:numCache>
            </c:numRef>
          </c:val>
          <c:extLst xmlns:c16r2="http://schemas.microsoft.com/office/drawing/2015/06/chart">
            <c:ext xmlns:c16="http://schemas.microsoft.com/office/drawing/2014/chart" uri="{C3380CC4-5D6E-409C-BE32-E72D297353CC}">
              <c16:uniqueId val="{00000008-C5D1-4F03-B3D3-2115922A2E8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c:v>
                </c:pt>
                <c:pt idx="3">
                  <c:v>0</c:v>
                </c:pt>
                <c:pt idx="6">
                  <c:v>0</c:v>
                </c:pt>
                <c:pt idx="9">
                  <c:v>0</c:v>
                </c:pt>
                <c:pt idx="12">
                  <c:v>39</c:v>
                </c:pt>
              </c:numCache>
            </c:numRef>
          </c:val>
          <c:extLst xmlns:c16r2="http://schemas.microsoft.com/office/drawing/2015/06/chart">
            <c:ext xmlns:c16="http://schemas.microsoft.com/office/drawing/2014/chart" uri="{C3380CC4-5D6E-409C-BE32-E72D297353CC}">
              <c16:uniqueId val="{00000009-C5D1-4F03-B3D3-2115922A2E8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4799</c:v>
                </c:pt>
                <c:pt idx="3">
                  <c:v>4756</c:v>
                </c:pt>
                <c:pt idx="6">
                  <c:v>4859</c:v>
                </c:pt>
                <c:pt idx="9">
                  <c:v>5008</c:v>
                </c:pt>
                <c:pt idx="12">
                  <c:v>4963</c:v>
                </c:pt>
              </c:numCache>
            </c:numRef>
          </c:val>
          <c:extLst xmlns:c16r2="http://schemas.microsoft.com/office/drawing/2015/06/chart">
            <c:ext xmlns:c16="http://schemas.microsoft.com/office/drawing/2014/chart" uri="{C3380CC4-5D6E-409C-BE32-E72D297353CC}">
              <c16:uniqueId val="{0000000A-C5D1-4F03-B3D3-2115922A2E85}"/>
            </c:ext>
          </c:extLst>
        </c:ser>
        <c:dLbls>
          <c:showLegendKey val="0"/>
          <c:showVal val="0"/>
          <c:showCatName val="0"/>
          <c:showSerName val="0"/>
          <c:showPercent val="0"/>
          <c:showBubbleSize val="0"/>
        </c:dLbls>
        <c:gapWidth val="100"/>
        <c:overlap val="100"/>
        <c:axId val="354067656"/>
        <c:axId val="354068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2772</c:v>
                </c:pt>
                <c:pt idx="2">
                  <c:v>#N/A</c:v>
                </c:pt>
                <c:pt idx="3">
                  <c:v>#N/A</c:v>
                </c:pt>
                <c:pt idx="4">
                  <c:v>2644</c:v>
                </c:pt>
                <c:pt idx="5">
                  <c:v>#N/A</c:v>
                </c:pt>
                <c:pt idx="6">
                  <c:v>#N/A</c:v>
                </c:pt>
                <c:pt idx="7">
                  <c:v>2614</c:v>
                </c:pt>
                <c:pt idx="8">
                  <c:v>#N/A</c:v>
                </c:pt>
                <c:pt idx="9">
                  <c:v>#N/A</c:v>
                </c:pt>
                <c:pt idx="10">
                  <c:v>2589</c:v>
                </c:pt>
                <c:pt idx="11">
                  <c:v>#N/A</c:v>
                </c:pt>
                <c:pt idx="12">
                  <c:v>#N/A</c:v>
                </c:pt>
                <c:pt idx="13">
                  <c:v>2426</c:v>
                </c:pt>
                <c:pt idx="14">
                  <c:v>#N/A</c:v>
                </c:pt>
              </c:numCache>
            </c:numRef>
          </c:val>
          <c:smooth val="0"/>
          <c:extLst xmlns:c16r2="http://schemas.microsoft.com/office/drawing/2015/06/chart">
            <c:ext xmlns:c16="http://schemas.microsoft.com/office/drawing/2014/chart" uri="{C3380CC4-5D6E-409C-BE32-E72D297353CC}">
              <c16:uniqueId val="{0000000B-C5D1-4F03-B3D3-2115922A2E85}"/>
            </c:ext>
          </c:extLst>
        </c:ser>
        <c:dLbls>
          <c:showLegendKey val="0"/>
          <c:showVal val="0"/>
          <c:showCatName val="0"/>
          <c:showSerName val="0"/>
          <c:showPercent val="0"/>
          <c:showBubbleSize val="0"/>
        </c:dLbls>
        <c:marker val="1"/>
        <c:smooth val="0"/>
        <c:axId val="354067656"/>
        <c:axId val="354068048"/>
      </c:lineChart>
      <c:catAx>
        <c:axId val="354067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4068048"/>
        <c:crosses val="autoZero"/>
        <c:auto val="1"/>
        <c:lblAlgn val="ctr"/>
        <c:lblOffset val="100"/>
        <c:tickLblSkip val="1"/>
        <c:tickMarkSkip val="1"/>
        <c:noMultiLvlLbl val="0"/>
      </c:catAx>
      <c:valAx>
        <c:axId val="354068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4067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1372</c:v>
                </c:pt>
                <c:pt idx="1">
                  <c:v>1402</c:v>
                </c:pt>
                <c:pt idx="2">
                  <c:v>1400</c:v>
                </c:pt>
              </c:numCache>
            </c:numRef>
          </c:val>
          <c:extLst xmlns:c16r2="http://schemas.microsoft.com/office/drawing/2015/06/chart">
            <c:ext xmlns:c16="http://schemas.microsoft.com/office/drawing/2014/chart" uri="{C3380CC4-5D6E-409C-BE32-E72D297353CC}">
              <c16:uniqueId val="{00000000-8A5C-46D1-9A9E-82C8C282F92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30</c:v>
                </c:pt>
                <c:pt idx="1">
                  <c:v>30</c:v>
                </c:pt>
                <c:pt idx="2">
                  <c:v>30</c:v>
                </c:pt>
              </c:numCache>
            </c:numRef>
          </c:val>
          <c:extLst xmlns:c16r2="http://schemas.microsoft.com/office/drawing/2015/06/chart">
            <c:ext xmlns:c16="http://schemas.microsoft.com/office/drawing/2014/chart" uri="{C3380CC4-5D6E-409C-BE32-E72D297353CC}">
              <c16:uniqueId val="{00000001-8A5C-46D1-9A9E-82C8C282F92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389</c:v>
                </c:pt>
                <c:pt idx="1">
                  <c:v>415</c:v>
                </c:pt>
                <c:pt idx="2">
                  <c:v>475</c:v>
                </c:pt>
              </c:numCache>
            </c:numRef>
          </c:val>
          <c:extLst xmlns:c16r2="http://schemas.microsoft.com/office/drawing/2015/06/chart">
            <c:ext xmlns:c16="http://schemas.microsoft.com/office/drawing/2014/chart" uri="{C3380CC4-5D6E-409C-BE32-E72D297353CC}">
              <c16:uniqueId val="{00000002-8A5C-46D1-9A9E-82C8C282F92B}"/>
            </c:ext>
          </c:extLst>
        </c:ser>
        <c:dLbls>
          <c:showLegendKey val="0"/>
          <c:showVal val="0"/>
          <c:showCatName val="0"/>
          <c:showSerName val="0"/>
          <c:showPercent val="0"/>
          <c:showBubbleSize val="0"/>
        </c:dLbls>
        <c:gapWidth val="120"/>
        <c:overlap val="100"/>
        <c:axId val="354068832"/>
        <c:axId val="354069224"/>
      </c:barChart>
      <c:catAx>
        <c:axId val="354068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54069224"/>
        <c:crosses val="autoZero"/>
        <c:auto val="1"/>
        <c:lblAlgn val="ctr"/>
        <c:lblOffset val="100"/>
        <c:tickLblSkip val="1"/>
        <c:tickMarkSkip val="1"/>
        <c:noMultiLvlLbl val="0"/>
      </c:catAx>
      <c:valAx>
        <c:axId val="3540692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54068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20A-45EC-BDF9-B07E46F5BD7B}"/>
                </c:ext>
                <c:ext xmlns:c15="http://schemas.microsoft.com/office/drawing/2012/chart" uri="{CE6537A1-D6FC-4f65-9D91-7224C49458BB}">
                  <c15:dlblFieldTable>
                    <c15:dlblFTEntry>
                      <c15:txfldGUID>{F098206F-4F0A-4C6B-AAAF-91AB8273E25E}</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20A-45EC-BDF9-B07E46F5BD7B}"/>
                </c:ext>
                <c:ext xmlns:c15="http://schemas.microsoft.com/office/drawing/2012/chart" uri="{CE6537A1-D6FC-4f65-9D91-7224C49458BB}">
                  <c15:dlblFieldTable>
                    <c15:dlblFTEntry>
                      <c15:txfldGUID>{8773DED8-BCAE-4650-A2BB-6E43B2E8DE37}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20A-45EC-BDF9-B07E46F5BD7B}"/>
                </c:ext>
                <c:ext xmlns:c15="http://schemas.microsoft.com/office/drawing/2012/chart" uri="{CE6537A1-D6FC-4f65-9D91-7224C49458BB}">
                  <c15:dlblFieldTable>
                    <c15:dlblFTEntry>
                      <c15:txfldGUID>{CC5BA718-963E-474F-991F-7FCBBA1D66E7}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20A-45EC-BDF9-B07E46F5BD7B}"/>
                </c:ext>
                <c:ext xmlns:c15="http://schemas.microsoft.com/office/drawing/2012/chart" uri="{CE6537A1-D6FC-4f65-9D91-7224C49458BB}">
                  <c15:dlblFieldTable>
                    <c15:dlblFTEntry>
                      <c15:txfldGUID>{EF34E7B1-1F98-4991-A7AB-EA12B876D701}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20A-45EC-BDF9-B07E46F5BD7B}"/>
                </c:ext>
                <c:ext xmlns:c15="http://schemas.microsoft.com/office/drawing/2012/chart" uri="{CE6537A1-D6FC-4f65-9D91-7224C49458BB}">
                  <c15:dlblFieldTable>
                    <c15:dlblFTEntry>
                      <c15:txfldGUID>{4B743EF3-0E8F-492B-88A1-FDA31A5F9EB5}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20A-45EC-BDF9-B07E46F5BD7B}"/>
                </c:ext>
                <c:ext xmlns:c15="http://schemas.microsoft.com/office/drawing/2012/chart" uri="{CE6537A1-D6FC-4f65-9D91-7224C49458BB}">
                  <c15:dlblFieldTable>
                    <c15:dlblFTEntry>
                      <c15:txfldGUID>{7005FDA5-E975-4BB3-84CC-223B1120E62E}</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20A-45EC-BDF9-B07E46F5BD7B}"/>
                </c:ext>
                <c:ext xmlns:c15="http://schemas.microsoft.com/office/drawing/2012/chart" uri="{CE6537A1-D6FC-4f65-9D91-7224C49458BB}">
                  <c15:dlblFieldTable>
                    <c15:dlblFTEntry>
                      <c15:txfldGUID>{030F7624-06FD-4111-91D4-DAF067AE5E7E}</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20A-45EC-BDF9-B07E46F5BD7B}"/>
                </c:ext>
                <c:ext xmlns:c15="http://schemas.microsoft.com/office/drawing/2012/chart" uri="{CE6537A1-D6FC-4f65-9D91-7224C49458BB}">
                  <c15:dlblFieldTable>
                    <c15:dlblFTEntry>
                      <c15:txfldGUID>{78983137-4CE1-4597-91B6-66381FC461C3}</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20A-45EC-BDF9-B07E46F5BD7B}"/>
                </c:ext>
                <c:ext xmlns:c15="http://schemas.microsoft.com/office/drawing/2012/chart" uri="{CE6537A1-D6FC-4f65-9D91-7224C49458BB}">
                  <c15:dlblFieldTable>
                    <c15:dlblFTEntry>
                      <c15:txfldGUID>{425CAF5D-63FE-4DD1-9A2D-8A1F3F2C9F7C}</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60.7</c:v>
                </c:pt>
                <c:pt idx="16">
                  <c:v>61.9</c:v>
                </c:pt>
                <c:pt idx="24">
                  <c:v>58.8</c:v>
                </c:pt>
                <c:pt idx="32">
                  <c:v>59.5</c:v>
                </c:pt>
              </c:numCache>
            </c:numRef>
          </c:xVal>
          <c:yVal>
            <c:numRef>
              <c:f>公会計指標分析・財政指標組合せ分析表!$BP$51:$DC$51</c:f>
              <c:numCache>
                <c:formatCode>#,##0.0;"▲ "#,##0.0</c:formatCode>
                <c:ptCount val="40"/>
                <c:pt idx="8">
                  <c:v>93</c:v>
                </c:pt>
                <c:pt idx="16">
                  <c:v>92.9</c:v>
                </c:pt>
                <c:pt idx="24">
                  <c:v>91.4</c:v>
                </c:pt>
                <c:pt idx="32">
                  <c:v>85.5</c:v>
                </c:pt>
              </c:numCache>
            </c:numRef>
          </c:yVal>
          <c:smooth val="0"/>
          <c:extLst xmlns:c16r2="http://schemas.microsoft.com/office/drawing/2015/06/chart">
            <c:ext xmlns:c16="http://schemas.microsoft.com/office/drawing/2014/chart" uri="{C3380CC4-5D6E-409C-BE32-E72D297353CC}">
              <c16:uniqueId val="{00000009-120A-45EC-BDF9-B07E46F5BD7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20A-45EC-BDF9-B07E46F5BD7B}"/>
                </c:ext>
                <c:ext xmlns:c15="http://schemas.microsoft.com/office/drawing/2012/chart" uri="{CE6537A1-D6FC-4f65-9D91-7224C49458BB}">
                  <c15:dlblFieldTable>
                    <c15:dlblFTEntry>
                      <c15:txfldGUID>{DB3274B5-C4E5-4512-B0DD-ABB74C3D7B08}</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20A-45EC-BDF9-B07E46F5BD7B}"/>
                </c:ext>
                <c:ext xmlns:c15="http://schemas.microsoft.com/office/drawing/2012/chart" uri="{CE6537A1-D6FC-4f65-9D91-7224C49458BB}">
                  <c15:dlblFieldTable>
                    <c15:dlblFTEntry>
                      <c15:txfldGUID>{BEC27A30-0306-416E-AFC8-CA57E60572DB}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20A-45EC-BDF9-B07E46F5BD7B}"/>
                </c:ext>
                <c:ext xmlns:c15="http://schemas.microsoft.com/office/drawing/2012/chart" uri="{CE6537A1-D6FC-4f65-9D91-7224C49458BB}">
                  <c15:dlblFieldTable>
                    <c15:dlblFTEntry>
                      <c15:txfldGUID>{34C54E91-055F-44D5-A2F2-E60EED1D6356}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20A-45EC-BDF9-B07E46F5BD7B}"/>
                </c:ext>
                <c:ext xmlns:c15="http://schemas.microsoft.com/office/drawing/2012/chart" uri="{CE6537A1-D6FC-4f65-9D91-7224C49458BB}">
                  <c15:dlblFieldTable>
                    <c15:dlblFTEntry>
                      <c15:txfldGUID>{F21CA0C0-8F31-4CE9-B8B3-7F316821FB1A}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20A-45EC-BDF9-B07E46F5BD7B}"/>
                </c:ext>
                <c:ext xmlns:c15="http://schemas.microsoft.com/office/drawing/2012/chart" uri="{CE6537A1-D6FC-4f65-9D91-7224C49458BB}">
                  <c15:dlblFieldTable>
                    <c15:dlblFTEntry>
                      <c15:txfldGUID>{9A63A5E6-EF28-446B-853B-3E57CC0022DC}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20A-45EC-BDF9-B07E46F5BD7B}"/>
                </c:ext>
                <c:ext xmlns:c15="http://schemas.microsoft.com/office/drawing/2012/chart" uri="{CE6537A1-D6FC-4f65-9D91-7224C49458BB}">
                  <c15:dlblFieldTable>
                    <c15:dlblFTEntry>
                      <c15:txfldGUID>{54B0ECED-8031-4EA3-9C77-EF09EC36255E}</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20A-45EC-BDF9-B07E46F5BD7B}"/>
                </c:ext>
                <c:ext xmlns:c15="http://schemas.microsoft.com/office/drawing/2012/chart" uri="{CE6537A1-D6FC-4f65-9D91-7224C49458BB}">
                  <c15:dlblFieldTable>
                    <c15:dlblFTEntry>
                      <c15:txfldGUID>{1866AB8D-CF4E-4595-B035-F5E575A8193B}</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20A-45EC-BDF9-B07E46F5BD7B}"/>
                </c:ext>
                <c:ext xmlns:c15="http://schemas.microsoft.com/office/drawing/2012/chart" uri="{CE6537A1-D6FC-4f65-9D91-7224C49458BB}">
                  <c15:dlblFieldTable>
                    <c15:dlblFTEntry>
                      <c15:txfldGUID>{F119B4FA-E9BC-4412-A4BF-D2CEAA9F3F8F}</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20A-45EC-BDF9-B07E46F5BD7B}"/>
                </c:ext>
                <c:ext xmlns:c15="http://schemas.microsoft.com/office/drawing/2012/chart" uri="{CE6537A1-D6FC-4f65-9D91-7224C49458BB}">
                  <c15:dlblFieldTable>
                    <c15:dlblFTEntry>
                      <c15:txfldGUID>{DA7A8DD3-B304-4312-83A5-D22ABE64445B}</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57.6</c:v>
                </c:pt>
                <c:pt idx="24">
                  <c:v>58.9</c:v>
                </c:pt>
                <c:pt idx="32">
                  <c:v>60.2</c:v>
                </c:pt>
              </c:numCache>
            </c:numRef>
          </c:xVal>
          <c:yVal>
            <c:numRef>
              <c:f>公会計指標分析・財政指標組合せ分析表!$BP$55:$DC$55</c:f>
              <c:numCache>
                <c:formatCode>#,##0.0;"▲ "#,##0.0</c:formatCode>
                <c:ptCount val="40"/>
                <c:pt idx="8">
                  <c:v>20.2</c:v>
                </c:pt>
                <c:pt idx="16">
                  <c:v>38.5</c:v>
                </c:pt>
                <c:pt idx="24">
                  <c:v>32.799999999999997</c:v>
                </c:pt>
                <c:pt idx="32">
                  <c:v>20.9</c:v>
                </c:pt>
              </c:numCache>
            </c:numRef>
          </c:yVal>
          <c:smooth val="0"/>
          <c:extLst xmlns:c16r2="http://schemas.microsoft.com/office/drawing/2015/06/chart">
            <c:ext xmlns:c16="http://schemas.microsoft.com/office/drawing/2014/chart" uri="{C3380CC4-5D6E-409C-BE32-E72D297353CC}">
              <c16:uniqueId val="{00000013-120A-45EC-BDF9-B07E46F5BD7B}"/>
            </c:ext>
          </c:extLst>
        </c:ser>
        <c:dLbls>
          <c:showLegendKey val="0"/>
          <c:showVal val="1"/>
          <c:showCatName val="0"/>
          <c:showSerName val="0"/>
          <c:showPercent val="0"/>
          <c:showBubbleSize val="0"/>
        </c:dLbls>
        <c:axId val="354073928"/>
        <c:axId val="354073536"/>
      </c:scatterChart>
      <c:valAx>
        <c:axId val="354073928"/>
        <c:scaling>
          <c:orientation val="minMax"/>
          <c:max val="62.5"/>
          <c:min val="5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4073536"/>
        <c:crosses val="autoZero"/>
        <c:crossBetween val="midCat"/>
      </c:valAx>
      <c:valAx>
        <c:axId val="354073536"/>
        <c:scaling>
          <c:orientation val="minMax"/>
          <c:max val="106"/>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40739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71B-4D52-AC06-DC468D73EED6}"/>
                </c:ext>
                <c:ext xmlns:c15="http://schemas.microsoft.com/office/drawing/2012/chart" uri="{CE6537A1-D6FC-4f65-9D91-7224C49458BB}">
                  <c15:dlblFieldTable>
                    <c15:dlblFTEntry>
                      <c15:txfldGUID>{B1511504-EEA3-4A32-A34F-82BA604789ED}</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71B-4D52-AC06-DC468D73EED6}"/>
                </c:ext>
                <c:ext xmlns:c15="http://schemas.microsoft.com/office/drawing/2012/chart" uri="{CE6537A1-D6FC-4f65-9D91-7224C49458BB}">
                  <c15:dlblFieldTable>
                    <c15:dlblFTEntry>
                      <c15:txfldGUID>{BDDF8FB8-095C-4CFE-843C-06A90C155574}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71B-4D52-AC06-DC468D73EED6}"/>
                </c:ext>
                <c:ext xmlns:c15="http://schemas.microsoft.com/office/drawing/2012/chart" uri="{CE6537A1-D6FC-4f65-9D91-7224C49458BB}">
                  <c15:dlblFieldTable>
                    <c15:dlblFTEntry>
                      <c15:txfldGUID>{3177913B-F5E5-45CD-A872-BC68E344E61B}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71B-4D52-AC06-DC468D73EED6}"/>
                </c:ext>
                <c:ext xmlns:c15="http://schemas.microsoft.com/office/drawing/2012/chart" uri="{CE6537A1-D6FC-4f65-9D91-7224C49458BB}">
                  <c15:dlblFieldTable>
                    <c15:dlblFTEntry>
                      <c15:txfldGUID>{38517B32-303A-45EF-8080-14095009B3CF}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71B-4D52-AC06-DC468D73EED6}"/>
                </c:ext>
                <c:ext xmlns:c15="http://schemas.microsoft.com/office/drawing/2012/chart" uri="{CE6537A1-D6FC-4f65-9D91-7224C49458BB}">
                  <c15:dlblFieldTable>
                    <c15:dlblFTEntry>
                      <c15:txfldGUID>{417858A4-0EDD-4C87-9578-15EC8ED87866}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71B-4D52-AC06-DC468D73EED6}"/>
                </c:ext>
                <c:ext xmlns:c15="http://schemas.microsoft.com/office/drawing/2012/chart" uri="{CE6537A1-D6FC-4f65-9D91-7224C49458BB}">
                  <c15:dlblFieldTable>
                    <c15:dlblFTEntry>
                      <c15:txfldGUID>{953168FE-4C7C-449A-8B30-AF53FEB43439}</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71B-4D52-AC06-DC468D73EED6}"/>
                </c:ext>
                <c:ext xmlns:c15="http://schemas.microsoft.com/office/drawing/2012/chart" uri="{CE6537A1-D6FC-4f65-9D91-7224C49458BB}">
                  <c15:dlblFieldTable>
                    <c15:dlblFTEntry>
                      <c15:txfldGUID>{7DB0CCA4-AB88-4F89-81B4-8A82454FD403}</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4.5160355153971238E-2"/>
                  <c:y val="-6.491988873263847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71B-4D52-AC06-DC468D73EED6}"/>
                </c:ext>
                <c:ext xmlns:c15="http://schemas.microsoft.com/office/drawing/2012/chart" uri="{CE6537A1-D6FC-4f65-9D91-7224C49458BB}">
                  <c15:dlblFieldTable>
                    <c15:dlblFTEntry>
                      <c15:txfldGUID>{0389539E-E85B-4D9C-9A61-6CCB0F490DEF}</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1.8235628084250059E-2"/>
                  <c:y val="-5.99134054429494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71B-4D52-AC06-DC468D73EED6}"/>
                </c:ext>
                <c:ext xmlns:c15="http://schemas.microsoft.com/office/drawing/2012/chart" uri="{CE6537A1-D6FC-4f65-9D91-7224C49458BB}">
                  <c15:dlblFieldTable>
                    <c15:dlblFTEntry>
                      <c15:txfldGUID>{1034495E-A18B-4B6C-8C23-352647CD8B9D}</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10.1</c:v>
                </c:pt>
                <c:pt idx="16">
                  <c:v>9.6</c:v>
                </c:pt>
                <c:pt idx="24">
                  <c:v>9.1</c:v>
                </c:pt>
                <c:pt idx="32">
                  <c:v>9.1</c:v>
                </c:pt>
              </c:numCache>
            </c:numRef>
          </c:xVal>
          <c:yVal>
            <c:numRef>
              <c:f>公会計指標分析・財政指標組合せ分析表!$BP$73:$DC$73</c:f>
              <c:numCache>
                <c:formatCode>#,##0.0;"▲ "#,##0.0</c:formatCode>
                <c:ptCount val="40"/>
                <c:pt idx="0">
                  <c:v>102.1</c:v>
                </c:pt>
                <c:pt idx="8">
                  <c:v>93</c:v>
                </c:pt>
                <c:pt idx="16">
                  <c:v>92.9</c:v>
                </c:pt>
                <c:pt idx="24">
                  <c:v>91.4</c:v>
                </c:pt>
                <c:pt idx="32">
                  <c:v>85.5</c:v>
                </c:pt>
              </c:numCache>
            </c:numRef>
          </c:yVal>
          <c:smooth val="0"/>
          <c:extLst xmlns:c16r2="http://schemas.microsoft.com/office/drawing/2015/06/chart">
            <c:ext xmlns:c16="http://schemas.microsoft.com/office/drawing/2014/chart" uri="{C3380CC4-5D6E-409C-BE32-E72D297353CC}">
              <c16:uniqueId val="{00000009-171B-4D52-AC06-DC468D73EED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71B-4D52-AC06-DC468D73EED6}"/>
                </c:ext>
                <c:ext xmlns:c15="http://schemas.microsoft.com/office/drawing/2012/chart" uri="{CE6537A1-D6FC-4f65-9D91-7224C49458BB}">
                  <c15:dlblFieldTable>
                    <c15:dlblFTEntry>
                      <c15:txfldGUID>{334DD288-F493-4760-A0E2-A999DA681B85}</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71B-4D52-AC06-DC468D73EED6}"/>
                </c:ext>
                <c:ext xmlns:c15="http://schemas.microsoft.com/office/drawing/2012/chart" uri="{CE6537A1-D6FC-4f65-9D91-7224C49458BB}">
                  <c15:dlblFieldTable>
                    <c15:dlblFTEntry>
                      <c15:txfldGUID>{DB08CB88-3933-44CC-AF76-ADFB9E54E200}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71B-4D52-AC06-DC468D73EED6}"/>
                </c:ext>
                <c:ext xmlns:c15="http://schemas.microsoft.com/office/drawing/2012/chart" uri="{CE6537A1-D6FC-4f65-9D91-7224C49458BB}">
                  <c15:dlblFieldTable>
                    <c15:dlblFTEntry>
                      <c15:txfldGUID>{A5C1DDFC-2A1C-411C-99D5-9095122AA263}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71B-4D52-AC06-DC468D73EED6}"/>
                </c:ext>
                <c:ext xmlns:c15="http://schemas.microsoft.com/office/drawing/2012/chart" uri="{CE6537A1-D6FC-4f65-9D91-7224C49458BB}">
                  <c15:dlblFieldTable>
                    <c15:dlblFTEntry>
                      <c15:txfldGUID>{DF5DB988-201C-4D09-B196-784F2F2573FF}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71B-4D52-AC06-DC468D73EED6}"/>
                </c:ext>
                <c:ext xmlns:c15="http://schemas.microsoft.com/office/drawing/2012/chart" uri="{CE6537A1-D6FC-4f65-9D91-7224C49458BB}">
                  <c15:dlblFieldTable>
                    <c15:dlblFTEntry>
                      <c15:txfldGUID>{1769893C-9585-4D58-85BD-8AD6249369CF}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71B-4D52-AC06-DC468D73EED6}"/>
                </c:ext>
                <c:ext xmlns:c15="http://schemas.microsoft.com/office/drawing/2012/chart" uri="{CE6537A1-D6FC-4f65-9D91-7224C49458BB}">
                  <c15:dlblFieldTable>
                    <c15:dlblFTEntry>
                      <c15:txfldGUID>{560249FB-6462-4D57-8533-4692607ABF5A}</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3.069941542837195E-2"/>
                  <c:y val="-6.54760885453662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71B-4D52-AC06-DC468D73EED6}"/>
                </c:ext>
                <c:ext xmlns:c15="http://schemas.microsoft.com/office/drawing/2012/chart" uri="{CE6537A1-D6FC-4f65-9D91-7224C49458BB}">
                  <c15:dlblFieldTable>
                    <c15:dlblFTEntry>
                      <c15:txfldGUID>{CC97F18D-47DA-4BD8-82E9-E4E06D971142}</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269656780984935E-2"/>
                  <c:y val="-5.9356863142652316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71B-4D52-AC06-DC468D73EED6}"/>
                </c:ext>
                <c:ext xmlns:c15="http://schemas.microsoft.com/office/drawing/2012/chart" uri="{CE6537A1-D6FC-4f65-9D91-7224C49458BB}">
                  <c15:dlblFieldTable>
                    <c15:dlblFTEntry>
                      <c15:txfldGUID>{BEFFE701-3CFA-4733-9D8D-2FFB7FF9B436}</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71B-4D52-AC06-DC468D73EED6}"/>
                </c:ext>
                <c:ext xmlns:c15="http://schemas.microsoft.com/office/drawing/2012/chart" uri="{CE6537A1-D6FC-4f65-9D91-7224C49458BB}">
                  <c15:dlblFieldTable>
                    <c15:dlblFTEntry>
                      <c15:txfldGUID>{3B0B96B8-747C-405E-9BD8-E59D29B55EDB}</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9.3000000000000007</c:v>
                </c:pt>
                <c:pt idx="16">
                  <c:v>9.1999999999999993</c:v>
                </c:pt>
                <c:pt idx="24">
                  <c:v>9.1</c:v>
                </c:pt>
                <c:pt idx="32">
                  <c:v>9.1</c:v>
                </c:pt>
              </c:numCache>
            </c:numRef>
          </c:xVal>
          <c:yVal>
            <c:numRef>
              <c:f>公会計指標分析・財政指標組合せ分析表!$BP$77:$DC$77</c:f>
              <c:numCache>
                <c:formatCode>#,##0.0;"▲ "#,##0.0</c:formatCode>
                <c:ptCount val="40"/>
                <c:pt idx="0">
                  <c:v>0</c:v>
                </c:pt>
                <c:pt idx="8">
                  <c:v>20.2</c:v>
                </c:pt>
                <c:pt idx="16">
                  <c:v>38.5</c:v>
                </c:pt>
                <c:pt idx="24">
                  <c:v>32.799999999999997</c:v>
                </c:pt>
                <c:pt idx="32">
                  <c:v>20.9</c:v>
                </c:pt>
              </c:numCache>
            </c:numRef>
          </c:yVal>
          <c:smooth val="0"/>
          <c:extLst xmlns:c16r2="http://schemas.microsoft.com/office/drawing/2015/06/chart">
            <c:ext xmlns:c16="http://schemas.microsoft.com/office/drawing/2014/chart" uri="{C3380CC4-5D6E-409C-BE32-E72D297353CC}">
              <c16:uniqueId val="{00000013-171B-4D52-AC06-DC468D73EED6}"/>
            </c:ext>
          </c:extLst>
        </c:ser>
        <c:dLbls>
          <c:showLegendKey val="0"/>
          <c:showVal val="1"/>
          <c:showCatName val="0"/>
          <c:showSerName val="0"/>
          <c:showPercent val="0"/>
          <c:showBubbleSize val="0"/>
        </c:dLbls>
        <c:axId val="354067264"/>
        <c:axId val="354070400"/>
      </c:scatterChart>
      <c:valAx>
        <c:axId val="354067264"/>
        <c:scaling>
          <c:orientation val="minMax"/>
          <c:max val="11.7"/>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4070400"/>
        <c:crosses val="autoZero"/>
        <c:crossBetween val="midCat"/>
      </c:valAx>
      <c:valAx>
        <c:axId val="354070400"/>
        <c:scaling>
          <c:orientation val="minMax"/>
          <c:max val="12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4067264"/>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臨時財政対策債に係る算入公債費が増加しており、一般会計の元利償還金の減少と併せて、その他の増加要因を吸収し分子の減少に大きく寄与していることから、実質公債費比率が年々減少している。</a:t>
          </a:r>
        </a:p>
        <a:p>
          <a:r>
            <a:rPr kumimoji="1" lang="ja-JP" altLang="en-US" sz="1400">
              <a:latin typeface="ＭＳ ゴシック" pitchFamily="49" charset="-128"/>
              <a:ea typeface="ＭＳ ゴシック" pitchFamily="49" charset="-128"/>
            </a:rPr>
            <a:t>　今後、一般会計においては、新たな債務負担行為を行っていないため減少傾向だが、消防組合が整備した無線デジタル整備事業や消防車両の公債費に対する負担金、スマートインターチェンジ整備に係る負担金の増加が予想される。また、繰出金が増加傾向にある公営企業においては、使用料の見直し等により繰り出しを減少させていく必要性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活用なし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充当可能財源等が少なく、比率は高い状況が続いているが、これまで新規町債発行を抑制していることにより、一般会計地方債残高の減少や基金積立の継続によって順調に改善はしてきた。</a:t>
          </a:r>
        </a:p>
        <a:p>
          <a:r>
            <a:rPr kumimoji="1" lang="ja-JP" altLang="en-US" sz="1400">
              <a:latin typeface="ＭＳ ゴシック" pitchFamily="49" charset="-128"/>
              <a:ea typeface="ＭＳ ゴシック" pitchFamily="49" charset="-128"/>
            </a:rPr>
            <a:t>　しかしながら、地方債の残高については、類似団体平均よりも低い</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ものの、平成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償還額よりも借入額が上回ったため増加した。これは錦大橋大規模修繕事業の借入れが影響している。今後、住民サービスの低下を招かないよう各種歳出削減に取り組み、また今までのように剰余金の積立てができないと見込んでいることから、将来に負担を残さないように適切な財政運営に努めていく必要性がある。</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本町が別途調査。</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熊本県錦町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国体記念運動公園園路改修事業に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百万円、町単独の町道改良事業（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路線）</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百万円の財源として「公共施設整備基金」を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百万円、ふるさと納税事業の財源として「ふるさと錦ゆかり基金」を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百万円、地方創生関連事業等に「財政調整基金」を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一方、決算余剰金を、「財政調整基金」に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百万円積立て、ふるさと納税での寄附金を「ふるさと錦ゆかり基金」に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町道や橋りょうの公共施設の長寿命化に伴い公共施設整備基金を中心に積立てを行う予定にしている。財政調整基金については、毎年取り崩している状況なので、現在の基金残高を維持できるよう余剰金があれば積み戻しを行い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・公共施設整備基金：公用若しくは公共用に供する施設の整備に要する経費及び既設の公共施設の整備に要する経費の財源とする。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・社会福祉振興基金：社会福祉及び保健に関する事業、次代の社会を担う子ども及び青少年の育成に関する事業等、広く社会福祉の向上に資する経費の財源とする。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・農業安心基金：家畜等の伝染病や自然災害等が発生した場合に、迅速な防疫活動や被害防止の支援に要する経費の財源とする。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・公共施設整備基金：錦大橋大規模修繕事業及び町道改良工事に伴い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百万円を取り崩したが、今後町道や橋りょうの公共施設の長寿命化に伴い改修を行う予定なので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百万円積立てを行い、全体として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・社会福祉振興基金：こども園の建設に伴い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・ふるさと錦ゆかり基金：寄付されたふるさと納税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百万円を積立てたが、ふるさと納税者の目的に応じた事業に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・公共施設整備基金：町道や橋りょうの公共施設の長寿命化に伴い公共施設整備基金を中心に積立てを行う予定。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年度においては、町独自に行っているプレミアム商品券の発行に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千円、スマートインターチェンジ整備負担金に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千円、地方創生関連事業の町持ち出し分に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24,877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千円を取崩したが、決算余剰金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37,814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千円を基金に積み戻したため、差し引き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年間の予算に対する自主財源が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億円程度で推移しており、不測の事態に備え自主財源を確保する事を目的に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億円程度を目安として積立てているが、毎年取り崩している状況なので、現在の基金残高を維持できるよう余剰金があれば積み戻しを行いたい。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基金の運用益（定期利息分）のみの積立て。</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特に積立の予定なし。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10,671
10,621
85.04
5,868,827
5,671,617
151,880
3,230,374
4,962,598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資産老朽化の度合いを示す有形固定資産減価償却率については、平成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年度においては、錦大橋大規模修繕事業が竣工し、新たに資産計上された事により、有形固定資産減価償却費率は</a:t>
          </a:r>
          <a:r>
            <a:rPr kumimoji="1" lang="en-US" altLang="ja-JP" sz="1100">
              <a:latin typeface="ＭＳ Ｐゴシック" panose="020B0600070205080204" pitchFamily="50" charset="-128"/>
              <a:ea typeface="ＭＳ Ｐゴシック" panose="020B0600070205080204" pitchFamily="50" charset="-128"/>
            </a:rPr>
            <a:t>58.8</a:t>
          </a:r>
          <a:r>
            <a:rPr kumimoji="1" lang="ja-JP" altLang="en-US" sz="1100">
              <a:latin typeface="ＭＳ Ｐゴシック" panose="020B0600070205080204" pitchFamily="50" charset="-128"/>
              <a:ea typeface="ＭＳ Ｐゴシック" panose="020B0600070205080204" pitchFamily="50" charset="-128"/>
            </a:rPr>
            <a:t>％となったが、当該施設の資産計上後、減価償却が始まった事から、平成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年度における有形固定資産減価償却費率は前年度比</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％増の</a:t>
          </a:r>
          <a:r>
            <a:rPr kumimoji="1" lang="en-US" altLang="ja-JP" sz="1100">
              <a:latin typeface="ＭＳ Ｐゴシック" panose="020B0600070205080204" pitchFamily="50" charset="-128"/>
              <a:ea typeface="ＭＳ Ｐゴシック" panose="020B0600070205080204" pitchFamily="50" charset="-128"/>
            </a:rPr>
            <a:t>59.5</a:t>
          </a:r>
          <a:r>
            <a:rPr kumimoji="1" lang="ja-JP" altLang="en-US" sz="1100">
              <a:latin typeface="ＭＳ Ｐゴシック" panose="020B0600070205080204" pitchFamily="50" charset="-128"/>
              <a:ea typeface="ＭＳ Ｐゴシック" panose="020B0600070205080204" pitchFamily="50" charset="-128"/>
            </a:rPr>
            <a:t>％となった。今後、公共施設等総合管理計画及び個別施設計画に基づき、計画的な維持管理・修繕を実施し施設の長寿命化、最適化を図っていく必要がある。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161744</xdr:rowOff>
    </xdr:from>
    <xdr:to>
      <xdr:col>23</xdr:col>
      <xdr:colOff>85090</xdr:colOff>
      <xdr:row>35</xdr:row>
      <xdr:rowOff>89898</xdr:rowOff>
    </xdr:to>
    <xdr:cxnSp macro="">
      <xdr:nvCxnSpPr>
        <xdr:cNvPr id="66" name="直線コネクタ 65"/>
        <xdr:cNvCxnSpPr/>
      </xdr:nvCxnSpPr>
      <xdr:spPr>
        <a:xfrm flipV="1">
          <a:off x="4760595" y="5390969"/>
          <a:ext cx="127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93725</xdr:rowOff>
    </xdr:from>
    <xdr:ext cx="405111" cy="259045"/>
    <xdr:sp macro="" textlink="">
      <xdr:nvSpPr>
        <xdr:cNvPr id="67" name="有形固定資産減価償却率最小値テキスト"/>
        <xdr:cNvSpPr txBox="1"/>
      </xdr:nvSpPr>
      <xdr:spPr>
        <a:xfrm>
          <a:off x="4813300" y="686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89898</xdr:rowOff>
    </xdr:from>
    <xdr:to>
      <xdr:col>23</xdr:col>
      <xdr:colOff>174625</xdr:colOff>
      <xdr:row>35</xdr:row>
      <xdr:rowOff>89898</xdr:rowOff>
    </xdr:to>
    <xdr:cxnSp macro="">
      <xdr:nvCxnSpPr>
        <xdr:cNvPr id="68" name="直線コネクタ 67"/>
        <xdr:cNvCxnSpPr/>
      </xdr:nvCxnSpPr>
      <xdr:spPr>
        <a:xfrm>
          <a:off x="4673600" y="686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108421</xdr:rowOff>
    </xdr:from>
    <xdr:ext cx="405111" cy="259045"/>
    <xdr:sp macro="" textlink="">
      <xdr:nvSpPr>
        <xdr:cNvPr id="69" name="有形固定資産減価償却率最大値テキスト"/>
        <xdr:cNvSpPr txBox="1"/>
      </xdr:nvSpPr>
      <xdr:spPr>
        <a:xfrm>
          <a:off x="4813300" y="5166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161744</xdr:rowOff>
    </xdr:from>
    <xdr:to>
      <xdr:col>23</xdr:col>
      <xdr:colOff>174625</xdr:colOff>
      <xdr:row>26</xdr:row>
      <xdr:rowOff>161744</xdr:rowOff>
    </xdr:to>
    <xdr:cxnSp macro="">
      <xdr:nvCxnSpPr>
        <xdr:cNvPr id="70" name="直線コネクタ 69"/>
        <xdr:cNvCxnSpPr/>
      </xdr:nvCxnSpPr>
      <xdr:spPr>
        <a:xfrm>
          <a:off x="4673600" y="539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100619</xdr:rowOff>
    </xdr:from>
    <xdr:ext cx="405111" cy="259045"/>
    <xdr:sp macro="" textlink="">
      <xdr:nvSpPr>
        <xdr:cNvPr id="71" name="有形固定資産減価償却率平均値テキスト"/>
        <xdr:cNvSpPr txBox="1"/>
      </xdr:nvSpPr>
      <xdr:spPr>
        <a:xfrm>
          <a:off x="4813300" y="56727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77742</xdr:rowOff>
    </xdr:from>
    <xdr:to>
      <xdr:col>23</xdr:col>
      <xdr:colOff>136525</xdr:colOff>
      <xdr:row>30</xdr:row>
      <xdr:rowOff>7892</xdr:rowOff>
    </xdr:to>
    <xdr:sp macro="" textlink="">
      <xdr:nvSpPr>
        <xdr:cNvPr id="72" name="フローチャート: 判断 71"/>
        <xdr:cNvSpPr/>
      </xdr:nvSpPr>
      <xdr:spPr>
        <a:xfrm>
          <a:off x="47117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73" name="フローチャート: 判断 72"/>
        <xdr:cNvSpPr/>
      </xdr:nvSpPr>
      <xdr:spPr>
        <a:xfrm>
          <a:off x="4000500" y="58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157933</xdr:rowOff>
    </xdr:from>
    <xdr:to>
      <xdr:col>15</xdr:col>
      <xdr:colOff>187325</xdr:colOff>
      <xdr:row>30</xdr:row>
      <xdr:rowOff>88083</xdr:rowOff>
    </xdr:to>
    <xdr:sp macro="" textlink="">
      <xdr:nvSpPr>
        <xdr:cNvPr id="74" name="フローチャート: 判断 73"/>
        <xdr:cNvSpPr/>
      </xdr:nvSpPr>
      <xdr:spPr>
        <a:xfrm>
          <a:off x="3238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42001</xdr:rowOff>
    </xdr:from>
    <xdr:to>
      <xdr:col>11</xdr:col>
      <xdr:colOff>187325</xdr:colOff>
      <xdr:row>30</xdr:row>
      <xdr:rowOff>143601</xdr:rowOff>
    </xdr:to>
    <xdr:sp macro="" textlink="">
      <xdr:nvSpPr>
        <xdr:cNvPr id="75" name="フローチャート: 判断 74"/>
        <xdr:cNvSpPr/>
      </xdr:nvSpPr>
      <xdr:spPr>
        <a:xfrm>
          <a:off x="2476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81" name="楕円 80"/>
        <xdr:cNvSpPr/>
      </xdr:nvSpPr>
      <xdr:spPr>
        <a:xfrm>
          <a:off x="4711700" y="584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77759</xdr:rowOff>
    </xdr:from>
    <xdr:ext cx="405111" cy="259045"/>
    <xdr:sp macro="" textlink="">
      <xdr:nvSpPr>
        <xdr:cNvPr id="82" name="有形固定資産減価償却率該当値テキスト"/>
        <xdr:cNvSpPr txBox="1"/>
      </xdr:nvSpPr>
      <xdr:spPr>
        <a:xfrm>
          <a:off x="4813300" y="5821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120922</xdr:rowOff>
    </xdr:from>
    <xdr:to>
      <xdr:col>19</xdr:col>
      <xdr:colOff>187325</xdr:colOff>
      <xdr:row>30</xdr:row>
      <xdr:rowOff>51072</xdr:rowOff>
    </xdr:to>
    <xdr:sp macro="" textlink="">
      <xdr:nvSpPr>
        <xdr:cNvPr id="83" name="楕円 82"/>
        <xdr:cNvSpPr/>
      </xdr:nvSpPr>
      <xdr:spPr>
        <a:xfrm>
          <a:off x="40005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150132</xdr:rowOff>
    </xdr:from>
    <xdr:to>
      <xdr:col>23</xdr:col>
      <xdr:colOff>85725</xdr:colOff>
      <xdr:row>30</xdr:row>
      <xdr:rowOff>272</xdr:rowOff>
    </xdr:to>
    <xdr:cxnSp macro="">
      <xdr:nvCxnSpPr>
        <xdr:cNvPr id="84" name="直線コネクタ 83"/>
        <xdr:cNvCxnSpPr/>
      </xdr:nvCxnSpPr>
      <xdr:spPr>
        <a:xfrm flipV="1">
          <a:off x="4051300" y="5893707"/>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25309</xdr:rowOff>
    </xdr:from>
    <xdr:to>
      <xdr:col>15</xdr:col>
      <xdr:colOff>187325</xdr:colOff>
      <xdr:row>29</xdr:row>
      <xdr:rowOff>126909</xdr:rowOff>
    </xdr:to>
    <xdr:sp macro="" textlink="">
      <xdr:nvSpPr>
        <xdr:cNvPr id="85" name="楕円 84"/>
        <xdr:cNvSpPr/>
      </xdr:nvSpPr>
      <xdr:spPr>
        <a:xfrm>
          <a:off x="3238500" y="576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76109</xdr:rowOff>
    </xdr:from>
    <xdr:to>
      <xdr:col>19</xdr:col>
      <xdr:colOff>136525</xdr:colOff>
      <xdr:row>30</xdr:row>
      <xdr:rowOff>272</xdr:rowOff>
    </xdr:to>
    <xdr:cxnSp macro="">
      <xdr:nvCxnSpPr>
        <xdr:cNvPr id="86" name="直線コネクタ 85"/>
        <xdr:cNvCxnSpPr/>
      </xdr:nvCxnSpPr>
      <xdr:spPr>
        <a:xfrm>
          <a:off x="3289300" y="5819684"/>
          <a:ext cx="762000" cy="9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7" name="楕円 86"/>
        <xdr:cNvSpPr/>
      </xdr:nvSpPr>
      <xdr:spPr>
        <a:xfrm>
          <a:off x="2476500" y="580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76109</xdr:rowOff>
    </xdr:from>
    <xdr:to>
      <xdr:col>15</xdr:col>
      <xdr:colOff>136525</xdr:colOff>
      <xdr:row>29</xdr:row>
      <xdr:rowOff>113121</xdr:rowOff>
    </xdr:to>
    <xdr:cxnSp macro="">
      <xdr:nvCxnSpPr>
        <xdr:cNvPr id="88" name="直線コネクタ 87"/>
        <xdr:cNvCxnSpPr/>
      </xdr:nvCxnSpPr>
      <xdr:spPr>
        <a:xfrm flipV="1">
          <a:off x="2527300" y="5819684"/>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64515</xdr:rowOff>
    </xdr:from>
    <xdr:ext cx="405111" cy="259045"/>
    <xdr:sp macro="" textlink="">
      <xdr:nvSpPr>
        <xdr:cNvPr id="89" name="n_1aveValue有形固定資産減価償却率"/>
        <xdr:cNvSpPr txBox="1"/>
      </xdr:nvSpPr>
      <xdr:spPr>
        <a:xfrm>
          <a:off x="3836044"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79210</xdr:rowOff>
    </xdr:from>
    <xdr:ext cx="405111" cy="259045"/>
    <xdr:sp macro="" textlink="">
      <xdr:nvSpPr>
        <xdr:cNvPr id="90" name="n_2aveValue有形固定資産減価償却率"/>
        <xdr:cNvSpPr txBox="1"/>
      </xdr:nvSpPr>
      <xdr:spPr>
        <a:xfrm>
          <a:off x="30867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134728</xdr:rowOff>
    </xdr:from>
    <xdr:ext cx="405111" cy="259045"/>
    <xdr:sp macro="" textlink="">
      <xdr:nvSpPr>
        <xdr:cNvPr id="91" name="n_3aveValue有形固定資産減価償却率"/>
        <xdr:cNvSpPr txBox="1"/>
      </xdr:nvSpPr>
      <xdr:spPr>
        <a:xfrm>
          <a:off x="2324744"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42199</xdr:rowOff>
    </xdr:from>
    <xdr:ext cx="405111" cy="259045"/>
    <xdr:sp macro="" textlink="">
      <xdr:nvSpPr>
        <xdr:cNvPr id="92" name="n_1mainValue有形固定資産減価償却率"/>
        <xdr:cNvSpPr txBox="1"/>
      </xdr:nvSpPr>
      <xdr:spPr>
        <a:xfrm>
          <a:off x="3836044" y="595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143436</xdr:rowOff>
    </xdr:from>
    <xdr:ext cx="405111" cy="259045"/>
    <xdr:sp macro="" textlink="">
      <xdr:nvSpPr>
        <xdr:cNvPr id="93" name="n_2mainValue有形固定資産減価償却率"/>
        <xdr:cNvSpPr txBox="1"/>
      </xdr:nvSpPr>
      <xdr:spPr>
        <a:xfrm>
          <a:off x="3086744" y="5544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94" name="n_3mainValue有形固定資産減価償却率"/>
        <xdr:cNvSpPr txBox="1"/>
      </xdr:nvSpPr>
      <xdr:spPr>
        <a:xfrm>
          <a:off x="2324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償還能力を示す債務償還比率については、前年度比で</a:t>
          </a:r>
          <a:r>
            <a:rPr kumimoji="1" lang="en-US" altLang="ja-JP" sz="1100">
              <a:latin typeface="ＭＳ Ｐゴシック" panose="020B0600070205080204" pitchFamily="50" charset="-128"/>
              <a:ea typeface="ＭＳ Ｐゴシック" panose="020B0600070205080204" pitchFamily="50" charset="-128"/>
            </a:rPr>
            <a:t>30.3</a:t>
          </a:r>
          <a:r>
            <a:rPr kumimoji="1" lang="ja-JP" altLang="en-US" sz="1100">
              <a:latin typeface="ＭＳ Ｐゴシック" panose="020B0600070205080204" pitchFamily="50" charset="-128"/>
              <a:ea typeface="ＭＳ Ｐゴシック" panose="020B0600070205080204" pitchFamily="50" charset="-128"/>
            </a:rPr>
            <a:t>％減少したが、類似団体平均を</a:t>
          </a:r>
          <a:r>
            <a:rPr kumimoji="1" lang="en-US" altLang="ja-JP" sz="1100">
              <a:latin typeface="ＭＳ Ｐゴシック" panose="020B0600070205080204" pitchFamily="50" charset="-128"/>
              <a:ea typeface="ＭＳ Ｐゴシック" panose="020B0600070205080204" pitchFamily="50" charset="-128"/>
            </a:rPr>
            <a:t>176</a:t>
          </a:r>
          <a:r>
            <a:rPr kumimoji="1" lang="ja-JP" altLang="en-US" sz="1100">
              <a:latin typeface="ＭＳ Ｐゴシック" panose="020B0600070205080204" pitchFamily="50" charset="-128"/>
              <a:ea typeface="ＭＳ Ｐゴシック" panose="020B0600070205080204" pitchFamily="50" charset="-128"/>
            </a:rPr>
            <a:t>％上回った。算出式の分子を構成する将来負担額</a:t>
          </a:r>
          <a:r>
            <a:rPr kumimoji="1" lang="en-US" altLang="ja-JP" sz="1100">
              <a:latin typeface="ＭＳ Ｐゴシック" panose="020B0600070205080204" pitchFamily="50" charset="-128"/>
              <a:ea typeface="ＭＳ Ｐゴシック" panose="020B0600070205080204" pitchFamily="50" charset="-128"/>
            </a:rPr>
            <a:t>9,060,551</a:t>
          </a:r>
          <a:r>
            <a:rPr kumimoji="1" lang="ja-JP" altLang="en-US" sz="1100">
              <a:latin typeface="ＭＳ Ｐゴシック" panose="020B0600070205080204" pitchFamily="50" charset="-128"/>
              <a:ea typeface="ＭＳ Ｐゴシック" panose="020B0600070205080204" pitchFamily="50" charset="-128"/>
            </a:rPr>
            <a:t>千円の内、公営企業債等繰入見込額が</a:t>
          </a:r>
          <a:r>
            <a:rPr kumimoji="1" lang="en-US" altLang="ja-JP" sz="1100">
              <a:latin typeface="ＭＳ Ｐゴシック" panose="020B0600070205080204" pitchFamily="50" charset="-128"/>
              <a:ea typeface="ＭＳ Ｐゴシック" panose="020B0600070205080204" pitchFamily="50" charset="-128"/>
            </a:rPr>
            <a:t>2,954,658</a:t>
          </a:r>
          <a:r>
            <a:rPr kumimoji="1" lang="ja-JP" altLang="en-US" sz="1100">
              <a:latin typeface="ＭＳ Ｐゴシック" panose="020B0600070205080204" pitchFamily="50" charset="-128"/>
              <a:ea typeface="ＭＳ Ｐゴシック" panose="020B0600070205080204" pitchFamily="50" charset="-128"/>
            </a:rPr>
            <a:t>千円と多額であることが要因であると考えられる。しかしながら、公営企業（上水道・下水道）については、面的整備がほぼ完了しているため、一般会計において地方債の増発がない限り、将来負担額自体は減少していくと見込んで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125060</xdr:rowOff>
    </xdr:from>
    <xdr:to>
      <xdr:col>76</xdr:col>
      <xdr:colOff>21589</xdr:colOff>
      <xdr:row>34</xdr:row>
      <xdr:rowOff>151342</xdr:rowOff>
    </xdr:to>
    <xdr:cxnSp macro="">
      <xdr:nvCxnSpPr>
        <xdr:cNvPr id="123" name="直線コネクタ 122"/>
        <xdr:cNvCxnSpPr/>
      </xdr:nvCxnSpPr>
      <xdr:spPr>
        <a:xfrm flipV="1">
          <a:off x="14793595" y="5525735"/>
          <a:ext cx="1269" cy="1226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71737</xdr:rowOff>
    </xdr:from>
    <xdr:ext cx="560923" cy="259045"/>
    <xdr:sp macro="" textlink="">
      <xdr:nvSpPr>
        <xdr:cNvPr id="126" name="債務償還比率最大値テキスト"/>
        <xdr:cNvSpPr txBox="1"/>
      </xdr:nvSpPr>
      <xdr:spPr>
        <a:xfrm>
          <a:off x="14846300" y="53009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125060</xdr:rowOff>
    </xdr:from>
    <xdr:to>
      <xdr:col>76</xdr:col>
      <xdr:colOff>111125</xdr:colOff>
      <xdr:row>27</xdr:row>
      <xdr:rowOff>125060</xdr:rowOff>
    </xdr:to>
    <xdr:cxnSp macro="">
      <xdr:nvCxnSpPr>
        <xdr:cNvPr id="127" name="直線コネクタ 126"/>
        <xdr:cNvCxnSpPr/>
      </xdr:nvCxnSpPr>
      <xdr:spPr>
        <a:xfrm>
          <a:off x="14706600" y="5525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141657</xdr:rowOff>
    </xdr:from>
    <xdr:ext cx="469744" cy="259045"/>
    <xdr:sp macro="" textlink="">
      <xdr:nvSpPr>
        <xdr:cNvPr id="128" name="債務償還比率平均値テキスト"/>
        <xdr:cNvSpPr txBox="1"/>
      </xdr:nvSpPr>
      <xdr:spPr>
        <a:xfrm>
          <a:off x="14846300" y="6056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163230</xdr:rowOff>
    </xdr:from>
    <xdr:to>
      <xdr:col>76</xdr:col>
      <xdr:colOff>73025</xdr:colOff>
      <xdr:row>31</xdr:row>
      <xdr:rowOff>93380</xdr:rowOff>
    </xdr:to>
    <xdr:sp macro="" textlink="">
      <xdr:nvSpPr>
        <xdr:cNvPr id="129" name="フローチャート: 判断 128"/>
        <xdr:cNvSpPr/>
      </xdr:nvSpPr>
      <xdr:spPr>
        <a:xfrm>
          <a:off x="14744700" y="60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144519</xdr:rowOff>
    </xdr:from>
    <xdr:to>
      <xdr:col>72</xdr:col>
      <xdr:colOff>123825</xdr:colOff>
      <xdr:row>31</xdr:row>
      <xdr:rowOff>74669</xdr:rowOff>
    </xdr:to>
    <xdr:sp macro="" textlink="">
      <xdr:nvSpPr>
        <xdr:cNvPr id="130" name="フローチャート: 判断 129"/>
        <xdr:cNvSpPr/>
      </xdr:nvSpPr>
      <xdr:spPr>
        <a:xfrm>
          <a:off x="14033500" y="605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123578</xdr:rowOff>
    </xdr:from>
    <xdr:to>
      <xdr:col>76</xdr:col>
      <xdr:colOff>73025</xdr:colOff>
      <xdr:row>30</xdr:row>
      <xdr:rowOff>53728</xdr:rowOff>
    </xdr:to>
    <xdr:sp macro="" textlink="">
      <xdr:nvSpPr>
        <xdr:cNvPr id="136" name="楕円 135"/>
        <xdr:cNvSpPr/>
      </xdr:nvSpPr>
      <xdr:spPr>
        <a:xfrm>
          <a:off x="14744700" y="586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146455</xdr:rowOff>
    </xdr:from>
    <xdr:ext cx="469744" cy="259045"/>
    <xdr:sp macro="" textlink="">
      <xdr:nvSpPr>
        <xdr:cNvPr id="137" name="債務償還比率該当値テキスト"/>
        <xdr:cNvSpPr txBox="1"/>
      </xdr:nvSpPr>
      <xdr:spPr>
        <a:xfrm>
          <a:off x="14846300" y="571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87235</xdr:rowOff>
    </xdr:from>
    <xdr:to>
      <xdr:col>72</xdr:col>
      <xdr:colOff>123825</xdr:colOff>
      <xdr:row>30</xdr:row>
      <xdr:rowOff>17385</xdr:rowOff>
    </xdr:to>
    <xdr:sp macro="" textlink="">
      <xdr:nvSpPr>
        <xdr:cNvPr id="138" name="楕円 137"/>
        <xdr:cNvSpPr/>
      </xdr:nvSpPr>
      <xdr:spPr>
        <a:xfrm>
          <a:off x="14033500" y="583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138035</xdr:rowOff>
    </xdr:from>
    <xdr:to>
      <xdr:col>76</xdr:col>
      <xdr:colOff>22225</xdr:colOff>
      <xdr:row>30</xdr:row>
      <xdr:rowOff>2928</xdr:rowOff>
    </xdr:to>
    <xdr:cxnSp macro="">
      <xdr:nvCxnSpPr>
        <xdr:cNvPr id="139" name="直線コネクタ 138"/>
        <xdr:cNvCxnSpPr/>
      </xdr:nvCxnSpPr>
      <xdr:spPr>
        <a:xfrm>
          <a:off x="14084300" y="5881610"/>
          <a:ext cx="711200" cy="3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65796</xdr:rowOff>
    </xdr:from>
    <xdr:ext cx="469744" cy="259045"/>
    <xdr:sp macro="" textlink="">
      <xdr:nvSpPr>
        <xdr:cNvPr id="140" name="n_1aveValue債務償還比率"/>
        <xdr:cNvSpPr txBox="1"/>
      </xdr:nvSpPr>
      <xdr:spPr>
        <a:xfrm>
          <a:off x="13836727" y="61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33912</xdr:rowOff>
    </xdr:from>
    <xdr:ext cx="469744" cy="259045"/>
    <xdr:sp macro="" textlink="">
      <xdr:nvSpPr>
        <xdr:cNvPr id="141" name="n_1mainValue債務償還比率"/>
        <xdr:cNvSpPr txBox="1"/>
      </xdr:nvSpPr>
      <xdr:spPr>
        <a:xfrm>
          <a:off x="13836727" y="56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10,671
10,621
85.04
5,868,827
5,671,617
151,880
3,230,374
4,962,598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20955</xdr:rowOff>
    </xdr:from>
    <xdr:to>
      <xdr:col>24</xdr:col>
      <xdr:colOff>62865</xdr:colOff>
      <xdr:row>41</xdr:row>
      <xdr:rowOff>120015</xdr:rowOff>
    </xdr:to>
    <xdr:cxnSp macro="">
      <xdr:nvCxnSpPr>
        <xdr:cNvPr id="56" name="直線コネクタ 55"/>
        <xdr:cNvCxnSpPr/>
      </xdr:nvCxnSpPr>
      <xdr:spPr>
        <a:xfrm flipV="1">
          <a:off x="4634865" y="585025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123842</xdr:rowOff>
    </xdr:from>
    <xdr:ext cx="405111" cy="259045"/>
    <xdr:sp macro="" textlink="">
      <xdr:nvSpPr>
        <xdr:cNvPr id="57" name="【道路】&#10;有形固定資産減価償却率最小値テキスト"/>
        <xdr:cNvSpPr txBox="1"/>
      </xdr:nvSpPr>
      <xdr:spPr>
        <a:xfrm>
          <a:off x="4673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120015</xdr:rowOff>
    </xdr:from>
    <xdr:to>
      <xdr:col>24</xdr:col>
      <xdr:colOff>152400</xdr:colOff>
      <xdr:row>41</xdr:row>
      <xdr:rowOff>120015</xdr:rowOff>
    </xdr:to>
    <xdr:cxnSp macro="">
      <xdr:nvCxnSpPr>
        <xdr:cNvPr id="58" name="直線コネクタ 57"/>
        <xdr:cNvCxnSpPr/>
      </xdr:nvCxnSpPr>
      <xdr:spPr>
        <a:xfrm>
          <a:off x="4546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139082</xdr:rowOff>
    </xdr:from>
    <xdr:ext cx="405111" cy="259045"/>
    <xdr:sp macro="" textlink="">
      <xdr:nvSpPr>
        <xdr:cNvPr id="59" name="【道路】&#10;有形固定資産減価償却率最大値テキスト"/>
        <xdr:cNvSpPr txBox="1"/>
      </xdr:nvSpPr>
      <xdr:spPr>
        <a:xfrm>
          <a:off x="4673600" y="562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20955</xdr:rowOff>
    </xdr:from>
    <xdr:to>
      <xdr:col>24</xdr:col>
      <xdr:colOff>152400</xdr:colOff>
      <xdr:row>34</xdr:row>
      <xdr:rowOff>20955</xdr:rowOff>
    </xdr:to>
    <xdr:cxnSp macro="">
      <xdr:nvCxnSpPr>
        <xdr:cNvPr id="60" name="直線コネクタ 59"/>
        <xdr:cNvCxnSpPr/>
      </xdr:nvCxnSpPr>
      <xdr:spPr>
        <a:xfrm>
          <a:off x="4546600" y="585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114317</xdr:rowOff>
    </xdr:from>
    <xdr:ext cx="405111" cy="259045"/>
    <xdr:sp macro="" textlink="">
      <xdr:nvSpPr>
        <xdr:cNvPr id="61" name="【道路】&#10;有形固定資産減価償却率平均値テキスト"/>
        <xdr:cNvSpPr txBox="1"/>
      </xdr:nvSpPr>
      <xdr:spPr>
        <a:xfrm>
          <a:off x="4673600" y="645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62" name="フローチャート: 判断 61"/>
        <xdr:cNvSpPr/>
      </xdr:nvSpPr>
      <xdr:spPr>
        <a:xfrm>
          <a:off x="4584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5" name="フローチャート: 判断 64"/>
        <xdr:cNvSpPr/>
      </xdr:nvSpPr>
      <xdr:spPr>
        <a:xfrm>
          <a:off x="1968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xdr:rowOff>
    </xdr:from>
    <xdr:to>
      <xdr:col>24</xdr:col>
      <xdr:colOff>114300</xdr:colOff>
      <xdr:row>37</xdr:row>
      <xdr:rowOff>113665</xdr:rowOff>
    </xdr:to>
    <xdr:sp macro="" textlink="">
      <xdr:nvSpPr>
        <xdr:cNvPr id="71" name="楕円 70"/>
        <xdr:cNvSpPr/>
      </xdr:nvSpPr>
      <xdr:spPr>
        <a:xfrm>
          <a:off x="45847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34942</xdr:rowOff>
    </xdr:from>
    <xdr:ext cx="405111" cy="259045"/>
    <xdr:sp macro="" textlink="">
      <xdr:nvSpPr>
        <xdr:cNvPr id="72" name="【道路】&#10;有形固定資産減価償却率該当値テキスト"/>
        <xdr:cNvSpPr txBox="1"/>
      </xdr:nvSpPr>
      <xdr:spPr>
        <a:xfrm>
          <a:off x="4673600"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xdr:rowOff>
    </xdr:from>
    <xdr:to>
      <xdr:col>20</xdr:col>
      <xdr:colOff>38100</xdr:colOff>
      <xdr:row>37</xdr:row>
      <xdr:rowOff>109855</xdr:rowOff>
    </xdr:to>
    <xdr:sp macro="" textlink="">
      <xdr:nvSpPr>
        <xdr:cNvPr id="73" name="楕円 72"/>
        <xdr:cNvSpPr/>
      </xdr:nvSpPr>
      <xdr:spPr>
        <a:xfrm>
          <a:off x="3746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59055</xdr:rowOff>
    </xdr:from>
    <xdr:to>
      <xdr:col>24</xdr:col>
      <xdr:colOff>63500</xdr:colOff>
      <xdr:row>37</xdr:row>
      <xdr:rowOff>62865</xdr:rowOff>
    </xdr:to>
    <xdr:cxnSp macro="">
      <xdr:nvCxnSpPr>
        <xdr:cNvPr id="74" name="直線コネクタ 73"/>
        <xdr:cNvCxnSpPr/>
      </xdr:nvCxnSpPr>
      <xdr:spPr>
        <a:xfrm>
          <a:off x="3797300" y="640270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38735</xdr:rowOff>
    </xdr:from>
    <xdr:to>
      <xdr:col>15</xdr:col>
      <xdr:colOff>101600</xdr:colOff>
      <xdr:row>37</xdr:row>
      <xdr:rowOff>140335</xdr:rowOff>
    </xdr:to>
    <xdr:sp macro="" textlink="">
      <xdr:nvSpPr>
        <xdr:cNvPr id="75" name="楕円 74"/>
        <xdr:cNvSpPr/>
      </xdr:nvSpPr>
      <xdr:spPr>
        <a:xfrm>
          <a:off x="2857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59055</xdr:rowOff>
    </xdr:from>
    <xdr:to>
      <xdr:col>19</xdr:col>
      <xdr:colOff>177800</xdr:colOff>
      <xdr:row>37</xdr:row>
      <xdr:rowOff>89535</xdr:rowOff>
    </xdr:to>
    <xdr:cxnSp macro="">
      <xdr:nvCxnSpPr>
        <xdr:cNvPr id="76" name="直線コネクタ 75"/>
        <xdr:cNvCxnSpPr/>
      </xdr:nvCxnSpPr>
      <xdr:spPr>
        <a:xfrm flipV="1">
          <a:off x="2908300" y="64027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71120</xdr:rowOff>
    </xdr:from>
    <xdr:to>
      <xdr:col>10</xdr:col>
      <xdr:colOff>165100</xdr:colOff>
      <xdr:row>38</xdr:row>
      <xdr:rowOff>1270</xdr:rowOff>
    </xdr:to>
    <xdr:sp macro="" textlink="">
      <xdr:nvSpPr>
        <xdr:cNvPr id="77" name="楕円 76"/>
        <xdr:cNvSpPr/>
      </xdr:nvSpPr>
      <xdr:spPr>
        <a:xfrm>
          <a:off x="1968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89535</xdr:rowOff>
    </xdr:from>
    <xdr:to>
      <xdr:col>15</xdr:col>
      <xdr:colOff>50800</xdr:colOff>
      <xdr:row>37</xdr:row>
      <xdr:rowOff>121920</xdr:rowOff>
    </xdr:to>
    <xdr:cxnSp macro="">
      <xdr:nvCxnSpPr>
        <xdr:cNvPr id="78" name="直線コネクタ 77"/>
        <xdr:cNvCxnSpPr/>
      </xdr:nvCxnSpPr>
      <xdr:spPr>
        <a:xfrm flipV="1">
          <a:off x="2019300" y="64331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85742</xdr:rowOff>
    </xdr:from>
    <xdr:ext cx="405111" cy="259045"/>
    <xdr:sp macro="" textlink="">
      <xdr:nvSpPr>
        <xdr:cNvPr id="79" name="n_1aveValue【道路】&#10;有形固定資産減価償却率"/>
        <xdr:cNvSpPr txBox="1"/>
      </xdr:nvSpPr>
      <xdr:spPr>
        <a:xfrm>
          <a:off x="35820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114317</xdr:rowOff>
    </xdr:from>
    <xdr:ext cx="405111" cy="259045"/>
    <xdr:sp macro="" textlink="">
      <xdr:nvSpPr>
        <xdr:cNvPr id="80" name="n_2aveValue【道路】&#10;有形固定資産減価償却率"/>
        <xdr:cNvSpPr txBox="1"/>
      </xdr:nvSpPr>
      <xdr:spPr>
        <a:xfrm>
          <a:off x="2705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127652</xdr:rowOff>
    </xdr:from>
    <xdr:ext cx="405111" cy="259045"/>
    <xdr:sp macro="" textlink="">
      <xdr:nvSpPr>
        <xdr:cNvPr id="81" name="n_3aveValue【道路】&#10;有形固定資産減価償却率"/>
        <xdr:cNvSpPr txBox="1"/>
      </xdr:nvSpPr>
      <xdr:spPr>
        <a:xfrm>
          <a:off x="1816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126382</xdr:rowOff>
    </xdr:from>
    <xdr:ext cx="405111" cy="259045"/>
    <xdr:sp macro="" textlink="">
      <xdr:nvSpPr>
        <xdr:cNvPr id="82" name="n_1mainValue【道路】&#10;有形固定資産減価償却率"/>
        <xdr:cNvSpPr txBox="1"/>
      </xdr:nvSpPr>
      <xdr:spPr>
        <a:xfrm>
          <a:off x="35820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156862</xdr:rowOff>
    </xdr:from>
    <xdr:ext cx="405111" cy="259045"/>
    <xdr:sp macro="" textlink="">
      <xdr:nvSpPr>
        <xdr:cNvPr id="83" name="n_2mainValue【道路】&#10;有形固定資産減価償却率"/>
        <xdr:cNvSpPr txBox="1"/>
      </xdr:nvSpPr>
      <xdr:spPr>
        <a:xfrm>
          <a:off x="2705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17797</xdr:rowOff>
    </xdr:from>
    <xdr:ext cx="405111" cy="259045"/>
    <xdr:sp macro="" textlink="">
      <xdr:nvSpPr>
        <xdr:cNvPr id="84" name="n_3mainValue【道路】&#10;有形固定資産減価償却率"/>
        <xdr:cNvSpPr txBox="1"/>
      </xdr:nvSpPr>
      <xdr:spPr>
        <a:xfrm>
          <a:off x="1816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128740</xdr:rowOff>
    </xdr:from>
    <xdr:to>
      <xdr:col>54</xdr:col>
      <xdr:colOff>189865</xdr:colOff>
      <xdr:row>41</xdr:row>
      <xdr:rowOff>23984</xdr:rowOff>
    </xdr:to>
    <xdr:cxnSp macro="">
      <xdr:nvCxnSpPr>
        <xdr:cNvPr id="108" name="直線コネクタ 107"/>
        <xdr:cNvCxnSpPr/>
      </xdr:nvCxnSpPr>
      <xdr:spPr>
        <a:xfrm flipV="1">
          <a:off x="10476865" y="5615140"/>
          <a:ext cx="0" cy="143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27811</xdr:rowOff>
    </xdr:from>
    <xdr:ext cx="469744" cy="259045"/>
    <xdr:sp macro="" textlink="">
      <xdr:nvSpPr>
        <xdr:cNvPr id="109" name="【道路】&#10;一人当たり延長最小値テキスト"/>
        <xdr:cNvSpPr txBox="1"/>
      </xdr:nvSpPr>
      <xdr:spPr>
        <a:xfrm>
          <a:off x="10515600" y="705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23984</xdr:rowOff>
    </xdr:from>
    <xdr:to>
      <xdr:col>55</xdr:col>
      <xdr:colOff>88900</xdr:colOff>
      <xdr:row>41</xdr:row>
      <xdr:rowOff>23984</xdr:rowOff>
    </xdr:to>
    <xdr:cxnSp macro="">
      <xdr:nvCxnSpPr>
        <xdr:cNvPr id="110" name="直線コネクタ 109"/>
        <xdr:cNvCxnSpPr/>
      </xdr:nvCxnSpPr>
      <xdr:spPr>
        <a:xfrm>
          <a:off x="10388600" y="705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75417</xdr:rowOff>
    </xdr:from>
    <xdr:ext cx="534377" cy="259045"/>
    <xdr:sp macro="" textlink="">
      <xdr:nvSpPr>
        <xdr:cNvPr id="111" name="【道路】&#10;一人当たり延長最大値テキスト"/>
        <xdr:cNvSpPr txBox="1"/>
      </xdr:nvSpPr>
      <xdr:spPr>
        <a:xfrm>
          <a:off x="10515600" y="53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128740</xdr:rowOff>
    </xdr:from>
    <xdr:to>
      <xdr:col>55</xdr:col>
      <xdr:colOff>88900</xdr:colOff>
      <xdr:row>32</xdr:row>
      <xdr:rowOff>128740</xdr:rowOff>
    </xdr:to>
    <xdr:cxnSp macro="">
      <xdr:nvCxnSpPr>
        <xdr:cNvPr id="112" name="直線コネクタ 111"/>
        <xdr:cNvCxnSpPr/>
      </xdr:nvCxnSpPr>
      <xdr:spPr>
        <a:xfrm>
          <a:off x="10388600" y="561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83552</xdr:rowOff>
    </xdr:from>
    <xdr:ext cx="534377" cy="259045"/>
    <xdr:sp macro="" textlink="">
      <xdr:nvSpPr>
        <xdr:cNvPr id="113" name="【道路】&#10;一人当たり延長平均値テキスト"/>
        <xdr:cNvSpPr txBox="1"/>
      </xdr:nvSpPr>
      <xdr:spPr>
        <a:xfrm>
          <a:off x="10515600" y="659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105125</xdr:rowOff>
    </xdr:from>
    <xdr:to>
      <xdr:col>55</xdr:col>
      <xdr:colOff>50800</xdr:colOff>
      <xdr:row>39</xdr:row>
      <xdr:rowOff>35275</xdr:rowOff>
    </xdr:to>
    <xdr:sp macro="" textlink="">
      <xdr:nvSpPr>
        <xdr:cNvPr id="114" name="フローチャート: 判断 113"/>
        <xdr:cNvSpPr/>
      </xdr:nvSpPr>
      <xdr:spPr>
        <a:xfrm>
          <a:off x="10426700" y="662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126879</xdr:rowOff>
    </xdr:from>
    <xdr:to>
      <xdr:col>50</xdr:col>
      <xdr:colOff>165100</xdr:colOff>
      <xdr:row>39</xdr:row>
      <xdr:rowOff>57029</xdr:rowOff>
    </xdr:to>
    <xdr:sp macro="" textlink="">
      <xdr:nvSpPr>
        <xdr:cNvPr id="115" name="フローチャート: 判断 114"/>
        <xdr:cNvSpPr/>
      </xdr:nvSpPr>
      <xdr:spPr>
        <a:xfrm>
          <a:off x="9588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126232</xdr:rowOff>
    </xdr:from>
    <xdr:to>
      <xdr:col>46</xdr:col>
      <xdr:colOff>38100</xdr:colOff>
      <xdr:row>39</xdr:row>
      <xdr:rowOff>56382</xdr:rowOff>
    </xdr:to>
    <xdr:sp macro="" textlink="">
      <xdr:nvSpPr>
        <xdr:cNvPr id="116" name="フローチャート: 判断 115"/>
        <xdr:cNvSpPr/>
      </xdr:nvSpPr>
      <xdr:spPr>
        <a:xfrm>
          <a:off x="8699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15704</xdr:rowOff>
    </xdr:from>
    <xdr:to>
      <xdr:col>41</xdr:col>
      <xdr:colOff>101600</xdr:colOff>
      <xdr:row>39</xdr:row>
      <xdr:rowOff>117304</xdr:rowOff>
    </xdr:to>
    <xdr:sp macro="" textlink="">
      <xdr:nvSpPr>
        <xdr:cNvPr id="117" name="フローチャート: 判断 116"/>
        <xdr:cNvSpPr/>
      </xdr:nvSpPr>
      <xdr:spPr>
        <a:xfrm>
          <a:off x="7810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22752</xdr:rowOff>
    </xdr:from>
    <xdr:to>
      <xdr:col>55</xdr:col>
      <xdr:colOff>50800</xdr:colOff>
      <xdr:row>38</xdr:row>
      <xdr:rowOff>124352</xdr:rowOff>
    </xdr:to>
    <xdr:sp macro="" textlink="">
      <xdr:nvSpPr>
        <xdr:cNvPr id="123" name="楕円 122"/>
        <xdr:cNvSpPr/>
      </xdr:nvSpPr>
      <xdr:spPr>
        <a:xfrm>
          <a:off x="10426700" y="653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45629</xdr:rowOff>
    </xdr:from>
    <xdr:ext cx="534377" cy="259045"/>
    <xdr:sp macro="" textlink="">
      <xdr:nvSpPr>
        <xdr:cNvPr id="124" name="【道路】&#10;一人当たり延長該当値テキスト"/>
        <xdr:cNvSpPr txBox="1"/>
      </xdr:nvSpPr>
      <xdr:spPr>
        <a:xfrm>
          <a:off x="10515600" y="638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41707</xdr:rowOff>
    </xdr:from>
    <xdr:to>
      <xdr:col>50</xdr:col>
      <xdr:colOff>165100</xdr:colOff>
      <xdr:row>38</xdr:row>
      <xdr:rowOff>143307</xdr:rowOff>
    </xdr:to>
    <xdr:sp macro="" textlink="">
      <xdr:nvSpPr>
        <xdr:cNvPr id="125" name="楕円 124"/>
        <xdr:cNvSpPr/>
      </xdr:nvSpPr>
      <xdr:spPr>
        <a:xfrm>
          <a:off x="9588500" y="655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73552</xdr:rowOff>
    </xdr:from>
    <xdr:to>
      <xdr:col>55</xdr:col>
      <xdr:colOff>0</xdr:colOff>
      <xdr:row>38</xdr:row>
      <xdr:rowOff>92507</xdr:rowOff>
    </xdr:to>
    <xdr:cxnSp macro="">
      <xdr:nvCxnSpPr>
        <xdr:cNvPr id="126" name="直線コネクタ 125"/>
        <xdr:cNvCxnSpPr/>
      </xdr:nvCxnSpPr>
      <xdr:spPr>
        <a:xfrm flipV="1">
          <a:off x="9639300" y="6588652"/>
          <a:ext cx="838200" cy="1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71825</xdr:rowOff>
    </xdr:from>
    <xdr:to>
      <xdr:col>46</xdr:col>
      <xdr:colOff>38100</xdr:colOff>
      <xdr:row>40</xdr:row>
      <xdr:rowOff>1975</xdr:rowOff>
    </xdr:to>
    <xdr:sp macro="" textlink="">
      <xdr:nvSpPr>
        <xdr:cNvPr id="127" name="楕円 126"/>
        <xdr:cNvSpPr/>
      </xdr:nvSpPr>
      <xdr:spPr>
        <a:xfrm>
          <a:off x="8699500" y="67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92507</xdr:rowOff>
    </xdr:from>
    <xdr:to>
      <xdr:col>50</xdr:col>
      <xdr:colOff>114300</xdr:colOff>
      <xdr:row>39</xdr:row>
      <xdr:rowOff>122625</xdr:rowOff>
    </xdr:to>
    <xdr:cxnSp macro="">
      <xdr:nvCxnSpPr>
        <xdr:cNvPr id="128" name="直線コネクタ 127"/>
        <xdr:cNvCxnSpPr/>
      </xdr:nvCxnSpPr>
      <xdr:spPr>
        <a:xfrm flipV="1">
          <a:off x="8750300" y="6607607"/>
          <a:ext cx="889000" cy="20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76130</xdr:rowOff>
    </xdr:from>
    <xdr:to>
      <xdr:col>41</xdr:col>
      <xdr:colOff>101600</xdr:colOff>
      <xdr:row>40</xdr:row>
      <xdr:rowOff>6280</xdr:rowOff>
    </xdr:to>
    <xdr:sp macro="" textlink="">
      <xdr:nvSpPr>
        <xdr:cNvPr id="129" name="楕円 128"/>
        <xdr:cNvSpPr/>
      </xdr:nvSpPr>
      <xdr:spPr>
        <a:xfrm>
          <a:off x="7810500" y="676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122625</xdr:rowOff>
    </xdr:from>
    <xdr:to>
      <xdr:col>45</xdr:col>
      <xdr:colOff>177800</xdr:colOff>
      <xdr:row>39</xdr:row>
      <xdr:rowOff>126930</xdr:rowOff>
    </xdr:to>
    <xdr:cxnSp macro="">
      <xdr:nvCxnSpPr>
        <xdr:cNvPr id="130" name="直線コネクタ 129"/>
        <xdr:cNvCxnSpPr/>
      </xdr:nvCxnSpPr>
      <xdr:spPr>
        <a:xfrm flipV="1">
          <a:off x="7861300" y="6809175"/>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48156</xdr:rowOff>
    </xdr:from>
    <xdr:ext cx="534377" cy="259045"/>
    <xdr:sp macro="" textlink="">
      <xdr:nvSpPr>
        <xdr:cNvPr id="131" name="n_1aveValue【道路】&#10;一人当たり延長"/>
        <xdr:cNvSpPr txBox="1"/>
      </xdr:nvSpPr>
      <xdr:spPr>
        <a:xfrm>
          <a:off x="9359411" y="673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72909</xdr:rowOff>
    </xdr:from>
    <xdr:ext cx="534377" cy="259045"/>
    <xdr:sp macro="" textlink="">
      <xdr:nvSpPr>
        <xdr:cNvPr id="132" name="n_2aveValue【道路】&#10;一人当たり延長"/>
        <xdr:cNvSpPr txBox="1"/>
      </xdr:nvSpPr>
      <xdr:spPr>
        <a:xfrm>
          <a:off x="84831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133831</xdr:rowOff>
    </xdr:from>
    <xdr:ext cx="534377" cy="259045"/>
    <xdr:sp macro="" textlink="">
      <xdr:nvSpPr>
        <xdr:cNvPr id="133" name="n_3aveValue【道路】&#10;一人当たり延長"/>
        <xdr:cNvSpPr txBox="1"/>
      </xdr:nvSpPr>
      <xdr:spPr>
        <a:xfrm>
          <a:off x="7594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159834</xdr:rowOff>
    </xdr:from>
    <xdr:ext cx="534377" cy="259045"/>
    <xdr:sp macro="" textlink="">
      <xdr:nvSpPr>
        <xdr:cNvPr id="134" name="n_1mainValue【道路】&#10;一人当たり延長"/>
        <xdr:cNvSpPr txBox="1"/>
      </xdr:nvSpPr>
      <xdr:spPr>
        <a:xfrm>
          <a:off x="9359411" y="633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164552</xdr:rowOff>
    </xdr:from>
    <xdr:ext cx="534377" cy="259045"/>
    <xdr:sp macro="" textlink="">
      <xdr:nvSpPr>
        <xdr:cNvPr id="135" name="n_2mainValue【道路】&#10;一人当たり延長"/>
        <xdr:cNvSpPr txBox="1"/>
      </xdr:nvSpPr>
      <xdr:spPr>
        <a:xfrm>
          <a:off x="8483111" y="685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168857</xdr:rowOff>
    </xdr:from>
    <xdr:ext cx="534377" cy="259045"/>
    <xdr:sp macro="" textlink="">
      <xdr:nvSpPr>
        <xdr:cNvPr id="136" name="n_3mainValue【道路】&#10;一人当たり延長"/>
        <xdr:cNvSpPr txBox="1"/>
      </xdr:nvSpPr>
      <xdr:spPr>
        <a:xfrm>
          <a:off x="7594111" y="685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65315</xdr:rowOff>
    </xdr:to>
    <xdr:cxnSp macro="">
      <xdr:nvCxnSpPr>
        <xdr:cNvPr id="162" name="直線コネクタ 161"/>
        <xdr:cNvCxnSpPr/>
      </xdr:nvCxnSpPr>
      <xdr:spPr>
        <a:xfrm flipV="1">
          <a:off x="4634865"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63" name="【橋りょう・トンネル】&#10;有形固定資産減価償却率最小値テキスト"/>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64" name="直線コネクタ 163"/>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5"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6" name="直線コネクタ 16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16164</xdr:rowOff>
    </xdr:from>
    <xdr:ext cx="405111" cy="259045"/>
    <xdr:sp macro="" textlink="">
      <xdr:nvSpPr>
        <xdr:cNvPr id="167" name="【橋りょう・トンネル】&#10;有形固定資産減価償却率平均値テキスト"/>
        <xdr:cNvSpPr txBox="1"/>
      </xdr:nvSpPr>
      <xdr:spPr>
        <a:xfrm>
          <a:off x="4673600" y="996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164737</xdr:rowOff>
    </xdr:from>
    <xdr:to>
      <xdr:col>24</xdr:col>
      <xdr:colOff>114300</xdr:colOff>
      <xdr:row>59</xdr:row>
      <xdr:rowOff>94887</xdr:rowOff>
    </xdr:to>
    <xdr:sp macro="" textlink="">
      <xdr:nvSpPr>
        <xdr:cNvPr id="168" name="フローチャート: 判断 167"/>
        <xdr:cNvSpPr/>
      </xdr:nvSpPr>
      <xdr:spPr>
        <a:xfrm>
          <a:off x="45847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xdr:rowOff>
    </xdr:from>
    <xdr:to>
      <xdr:col>20</xdr:col>
      <xdr:colOff>38100</xdr:colOff>
      <xdr:row>59</xdr:row>
      <xdr:rowOff>106317</xdr:rowOff>
    </xdr:to>
    <xdr:sp macro="" textlink="">
      <xdr:nvSpPr>
        <xdr:cNvPr id="169" name="フローチャート: 判断 168"/>
        <xdr:cNvSpPr/>
      </xdr:nvSpPr>
      <xdr:spPr>
        <a:xfrm>
          <a:off x="3746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1" name="フローチャート: 判断 170"/>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133713</xdr:rowOff>
    </xdr:from>
    <xdr:to>
      <xdr:col>24</xdr:col>
      <xdr:colOff>114300</xdr:colOff>
      <xdr:row>60</xdr:row>
      <xdr:rowOff>63863</xdr:rowOff>
    </xdr:to>
    <xdr:sp macro="" textlink="">
      <xdr:nvSpPr>
        <xdr:cNvPr id="177" name="楕円 176"/>
        <xdr:cNvSpPr/>
      </xdr:nvSpPr>
      <xdr:spPr>
        <a:xfrm>
          <a:off x="45847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112140</xdr:rowOff>
    </xdr:from>
    <xdr:ext cx="405111" cy="259045"/>
    <xdr:sp macro="" textlink="">
      <xdr:nvSpPr>
        <xdr:cNvPr id="178" name="【橋りょう・トンネル】&#10;有形固定資産減価償却率該当値テキスト"/>
        <xdr:cNvSpPr txBox="1"/>
      </xdr:nvSpPr>
      <xdr:spPr>
        <a:xfrm>
          <a:off x="4673600" y="1022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156573</xdr:rowOff>
    </xdr:from>
    <xdr:to>
      <xdr:col>20</xdr:col>
      <xdr:colOff>38100</xdr:colOff>
      <xdr:row>60</xdr:row>
      <xdr:rowOff>86723</xdr:rowOff>
    </xdr:to>
    <xdr:sp macro="" textlink="">
      <xdr:nvSpPr>
        <xdr:cNvPr id="179" name="楕円 178"/>
        <xdr:cNvSpPr/>
      </xdr:nvSpPr>
      <xdr:spPr>
        <a:xfrm>
          <a:off x="3746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13063</xdr:rowOff>
    </xdr:from>
    <xdr:to>
      <xdr:col>24</xdr:col>
      <xdr:colOff>63500</xdr:colOff>
      <xdr:row>60</xdr:row>
      <xdr:rowOff>35923</xdr:rowOff>
    </xdr:to>
    <xdr:cxnSp macro="">
      <xdr:nvCxnSpPr>
        <xdr:cNvPr id="180" name="直線コネクタ 179"/>
        <xdr:cNvCxnSpPr/>
      </xdr:nvCxnSpPr>
      <xdr:spPr>
        <a:xfrm flipV="1">
          <a:off x="3797300" y="1030006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164737</xdr:rowOff>
    </xdr:from>
    <xdr:to>
      <xdr:col>15</xdr:col>
      <xdr:colOff>101600</xdr:colOff>
      <xdr:row>58</xdr:row>
      <xdr:rowOff>94887</xdr:rowOff>
    </xdr:to>
    <xdr:sp macro="" textlink="">
      <xdr:nvSpPr>
        <xdr:cNvPr id="181" name="楕円 180"/>
        <xdr:cNvSpPr/>
      </xdr:nvSpPr>
      <xdr:spPr>
        <a:xfrm>
          <a:off x="2857500" y="99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44087</xdr:rowOff>
    </xdr:from>
    <xdr:to>
      <xdr:col>19</xdr:col>
      <xdr:colOff>177800</xdr:colOff>
      <xdr:row>60</xdr:row>
      <xdr:rowOff>35923</xdr:rowOff>
    </xdr:to>
    <xdr:cxnSp macro="">
      <xdr:nvCxnSpPr>
        <xdr:cNvPr id="182" name="直線コネクタ 181"/>
        <xdr:cNvCxnSpPr/>
      </xdr:nvCxnSpPr>
      <xdr:spPr>
        <a:xfrm>
          <a:off x="2908300" y="9988187"/>
          <a:ext cx="889000" cy="33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12881</xdr:rowOff>
    </xdr:from>
    <xdr:to>
      <xdr:col>10</xdr:col>
      <xdr:colOff>165100</xdr:colOff>
      <xdr:row>58</xdr:row>
      <xdr:rowOff>114481</xdr:rowOff>
    </xdr:to>
    <xdr:sp macro="" textlink="">
      <xdr:nvSpPr>
        <xdr:cNvPr id="183" name="楕円 182"/>
        <xdr:cNvSpPr/>
      </xdr:nvSpPr>
      <xdr:spPr>
        <a:xfrm>
          <a:off x="1968500" y="995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44087</xdr:rowOff>
    </xdr:from>
    <xdr:to>
      <xdr:col>15</xdr:col>
      <xdr:colOff>50800</xdr:colOff>
      <xdr:row>58</xdr:row>
      <xdr:rowOff>63681</xdr:rowOff>
    </xdr:to>
    <xdr:cxnSp macro="">
      <xdr:nvCxnSpPr>
        <xdr:cNvPr id="184" name="直線コネクタ 183"/>
        <xdr:cNvCxnSpPr/>
      </xdr:nvCxnSpPr>
      <xdr:spPr>
        <a:xfrm flipV="1">
          <a:off x="2019300" y="998818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122844</xdr:rowOff>
    </xdr:from>
    <xdr:ext cx="405111" cy="259045"/>
    <xdr:sp macro="" textlink="">
      <xdr:nvSpPr>
        <xdr:cNvPr id="185" name="n_1aveValue【橋りょう・トンネル】&#10;有形固定資産減価償却率"/>
        <xdr:cNvSpPr txBox="1"/>
      </xdr:nvSpPr>
      <xdr:spPr>
        <a:xfrm>
          <a:off x="35820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86" name="n_2aveValue【橋りょう・トンネ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103976</xdr:rowOff>
    </xdr:from>
    <xdr:ext cx="405111" cy="259045"/>
    <xdr:sp macro="" textlink="">
      <xdr:nvSpPr>
        <xdr:cNvPr id="187" name="n_3aveValue【橋りょう・トンネル】&#10;有形固定資産減価償却率"/>
        <xdr:cNvSpPr txBox="1"/>
      </xdr:nvSpPr>
      <xdr:spPr>
        <a:xfrm>
          <a:off x="1816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77850</xdr:rowOff>
    </xdr:from>
    <xdr:ext cx="405111" cy="259045"/>
    <xdr:sp macro="" textlink="">
      <xdr:nvSpPr>
        <xdr:cNvPr id="188" name="n_1mainValue【橋りょう・トンネル】&#10;有形固定資産減価償却率"/>
        <xdr:cNvSpPr txBox="1"/>
      </xdr:nvSpPr>
      <xdr:spPr>
        <a:xfrm>
          <a:off x="3582044" y="1036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111414</xdr:rowOff>
    </xdr:from>
    <xdr:ext cx="405111" cy="259045"/>
    <xdr:sp macro="" textlink="">
      <xdr:nvSpPr>
        <xdr:cNvPr id="189" name="n_2mainValue【橋りょう・トンネル】&#10;有形固定資産減価償却率"/>
        <xdr:cNvSpPr txBox="1"/>
      </xdr:nvSpPr>
      <xdr:spPr>
        <a:xfrm>
          <a:off x="2705744" y="97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131008</xdr:rowOff>
    </xdr:from>
    <xdr:ext cx="405111" cy="259045"/>
    <xdr:sp macro="" textlink="">
      <xdr:nvSpPr>
        <xdr:cNvPr id="190" name="n_3mainValue【橋りょう・トンネル】&#10;有形固定資産減価償却率"/>
        <xdr:cNvSpPr txBox="1"/>
      </xdr:nvSpPr>
      <xdr:spPr>
        <a:xfrm>
          <a:off x="1816744" y="973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2" name="テキスト ボックス 20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4" name="テキスト ボックス 20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6" name="テキスト ボックス 205"/>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8" name="テキスト ボックス 207"/>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0" name="テキスト ボックス 209"/>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148030</xdr:rowOff>
    </xdr:from>
    <xdr:to>
      <xdr:col>54</xdr:col>
      <xdr:colOff>189865</xdr:colOff>
      <xdr:row>64</xdr:row>
      <xdr:rowOff>72193</xdr:rowOff>
    </xdr:to>
    <xdr:cxnSp macro="">
      <xdr:nvCxnSpPr>
        <xdr:cNvPr id="214" name="直線コネクタ 213"/>
        <xdr:cNvCxnSpPr/>
      </xdr:nvCxnSpPr>
      <xdr:spPr>
        <a:xfrm flipV="1">
          <a:off x="10476865" y="9749230"/>
          <a:ext cx="0" cy="1295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76020</xdr:rowOff>
    </xdr:from>
    <xdr:ext cx="469744" cy="259045"/>
    <xdr:sp macro="" textlink="">
      <xdr:nvSpPr>
        <xdr:cNvPr id="215" name="【橋りょう・トンネル】&#10;一人当たり有形固定資産（償却資産）額最小値テキスト"/>
        <xdr:cNvSpPr txBox="1"/>
      </xdr:nvSpPr>
      <xdr:spPr>
        <a:xfrm>
          <a:off x="10515600" y="110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72193</xdr:rowOff>
    </xdr:from>
    <xdr:to>
      <xdr:col>55</xdr:col>
      <xdr:colOff>88900</xdr:colOff>
      <xdr:row>64</xdr:row>
      <xdr:rowOff>72193</xdr:rowOff>
    </xdr:to>
    <xdr:cxnSp macro="">
      <xdr:nvCxnSpPr>
        <xdr:cNvPr id="216" name="直線コネクタ 215"/>
        <xdr:cNvCxnSpPr/>
      </xdr:nvCxnSpPr>
      <xdr:spPr>
        <a:xfrm>
          <a:off x="10388600" y="11044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94707</xdr:rowOff>
    </xdr:from>
    <xdr:ext cx="690189" cy="259045"/>
    <xdr:sp macro="" textlink="">
      <xdr:nvSpPr>
        <xdr:cNvPr id="217" name="【橋りょう・トンネル】&#10;一人当たり有形固定資産（償却資産）額最大値テキスト"/>
        <xdr:cNvSpPr txBox="1"/>
      </xdr:nvSpPr>
      <xdr:spPr>
        <a:xfrm>
          <a:off x="10515600" y="9524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148030</xdr:rowOff>
    </xdr:from>
    <xdr:to>
      <xdr:col>55</xdr:col>
      <xdr:colOff>88900</xdr:colOff>
      <xdr:row>56</xdr:row>
      <xdr:rowOff>148030</xdr:rowOff>
    </xdr:to>
    <xdr:cxnSp macro="">
      <xdr:nvCxnSpPr>
        <xdr:cNvPr id="218" name="直線コネクタ 217"/>
        <xdr:cNvCxnSpPr/>
      </xdr:nvCxnSpPr>
      <xdr:spPr>
        <a:xfrm>
          <a:off x="10388600" y="974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81763</xdr:rowOff>
    </xdr:from>
    <xdr:ext cx="599010" cy="259045"/>
    <xdr:sp macro="" textlink="">
      <xdr:nvSpPr>
        <xdr:cNvPr id="219" name="【橋りょう・トンネル】&#10;一人当たり有形固定資産（償却資産）額平均値テキスト"/>
        <xdr:cNvSpPr txBox="1"/>
      </xdr:nvSpPr>
      <xdr:spPr>
        <a:xfrm>
          <a:off x="10515600" y="10711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103336</xdr:rowOff>
    </xdr:from>
    <xdr:to>
      <xdr:col>55</xdr:col>
      <xdr:colOff>50800</xdr:colOff>
      <xdr:row>63</xdr:row>
      <xdr:rowOff>33486</xdr:rowOff>
    </xdr:to>
    <xdr:sp macro="" textlink="">
      <xdr:nvSpPr>
        <xdr:cNvPr id="220" name="フローチャート: 判断 219"/>
        <xdr:cNvSpPr/>
      </xdr:nvSpPr>
      <xdr:spPr>
        <a:xfrm>
          <a:off x="10426700" y="107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90474</xdr:rowOff>
    </xdr:from>
    <xdr:to>
      <xdr:col>50</xdr:col>
      <xdr:colOff>165100</xdr:colOff>
      <xdr:row>63</xdr:row>
      <xdr:rowOff>20624</xdr:rowOff>
    </xdr:to>
    <xdr:sp macro="" textlink="">
      <xdr:nvSpPr>
        <xdr:cNvPr id="221" name="フローチャート: 判断 220"/>
        <xdr:cNvSpPr/>
      </xdr:nvSpPr>
      <xdr:spPr>
        <a:xfrm>
          <a:off x="9588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92158</xdr:rowOff>
    </xdr:from>
    <xdr:to>
      <xdr:col>46</xdr:col>
      <xdr:colOff>38100</xdr:colOff>
      <xdr:row>63</xdr:row>
      <xdr:rowOff>22308</xdr:rowOff>
    </xdr:to>
    <xdr:sp macro="" textlink="">
      <xdr:nvSpPr>
        <xdr:cNvPr id="222" name="フローチャート: 判断 221"/>
        <xdr:cNvSpPr/>
      </xdr:nvSpPr>
      <xdr:spPr>
        <a:xfrm>
          <a:off x="8699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145990</xdr:rowOff>
    </xdr:from>
    <xdr:to>
      <xdr:col>41</xdr:col>
      <xdr:colOff>101600</xdr:colOff>
      <xdr:row>63</xdr:row>
      <xdr:rowOff>76140</xdr:rowOff>
    </xdr:to>
    <xdr:sp macro="" textlink="">
      <xdr:nvSpPr>
        <xdr:cNvPr id="223" name="フローチャート: 判断 222"/>
        <xdr:cNvSpPr/>
      </xdr:nvSpPr>
      <xdr:spPr>
        <a:xfrm>
          <a:off x="7810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136190</xdr:rowOff>
    </xdr:from>
    <xdr:to>
      <xdr:col>55</xdr:col>
      <xdr:colOff>50800</xdr:colOff>
      <xdr:row>62</xdr:row>
      <xdr:rowOff>66340</xdr:rowOff>
    </xdr:to>
    <xdr:sp macro="" textlink="">
      <xdr:nvSpPr>
        <xdr:cNvPr id="229" name="楕円 228"/>
        <xdr:cNvSpPr/>
      </xdr:nvSpPr>
      <xdr:spPr>
        <a:xfrm>
          <a:off x="10426700" y="1059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159067</xdr:rowOff>
    </xdr:from>
    <xdr:ext cx="599010" cy="259045"/>
    <xdr:sp macro="" textlink="">
      <xdr:nvSpPr>
        <xdr:cNvPr id="230" name="【橋りょう・トンネル】&#10;一人当たり有形固定資産（償却資産）額該当値テキスト"/>
        <xdr:cNvSpPr txBox="1"/>
      </xdr:nvSpPr>
      <xdr:spPr>
        <a:xfrm>
          <a:off x="10515600" y="1044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144015</xdr:rowOff>
    </xdr:from>
    <xdr:to>
      <xdr:col>50</xdr:col>
      <xdr:colOff>165100</xdr:colOff>
      <xdr:row>62</xdr:row>
      <xdr:rowOff>74165</xdr:rowOff>
    </xdr:to>
    <xdr:sp macro="" textlink="">
      <xdr:nvSpPr>
        <xdr:cNvPr id="231" name="楕円 230"/>
        <xdr:cNvSpPr/>
      </xdr:nvSpPr>
      <xdr:spPr>
        <a:xfrm>
          <a:off x="9588500" y="1060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15540</xdr:rowOff>
    </xdr:from>
    <xdr:to>
      <xdr:col>55</xdr:col>
      <xdr:colOff>0</xdr:colOff>
      <xdr:row>62</xdr:row>
      <xdr:rowOff>23365</xdr:rowOff>
    </xdr:to>
    <xdr:cxnSp macro="">
      <xdr:nvCxnSpPr>
        <xdr:cNvPr id="232" name="直線コネクタ 231"/>
        <xdr:cNvCxnSpPr/>
      </xdr:nvCxnSpPr>
      <xdr:spPr>
        <a:xfrm flipV="1">
          <a:off x="9639300" y="10645440"/>
          <a:ext cx="838200" cy="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99866</xdr:rowOff>
    </xdr:from>
    <xdr:to>
      <xdr:col>46</xdr:col>
      <xdr:colOff>38100</xdr:colOff>
      <xdr:row>63</xdr:row>
      <xdr:rowOff>30016</xdr:rowOff>
    </xdr:to>
    <xdr:sp macro="" textlink="">
      <xdr:nvSpPr>
        <xdr:cNvPr id="233" name="楕円 232"/>
        <xdr:cNvSpPr/>
      </xdr:nvSpPr>
      <xdr:spPr>
        <a:xfrm>
          <a:off x="8699500" y="1072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23365</xdr:rowOff>
    </xdr:from>
    <xdr:to>
      <xdr:col>50</xdr:col>
      <xdr:colOff>114300</xdr:colOff>
      <xdr:row>62</xdr:row>
      <xdr:rowOff>150666</xdr:rowOff>
    </xdr:to>
    <xdr:cxnSp macro="">
      <xdr:nvCxnSpPr>
        <xdr:cNvPr id="234" name="直線コネクタ 233"/>
        <xdr:cNvCxnSpPr/>
      </xdr:nvCxnSpPr>
      <xdr:spPr>
        <a:xfrm flipV="1">
          <a:off x="8750300" y="10653265"/>
          <a:ext cx="889000" cy="12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102560</xdr:rowOff>
    </xdr:from>
    <xdr:to>
      <xdr:col>41</xdr:col>
      <xdr:colOff>101600</xdr:colOff>
      <xdr:row>63</xdr:row>
      <xdr:rowOff>32710</xdr:rowOff>
    </xdr:to>
    <xdr:sp macro="" textlink="">
      <xdr:nvSpPr>
        <xdr:cNvPr id="235" name="楕円 234"/>
        <xdr:cNvSpPr/>
      </xdr:nvSpPr>
      <xdr:spPr>
        <a:xfrm>
          <a:off x="7810500" y="1073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150666</xdr:rowOff>
    </xdr:from>
    <xdr:to>
      <xdr:col>45</xdr:col>
      <xdr:colOff>177800</xdr:colOff>
      <xdr:row>62</xdr:row>
      <xdr:rowOff>153360</xdr:rowOff>
    </xdr:to>
    <xdr:cxnSp macro="">
      <xdr:nvCxnSpPr>
        <xdr:cNvPr id="236" name="直線コネクタ 235"/>
        <xdr:cNvCxnSpPr/>
      </xdr:nvCxnSpPr>
      <xdr:spPr>
        <a:xfrm flipV="1">
          <a:off x="7861300" y="10780566"/>
          <a:ext cx="889000" cy="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11751</xdr:rowOff>
    </xdr:from>
    <xdr:ext cx="599010" cy="259045"/>
    <xdr:sp macro="" textlink="">
      <xdr:nvSpPr>
        <xdr:cNvPr id="237" name="n_1aveValue【橋りょう・トンネル】&#10;一人当たり有形固定資産（償却資産）額"/>
        <xdr:cNvSpPr txBox="1"/>
      </xdr:nvSpPr>
      <xdr:spPr>
        <a:xfrm>
          <a:off x="9327095" y="1081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38835</xdr:rowOff>
    </xdr:from>
    <xdr:ext cx="599010" cy="259045"/>
    <xdr:sp macro="" textlink="">
      <xdr:nvSpPr>
        <xdr:cNvPr id="238" name="n_2aveValue【橋りょう・トンネル】&#10;一人当たり有形固定資産（償却資産）額"/>
        <xdr:cNvSpPr txBox="1"/>
      </xdr:nvSpPr>
      <xdr:spPr>
        <a:xfrm>
          <a:off x="84507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67267</xdr:rowOff>
    </xdr:from>
    <xdr:ext cx="599010" cy="259045"/>
    <xdr:sp macro="" textlink="">
      <xdr:nvSpPr>
        <xdr:cNvPr id="239" name="n_3aveValue【橋りょう・トンネル】&#10;一人当たり有形固定資産（償却資産）額"/>
        <xdr:cNvSpPr txBox="1"/>
      </xdr:nvSpPr>
      <xdr:spPr>
        <a:xfrm>
          <a:off x="7561795" y="1086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90692</xdr:rowOff>
    </xdr:from>
    <xdr:ext cx="599010" cy="259045"/>
    <xdr:sp macro="" textlink="">
      <xdr:nvSpPr>
        <xdr:cNvPr id="240" name="n_1mainValue【橋りょう・トンネル】&#10;一人当たり有形固定資産（償却資産）額"/>
        <xdr:cNvSpPr txBox="1"/>
      </xdr:nvSpPr>
      <xdr:spPr>
        <a:xfrm>
          <a:off x="9327095" y="1037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21143</xdr:rowOff>
    </xdr:from>
    <xdr:ext cx="599010" cy="259045"/>
    <xdr:sp macro="" textlink="">
      <xdr:nvSpPr>
        <xdr:cNvPr id="241" name="n_2mainValue【橋りょう・トンネル】&#10;一人当たり有形固定資産（償却資産）額"/>
        <xdr:cNvSpPr txBox="1"/>
      </xdr:nvSpPr>
      <xdr:spPr>
        <a:xfrm>
          <a:off x="8450795" y="1082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49237</xdr:rowOff>
    </xdr:from>
    <xdr:ext cx="599010" cy="259045"/>
    <xdr:sp macro="" textlink="">
      <xdr:nvSpPr>
        <xdr:cNvPr id="242" name="n_3mainValue【橋りょう・トンネル】&#10;一人当たり有形固定資産（償却資産）額"/>
        <xdr:cNvSpPr txBox="1"/>
      </xdr:nvSpPr>
      <xdr:spPr>
        <a:xfrm>
          <a:off x="7561795" y="1050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72389</xdr:rowOff>
    </xdr:to>
    <xdr:cxnSp macro="">
      <xdr:nvCxnSpPr>
        <xdr:cNvPr id="267" name="直線コネクタ 266"/>
        <xdr:cNvCxnSpPr/>
      </xdr:nvCxnSpPr>
      <xdr:spPr>
        <a:xfrm flipV="1">
          <a:off x="4634865" y="13335000"/>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68" name="【公営住宅】&#10;有形固定資産減価償却率最小値テキスト"/>
        <xdr:cNvSpPr txBox="1"/>
      </xdr:nvSpPr>
      <xdr:spPr>
        <a:xfrm>
          <a:off x="4673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69" name="直線コネクタ 268"/>
        <xdr:cNvCxnSpPr/>
      </xdr:nvCxnSpPr>
      <xdr:spPr>
        <a:xfrm>
          <a:off x="4546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0"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1" name="直線コネクタ 27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5732</xdr:rowOff>
    </xdr:from>
    <xdr:ext cx="405111" cy="259045"/>
    <xdr:sp macro="" textlink="">
      <xdr:nvSpPr>
        <xdr:cNvPr id="272" name="【公営住宅】&#10;有形固定資産減価償却率平均値テキスト"/>
        <xdr:cNvSpPr txBox="1"/>
      </xdr:nvSpPr>
      <xdr:spPr>
        <a:xfrm>
          <a:off x="4673600" y="1389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73" name="フローチャート: 判断 272"/>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74" name="フローチャート: 判断 273"/>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75" name="フローチャート: 判断 274"/>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168275</xdr:rowOff>
    </xdr:from>
    <xdr:to>
      <xdr:col>10</xdr:col>
      <xdr:colOff>165100</xdr:colOff>
      <xdr:row>82</xdr:row>
      <xdr:rowOff>98425</xdr:rowOff>
    </xdr:to>
    <xdr:sp macro="" textlink="">
      <xdr:nvSpPr>
        <xdr:cNvPr id="276" name="フローチャート: 判断 275"/>
        <xdr:cNvSpPr/>
      </xdr:nvSpPr>
      <xdr:spPr>
        <a:xfrm>
          <a:off x="1968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90170</xdr:rowOff>
    </xdr:from>
    <xdr:to>
      <xdr:col>24</xdr:col>
      <xdr:colOff>114300</xdr:colOff>
      <xdr:row>81</xdr:row>
      <xdr:rowOff>20320</xdr:rowOff>
    </xdr:to>
    <xdr:sp macro="" textlink="">
      <xdr:nvSpPr>
        <xdr:cNvPr id="282" name="楕円 281"/>
        <xdr:cNvSpPr/>
      </xdr:nvSpPr>
      <xdr:spPr>
        <a:xfrm>
          <a:off x="45847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113047</xdr:rowOff>
    </xdr:from>
    <xdr:ext cx="405111" cy="259045"/>
    <xdr:sp macro="" textlink="">
      <xdr:nvSpPr>
        <xdr:cNvPr id="283" name="【公営住宅】&#10;有形固定資産減価償却率該当値テキスト"/>
        <xdr:cNvSpPr txBox="1"/>
      </xdr:nvSpPr>
      <xdr:spPr>
        <a:xfrm>
          <a:off x="4673600"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120650</xdr:rowOff>
    </xdr:from>
    <xdr:to>
      <xdr:col>20</xdr:col>
      <xdr:colOff>38100</xdr:colOff>
      <xdr:row>81</xdr:row>
      <xdr:rowOff>50800</xdr:rowOff>
    </xdr:to>
    <xdr:sp macro="" textlink="">
      <xdr:nvSpPr>
        <xdr:cNvPr id="284" name="楕円 283"/>
        <xdr:cNvSpPr/>
      </xdr:nvSpPr>
      <xdr:spPr>
        <a:xfrm>
          <a:off x="3746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140970</xdr:rowOff>
    </xdr:from>
    <xdr:to>
      <xdr:col>24</xdr:col>
      <xdr:colOff>63500</xdr:colOff>
      <xdr:row>81</xdr:row>
      <xdr:rowOff>0</xdr:rowOff>
    </xdr:to>
    <xdr:cxnSp macro="">
      <xdr:nvCxnSpPr>
        <xdr:cNvPr id="285" name="直線コネクタ 284"/>
        <xdr:cNvCxnSpPr/>
      </xdr:nvCxnSpPr>
      <xdr:spPr>
        <a:xfrm flipV="1">
          <a:off x="3797300" y="138569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147320</xdr:rowOff>
    </xdr:from>
    <xdr:to>
      <xdr:col>15</xdr:col>
      <xdr:colOff>101600</xdr:colOff>
      <xdr:row>81</xdr:row>
      <xdr:rowOff>77470</xdr:rowOff>
    </xdr:to>
    <xdr:sp macro="" textlink="">
      <xdr:nvSpPr>
        <xdr:cNvPr id="286" name="楕円 285"/>
        <xdr:cNvSpPr/>
      </xdr:nvSpPr>
      <xdr:spPr>
        <a:xfrm>
          <a:off x="2857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0</xdr:rowOff>
    </xdr:from>
    <xdr:to>
      <xdr:col>19</xdr:col>
      <xdr:colOff>177800</xdr:colOff>
      <xdr:row>81</xdr:row>
      <xdr:rowOff>26670</xdr:rowOff>
    </xdr:to>
    <xdr:cxnSp macro="">
      <xdr:nvCxnSpPr>
        <xdr:cNvPr id="287" name="直線コネクタ 286"/>
        <xdr:cNvCxnSpPr/>
      </xdr:nvCxnSpPr>
      <xdr:spPr>
        <a:xfrm flipV="1">
          <a:off x="2908300" y="138874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12064</xdr:rowOff>
    </xdr:from>
    <xdr:to>
      <xdr:col>10</xdr:col>
      <xdr:colOff>165100</xdr:colOff>
      <xdr:row>81</xdr:row>
      <xdr:rowOff>113664</xdr:rowOff>
    </xdr:to>
    <xdr:sp macro="" textlink="">
      <xdr:nvSpPr>
        <xdr:cNvPr id="288" name="楕円 287"/>
        <xdr:cNvSpPr/>
      </xdr:nvSpPr>
      <xdr:spPr>
        <a:xfrm>
          <a:off x="19685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26670</xdr:rowOff>
    </xdr:from>
    <xdr:to>
      <xdr:col>15</xdr:col>
      <xdr:colOff>50800</xdr:colOff>
      <xdr:row>81</xdr:row>
      <xdr:rowOff>62864</xdr:rowOff>
    </xdr:to>
    <xdr:cxnSp macro="">
      <xdr:nvCxnSpPr>
        <xdr:cNvPr id="289" name="直線コネクタ 288"/>
        <xdr:cNvCxnSpPr/>
      </xdr:nvCxnSpPr>
      <xdr:spPr>
        <a:xfrm flipV="1">
          <a:off x="2019300" y="139141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142891</xdr:rowOff>
    </xdr:from>
    <xdr:ext cx="405111" cy="259045"/>
    <xdr:sp macro="" textlink="">
      <xdr:nvSpPr>
        <xdr:cNvPr id="290" name="n_1aveValue【公営住宅】&#10;有形固定資産減価償却率"/>
        <xdr:cNvSpPr txBox="1"/>
      </xdr:nvSpPr>
      <xdr:spPr>
        <a:xfrm>
          <a:off x="35820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291" name="n_2aveValue【公営住宅】&#10;有形固定資産減価償却率"/>
        <xdr:cNvSpPr txBox="1"/>
      </xdr:nvSpPr>
      <xdr:spPr>
        <a:xfrm>
          <a:off x="2705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89552</xdr:rowOff>
    </xdr:from>
    <xdr:ext cx="405111" cy="259045"/>
    <xdr:sp macro="" textlink="">
      <xdr:nvSpPr>
        <xdr:cNvPr id="292" name="n_3aveValue【公営住宅】&#10;有形固定資産減価償却率"/>
        <xdr:cNvSpPr txBox="1"/>
      </xdr:nvSpPr>
      <xdr:spPr>
        <a:xfrm>
          <a:off x="18167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67327</xdr:rowOff>
    </xdr:from>
    <xdr:ext cx="405111" cy="259045"/>
    <xdr:sp macro="" textlink="">
      <xdr:nvSpPr>
        <xdr:cNvPr id="293" name="n_1mainValue【公営住宅】&#10;有形固定資産減価償却率"/>
        <xdr:cNvSpPr txBox="1"/>
      </xdr:nvSpPr>
      <xdr:spPr>
        <a:xfrm>
          <a:off x="35820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294" name="n_2mainValue【公営住宅】&#10;有形固定資産減価償却率"/>
        <xdr:cNvSpPr txBox="1"/>
      </xdr:nvSpPr>
      <xdr:spPr>
        <a:xfrm>
          <a:off x="2705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130191</xdr:rowOff>
    </xdr:from>
    <xdr:ext cx="405111" cy="259045"/>
    <xdr:sp macro="" textlink="">
      <xdr:nvSpPr>
        <xdr:cNvPr id="295" name="n_3mainValue【公営住宅】&#10;有形固定資産減価償却率"/>
        <xdr:cNvSpPr txBox="1"/>
      </xdr:nvSpPr>
      <xdr:spPr>
        <a:xfrm>
          <a:off x="1816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155448</xdr:rowOff>
    </xdr:from>
    <xdr:to>
      <xdr:col>54</xdr:col>
      <xdr:colOff>189865</xdr:colOff>
      <xdr:row>86</xdr:row>
      <xdr:rowOff>94107</xdr:rowOff>
    </xdr:to>
    <xdr:cxnSp macro="">
      <xdr:nvCxnSpPr>
        <xdr:cNvPr id="319" name="直線コネクタ 318"/>
        <xdr:cNvCxnSpPr/>
      </xdr:nvCxnSpPr>
      <xdr:spPr>
        <a:xfrm flipV="1">
          <a:off x="10476865" y="13528548"/>
          <a:ext cx="0" cy="1310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320" name="【公営住宅】&#10;一人当たり面積最小値テキスト"/>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321" name="直線コネクタ 320"/>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102125</xdr:rowOff>
    </xdr:from>
    <xdr:ext cx="469744" cy="259045"/>
    <xdr:sp macro="" textlink="">
      <xdr:nvSpPr>
        <xdr:cNvPr id="322" name="【公営住宅】&#10;一人当たり面積最大値テキスト"/>
        <xdr:cNvSpPr txBox="1"/>
      </xdr:nvSpPr>
      <xdr:spPr>
        <a:xfrm>
          <a:off x="10515600" y="1330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155448</xdr:rowOff>
    </xdr:from>
    <xdr:to>
      <xdr:col>55</xdr:col>
      <xdr:colOff>88900</xdr:colOff>
      <xdr:row>78</xdr:row>
      <xdr:rowOff>155448</xdr:rowOff>
    </xdr:to>
    <xdr:cxnSp macro="">
      <xdr:nvCxnSpPr>
        <xdr:cNvPr id="323" name="直線コネクタ 322"/>
        <xdr:cNvCxnSpPr/>
      </xdr:nvCxnSpPr>
      <xdr:spPr>
        <a:xfrm>
          <a:off x="10388600" y="1352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66312</xdr:rowOff>
    </xdr:from>
    <xdr:ext cx="469744" cy="259045"/>
    <xdr:sp macro="" textlink="">
      <xdr:nvSpPr>
        <xdr:cNvPr id="324" name="【公営住宅】&#10;一人当たり面積平均値テキスト"/>
        <xdr:cNvSpPr txBox="1"/>
      </xdr:nvSpPr>
      <xdr:spPr>
        <a:xfrm>
          <a:off x="10515600" y="14468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87885</xdr:rowOff>
    </xdr:from>
    <xdr:to>
      <xdr:col>55</xdr:col>
      <xdr:colOff>50800</xdr:colOff>
      <xdr:row>85</xdr:row>
      <xdr:rowOff>18035</xdr:rowOff>
    </xdr:to>
    <xdr:sp macro="" textlink="">
      <xdr:nvSpPr>
        <xdr:cNvPr id="325" name="フローチャート: 判断 324"/>
        <xdr:cNvSpPr/>
      </xdr:nvSpPr>
      <xdr:spPr>
        <a:xfrm>
          <a:off x="104267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103124</xdr:rowOff>
    </xdr:from>
    <xdr:to>
      <xdr:col>50</xdr:col>
      <xdr:colOff>165100</xdr:colOff>
      <xdr:row>85</xdr:row>
      <xdr:rowOff>33274</xdr:rowOff>
    </xdr:to>
    <xdr:sp macro="" textlink="">
      <xdr:nvSpPr>
        <xdr:cNvPr id="326" name="フローチャート: 判断 325"/>
        <xdr:cNvSpPr/>
      </xdr:nvSpPr>
      <xdr:spPr>
        <a:xfrm>
          <a:off x="9588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96647</xdr:rowOff>
    </xdr:from>
    <xdr:to>
      <xdr:col>46</xdr:col>
      <xdr:colOff>38100</xdr:colOff>
      <xdr:row>85</xdr:row>
      <xdr:rowOff>26797</xdr:rowOff>
    </xdr:to>
    <xdr:sp macro="" textlink="">
      <xdr:nvSpPr>
        <xdr:cNvPr id="327" name="フローチャート: 判断 326"/>
        <xdr:cNvSpPr/>
      </xdr:nvSpPr>
      <xdr:spPr>
        <a:xfrm>
          <a:off x="8699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135510</xdr:rowOff>
    </xdr:from>
    <xdr:to>
      <xdr:col>41</xdr:col>
      <xdr:colOff>101600</xdr:colOff>
      <xdr:row>85</xdr:row>
      <xdr:rowOff>65660</xdr:rowOff>
    </xdr:to>
    <xdr:sp macro="" textlink="">
      <xdr:nvSpPr>
        <xdr:cNvPr id="328" name="フローチャート: 判断 327"/>
        <xdr:cNvSpPr/>
      </xdr:nvSpPr>
      <xdr:spPr>
        <a:xfrm>
          <a:off x="7810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105411</xdr:rowOff>
    </xdr:from>
    <xdr:to>
      <xdr:col>55</xdr:col>
      <xdr:colOff>50800</xdr:colOff>
      <xdr:row>84</xdr:row>
      <xdr:rowOff>35561</xdr:rowOff>
    </xdr:to>
    <xdr:sp macro="" textlink="">
      <xdr:nvSpPr>
        <xdr:cNvPr id="334" name="楕円 333"/>
        <xdr:cNvSpPr/>
      </xdr:nvSpPr>
      <xdr:spPr>
        <a:xfrm>
          <a:off x="104267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128288</xdr:rowOff>
    </xdr:from>
    <xdr:ext cx="469744" cy="259045"/>
    <xdr:sp macro="" textlink="">
      <xdr:nvSpPr>
        <xdr:cNvPr id="335" name="【公営住宅】&#10;一人当たり面積該当値テキスト"/>
        <xdr:cNvSpPr txBox="1"/>
      </xdr:nvSpPr>
      <xdr:spPr>
        <a:xfrm>
          <a:off x="10515600"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114554</xdr:rowOff>
    </xdr:from>
    <xdr:to>
      <xdr:col>50</xdr:col>
      <xdr:colOff>165100</xdr:colOff>
      <xdr:row>84</xdr:row>
      <xdr:rowOff>44704</xdr:rowOff>
    </xdr:to>
    <xdr:sp macro="" textlink="">
      <xdr:nvSpPr>
        <xdr:cNvPr id="336" name="楕円 335"/>
        <xdr:cNvSpPr/>
      </xdr:nvSpPr>
      <xdr:spPr>
        <a:xfrm>
          <a:off x="9588500" y="1434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156211</xdr:rowOff>
    </xdr:from>
    <xdr:to>
      <xdr:col>55</xdr:col>
      <xdr:colOff>0</xdr:colOff>
      <xdr:row>83</xdr:row>
      <xdr:rowOff>165354</xdr:rowOff>
    </xdr:to>
    <xdr:cxnSp macro="">
      <xdr:nvCxnSpPr>
        <xdr:cNvPr id="337" name="直線コネクタ 336"/>
        <xdr:cNvCxnSpPr/>
      </xdr:nvCxnSpPr>
      <xdr:spPr>
        <a:xfrm flipV="1">
          <a:off x="9639300" y="1438656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119126</xdr:rowOff>
    </xdr:from>
    <xdr:to>
      <xdr:col>46</xdr:col>
      <xdr:colOff>38100</xdr:colOff>
      <xdr:row>84</xdr:row>
      <xdr:rowOff>49276</xdr:rowOff>
    </xdr:to>
    <xdr:sp macro="" textlink="">
      <xdr:nvSpPr>
        <xdr:cNvPr id="338" name="楕円 337"/>
        <xdr:cNvSpPr/>
      </xdr:nvSpPr>
      <xdr:spPr>
        <a:xfrm>
          <a:off x="8699500" y="1434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165354</xdr:rowOff>
    </xdr:from>
    <xdr:to>
      <xdr:col>50</xdr:col>
      <xdr:colOff>114300</xdr:colOff>
      <xdr:row>83</xdr:row>
      <xdr:rowOff>169926</xdr:rowOff>
    </xdr:to>
    <xdr:cxnSp macro="">
      <xdr:nvCxnSpPr>
        <xdr:cNvPr id="339" name="直線コネクタ 338"/>
        <xdr:cNvCxnSpPr/>
      </xdr:nvCxnSpPr>
      <xdr:spPr>
        <a:xfrm flipV="1">
          <a:off x="8750300" y="143957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124079</xdr:rowOff>
    </xdr:from>
    <xdr:to>
      <xdr:col>41</xdr:col>
      <xdr:colOff>101600</xdr:colOff>
      <xdr:row>84</xdr:row>
      <xdr:rowOff>54229</xdr:rowOff>
    </xdr:to>
    <xdr:sp macro="" textlink="">
      <xdr:nvSpPr>
        <xdr:cNvPr id="340" name="楕円 339"/>
        <xdr:cNvSpPr/>
      </xdr:nvSpPr>
      <xdr:spPr>
        <a:xfrm>
          <a:off x="7810500" y="1435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169926</xdr:rowOff>
    </xdr:from>
    <xdr:to>
      <xdr:col>45</xdr:col>
      <xdr:colOff>177800</xdr:colOff>
      <xdr:row>84</xdr:row>
      <xdr:rowOff>3429</xdr:rowOff>
    </xdr:to>
    <xdr:cxnSp macro="">
      <xdr:nvCxnSpPr>
        <xdr:cNvPr id="341" name="直線コネクタ 340"/>
        <xdr:cNvCxnSpPr/>
      </xdr:nvCxnSpPr>
      <xdr:spPr>
        <a:xfrm flipV="1">
          <a:off x="7861300" y="1440027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24401</xdr:rowOff>
    </xdr:from>
    <xdr:ext cx="469744" cy="259045"/>
    <xdr:sp macro="" textlink="">
      <xdr:nvSpPr>
        <xdr:cNvPr id="342" name="n_1aveValue【公営住宅】&#10;一人当たり面積"/>
        <xdr:cNvSpPr txBox="1"/>
      </xdr:nvSpPr>
      <xdr:spPr>
        <a:xfrm>
          <a:off x="9391727" y="1459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17924</xdr:rowOff>
    </xdr:from>
    <xdr:ext cx="469744" cy="259045"/>
    <xdr:sp macro="" textlink="">
      <xdr:nvSpPr>
        <xdr:cNvPr id="343" name="n_2aveValue【公営住宅】&#10;一人当たり面積"/>
        <xdr:cNvSpPr txBox="1"/>
      </xdr:nvSpPr>
      <xdr:spPr>
        <a:xfrm>
          <a:off x="8515427" y="1459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56787</xdr:rowOff>
    </xdr:from>
    <xdr:ext cx="469744" cy="259045"/>
    <xdr:sp macro="" textlink="">
      <xdr:nvSpPr>
        <xdr:cNvPr id="344" name="n_3aveValue【公営住宅】&#10;一人当たり面積"/>
        <xdr:cNvSpPr txBox="1"/>
      </xdr:nvSpPr>
      <xdr:spPr>
        <a:xfrm>
          <a:off x="7626427" y="1463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61231</xdr:rowOff>
    </xdr:from>
    <xdr:ext cx="469744" cy="259045"/>
    <xdr:sp macro="" textlink="">
      <xdr:nvSpPr>
        <xdr:cNvPr id="345" name="n_1mainValue【公営住宅】&#10;一人当たり面積"/>
        <xdr:cNvSpPr txBox="1"/>
      </xdr:nvSpPr>
      <xdr:spPr>
        <a:xfrm>
          <a:off x="9391727" y="1412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65803</xdr:rowOff>
    </xdr:from>
    <xdr:ext cx="469744" cy="259045"/>
    <xdr:sp macro="" textlink="">
      <xdr:nvSpPr>
        <xdr:cNvPr id="346" name="n_2mainValue【公営住宅】&#10;一人当たり面積"/>
        <xdr:cNvSpPr txBox="1"/>
      </xdr:nvSpPr>
      <xdr:spPr>
        <a:xfrm>
          <a:off x="8515427" y="1412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70756</xdr:rowOff>
    </xdr:from>
    <xdr:ext cx="469744" cy="259045"/>
    <xdr:sp macro="" textlink="">
      <xdr:nvSpPr>
        <xdr:cNvPr id="347" name="n_3mainValue【公営住宅】&#10;一人当たり面積"/>
        <xdr:cNvSpPr txBox="1"/>
      </xdr:nvSpPr>
      <xdr:spPr>
        <a:xfrm>
          <a:off x="7626427" y="1412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2" name="正方形/長方形 37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3" name="正方形/長方形 37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4" name="正方形/長方形 37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5" name="正方形/長方形 37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6" name="正方形/長方形 37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7" name="正方形/長方形 37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8" name="正方形/長方形 37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9" name="正方形/長方形 37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0" name="正方形/長方形 3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1" name="正方形/長方形 3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2" name="正方形/長方形 3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3" name="正方形/長方形 3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4" name="正方形/長方形 3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5" name="正方形/長方形 3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6" name="正方形/長方形 3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7" name="正方形/長方形 3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8" name="テキスト ボックス 3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9" name="直線コネクタ 3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0" name="直線コネクタ 38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1" name="テキスト ボックス 39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2" name="直線コネクタ 39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3" name="テキスト ボックス 39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4" name="直線コネクタ 39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5" name="テキスト ボックス 39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6" name="直線コネクタ 39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7" name="テキスト ボックス 39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8" name="直線コネクタ 39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9" name="テキスト ボックス 39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0" name="直線コネクタ 39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1" name="テキスト ボックス 40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2" name="直線コネクタ 4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3" name="テキスト ボックス 40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63</xdr:row>
      <xdr:rowOff>150223</xdr:rowOff>
    </xdr:to>
    <xdr:cxnSp macro="">
      <xdr:nvCxnSpPr>
        <xdr:cNvPr id="405" name="直線コネクタ 404"/>
        <xdr:cNvCxnSpPr/>
      </xdr:nvCxnSpPr>
      <xdr:spPr>
        <a:xfrm flipV="1">
          <a:off x="16318864" y="9666515"/>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06" name="【学校施設】&#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07" name="直線コネクタ 406"/>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08" name="【学校施設】&#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09" name="直線コネクタ 408"/>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19430</xdr:rowOff>
    </xdr:from>
    <xdr:ext cx="405111" cy="259045"/>
    <xdr:sp macro="" textlink="">
      <xdr:nvSpPr>
        <xdr:cNvPr id="410" name="【学校施設】&#10;有形固定資産減価償却率平均値テキスト"/>
        <xdr:cNvSpPr txBox="1"/>
      </xdr:nvSpPr>
      <xdr:spPr>
        <a:xfrm>
          <a:off x="16357600" y="9963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11" name="フローチャート: 判断 410"/>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12" name="フローチャート: 判断 411"/>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61867</xdr:rowOff>
    </xdr:from>
    <xdr:to>
      <xdr:col>76</xdr:col>
      <xdr:colOff>165100</xdr:colOff>
      <xdr:row>59</xdr:row>
      <xdr:rowOff>163467</xdr:rowOff>
    </xdr:to>
    <xdr:sp macro="" textlink="">
      <xdr:nvSpPr>
        <xdr:cNvPr id="413" name="フローチャート: 判断 412"/>
        <xdr:cNvSpPr/>
      </xdr:nvSpPr>
      <xdr:spPr>
        <a:xfrm>
          <a:off x="14541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30843</xdr:rowOff>
    </xdr:from>
    <xdr:to>
      <xdr:col>72</xdr:col>
      <xdr:colOff>38100</xdr:colOff>
      <xdr:row>59</xdr:row>
      <xdr:rowOff>132443</xdr:rowOff>
    </xdr:to>
    <xdr:sp macro="" textlink="">
      <xdr:nvSpPr>
        <xdr:cNvPr id="414" name="フローチャート: 判断 413"/>
        <xdr:cNvSpPr/>
      </xdr:nvSpPr>
      <xdr:spPr>
        <a:xfrm>
          <a:off x="13652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5" name="テキスト ボックス 4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6" name="テキスト ボックス 4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7" name="テキスト ボックス 4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8" name="テキスト ボックス 4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9" name="テキスト ボックス 4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24312</xdr:rowOff>
    </xdr:from>
    <xdr:to>
      <xdr:col>85</xdr:col>
      <xdr:colOff>177800</xdr:colOff>
      <xdr:row>59</xdr:row>
      <xdr:rowOff>125912</xdr:rowOff>
    </xdr:to>
    <xdr:sp macro="" textlink="">
      <xdr:nvSpPr>
        <xdr:cNvPr id="420" name="楕円 419"/>
        <xdr:cNvSpPr/>
      </xdr:nvSpPr>
      <xdr:spPr>
        <a:xfrm>
          <a:off x="162687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2739</xdr:rowOff>
    </xdr:from>
    <xdr:ext cx="405111" cy="259045"/>
    <xdr:sp macro="" textlink="">
      <xdr:nvSpPr>
        <xdr:cNvPr id="421" name="【学校施設】&#10;有形固定資産減価償却率該当値テキスト"/>
        <xdr:cNvSpPr txBox="1"/>
      </xdr:nvSpPr>
      <xdr:spPr>
        <a:xfrm>
          <a:off x="16357600" y="10118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58601</xdr:rowOff>
    </xdr:from>
    <xdr:to>
      <xdr:col>81</xdr:col>
      <xdr:colOff>101600</xdr:colOff>
      <xdr:row>59</xdr:row>
      <xdr:rowOff>160201</xdr:rowOff>
    </xdr:to>
    <xdr:sp macro="" textlink="">
      <xdr:nvSpPr>
        <xdr:cNvPr id="422" name="楕円 421"/>
        <xdr:cNvSpPr/>
      </xdr:nvSpPr>
      <xdr:spPr>
        <a:xfrm>
          <a:off x="15430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75112</xdr:rowOff>
    </xdr:from>
    <xdr:to>
      <xdr:col>85</xdr:col>
      <xdr:colOff>127000</xdr:colOff>
      <xdr:row>59</xdr:row>
      <xdr:rowOff>109401</xdr:rowOff>
    </xdr:to>
    <xdr:cxnSp macro="">
      <xdr:nvCxnSpPr>
        <xdr:cNvPr id="423" name="直線コネクタ 422"/>
        <xdr:cNvCxnSpPr/>
      </xdr:nvCxnSpPr>
      <xdr:spPr>
        <a:xfrm flipV="1">
          <a:off x="15481300" y="1019066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92891</xdr:rowOff>
    </xdr:from>
    <xdr:to>
      <xdr:col>76</xdr:col>
      <xdr:colOff>165100</xdr:colOff>
      <xdr:row>60</xdr:row>
      <xdr:rowOff>23041</xdr:rowOff>
    </xdr:to>
    <xdr:sp macro="" textlink="">
      <xdr:nvSpPr>
        <xdr:cNvPr id="424" name="楕円 423"/>
        <xdr:cNvSpPr/>
      </xdr:nvSpPr>
      <xdr:spPr>
        <a:xfrm>
          <a:off x="145415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109401</xdr:rowOff>
    </xdr:from>
    <xdr:to>
      <xdr:col>81</xdr:col>
      <xdr:colOff>50800</xdr:colOff>
      <xdr:row>59</xdr:row>
      <xdr:rowOff>143691</xdr:rowOff>
    </xdr:to>
    <xdr:cxnSp macro="">
      <xdr:nvCxnSpPr>
        <xdr:cNvPr id="425" name="直線コネクタ 424"/>
        <xdr:cNvCxnSpPr/>
      </xdr:nvCxnSpPr>
      <xdr:spPr>
        <a:xfrm flipV="1">
          <a:off x="14592300" y="1022495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97790</xdr:rowOff>
    </xdr:from>
    <xdr:to>
      <xdr:col>72</xdr:col>
      <xdr:colOff>38100</xdr:colOff>
      <xdr:row>60</xdr:row>
      <xdr:rowOff>27940</xdr:rowOff>
    </xdr:to>
    <xdr:sp macro="" textlink="">
      <xdr:nvSpPr>
        <xdr:cNvPr id="426" name="楕円 425"/>
        <xdr:cNvSpPr/>
      </xdr:nvSpPr>
      <xdr:spPr>
        <a:xfrm>
          <a:off x="13652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143691</xdr:rowOff>
    </xdr:from>
    <xdr:to>
      <xdr:col>76</xdr:col>
      <xdr:colOff>114300</xdr:colOff>
      <xdr:row>59</xdr:row>
      <xdr:rowOff>148590</xdr:rowOff>
    </xdr:to>
    <xdr:cxnSp macro="">
      <xdr:nvCxnSpPr>
        <xdr:cNvPr id="427" name="直線コネクタ 426"/>
        <xdr:cNvCxnSpPr/>
      </xdr:nvCxnSpPr>
      <xdr:spPr>
        <a:xfrm flipV="1">
          <a:off x="13703300" y="1025924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428" name="n_1aveValue【学校施設】&#10;有形固定資産減価償却率"/>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8544</xdr:rowOff>
    </xdr:from>
    <xdr:ext cx="405111" cy="259045"/>
    <xdr:sp macro="" textlink="">
      <xdr:nvSpPr>
        <xdr:cNvPr id="429" name="n_2aveValue【学校施設】&#10;有形固定資産減価償却率"/>
        <xdr:cNvSpPr txBox="1"/>
      </xdr:nvSpPr>
      <xdr:spPr>
        <a:xfrm>
          <a:off x="14389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148970</xdr:rowOff>
    </xdr:from>
    <xdr:ext cx="405111" cy="259045"/>
    <xdr:sp macro="" textlink="">
      <xdr:nvSpPr>
        <xdr:cNvPr id="430" name="n_3aveValue【学校施設】&#10;有形固定資産減価償却率"/>
        <xdr:cNvSpPr txBox="1"/>
      </xdr:nvSpPr>
      <xdr:spPr>
        <a:xfrm>
          <a:off x="13500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151328</xdr:rowOff>
    </xdr:from>
    <xdr:ext cx="405111" cy="259045"/>
    <xdr:sp macro="" textlink="">
      <xdr:nvSpPr>
        <xdr:cNvPr id="431" name="n_1mainValue【学校施設】&#10;有形固定資産減価償却率"/>
        <xdr:cNvSpPr txBox="1"/>
      </xdr:nvSpPr>
      <xdr:spPr>
        <a:xfrm>
          <a:off x="152660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14168</xdr:rowOff>
    </xdr:from>
    <xdr:ext cx="405111" cy="259045"/>
    <xdr:sp macro="" textlink="">
      <xdr:nvSpPr>
        <xdr:cNvPr id="432" name="n_2mainValue【学校施設】&#10;有形固定資産減価償却率"/>
        <xdr:cNvSpPr txBox="1"/>
      </xdr:nvSpPr>
      <xdr:spPr>
        <a:xfrm>
          <a:off x="14389744" y="1030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433" name="n_3mainValue【学校施設】&#10;有形固定資産減価償却率"/>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4" name="正方形/長方形 4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5" name="正方形/長方形 4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6" name="正方形/長方形 4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7" name="正方形/長方形 4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8" name="正方形/長方形 4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9" name="正方形/長方形 4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0" name="正方形/長方形 4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1" name="正方形/長方形 4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2" name="テキスト ボックス 4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3" name="直線コネクタ 4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4" name="テキスト ボックス 44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45" name="直線コネクタ 44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46" name="テキスト ボックス 44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47" name="直線コネクタ 44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48" name="テキスト ボックス 44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9" name="直線コネクタ 44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0" name="テキスト ボックス 44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1" name="直線コネクタ 45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2" name="テキスト ボックス 45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3" name="直線コネクタ 45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54" name="テキスト ボックス 45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5" name="直線コネクタ 45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6" name="テキスト ボックス 45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37338</xdr:rowOff>
    </xdr:from>
    <xdr:to>
      <xdr:col>116</xdr:col>
      <xdr:colOff>62864</xdr:colOff>
      <xdr:row>64</xdr:row>
      <xdr:rowOff>19431</xdr:rowOff>
    </xdr:to>
    <xdr:cxnSp macro="">
      <xdr:nvCxnSpPr>
        <xdr:cNvPr id="458" name="直線コネクタ 457"/>
        <xdr:cNvCxnSpPr/>
      </xdr:nvCxnSpPr>
      <xdr:spPr>
        <a:xfrm flipV="1">
          <a:off x="22160864" y="9638538"/>
          <a:ext cx="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23258</xdr:rowOff>
    </xdr:from>
    <xdr:ext cx="469744" cy="259045"/>
    <xdr:sp macro="" textlink="">
      <xdr:nvSpPr>
        <xdr:cNvPr id="459" name="【学校施設】&#10;一人当たり面積最小値テキスト"/>
        <xdr:cNvSpPr txBox="1"/>
      </xdr:nvSpPr>
      <xdr:spPr>
        <a:xfrm>
          <a:off x="22199600" y="1099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19431</xdr:rowOff>
    </xdr:from>
    <xdr:to>
      <xdr:col>116</xdr:col>
      <xdr:colOff>152400</xdr:colOff>
      <xdr:row>64</xdr:row>
      <xdr:rowOff>19431</xdr:rowOff>
    </xdr:to>
    <xdr:cxnSp macro="">
      <xdr:nvCxnSpPr>
        <xdr:cNvPr id="460" name="直線コネクタ 459"/>
        <xdr:cNvCxnSpPr/>
      </xdr:nvCxnSpPr>
      <xdr:spPr>
        <a:xfrm>
          <a:off x="22072600" y="1099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155465</xdr:rowOff>
    </xdr:from>
    <xdr:ext cx="469744" cy="259045"/>
    <xdr:sp macro="" textlink="">
      <xdr:nvSpPr>
        <xdr:cNvPr id="461" name="【学校施設】&#10;一人当たり面積最大値テキスト"/>
        <xdr:cNvSpPr txBox="1"/>
      </xdr:nvSpPr>
      <xdr:spPr>
        <a:xfrm>
          <a:off x="22199600" y="941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37338</xdr:rowOff>
    </xdr:from>
    <xdr:to>
      <xdr:col>116</xdr:col>
      <xdr:colOff>152400</xdr:colOff>
      <xdr:row>56</xdr:row>
      <xdr:rowOff>37338</xdr:rowOff>
    </xdr:to>
    <xdr:cxnSp macro="">
      <xdr:nvCxnSpPr>
        <xdr:cNvPr id="462" name="直線コネクタ 461"/>
        <xdr:cNvCxnSpPr/>
      </xdr:nvCxnSpPr>
      <xdr:spPr>
        <a:xfrm>
          <a:off x="22072600" y="96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127906</xdr:rowOff>
    </xdr:from>
    <xdr:ext cx="469744" cy="259045"/>
    <xdr:sp macro="" textlink="">
      <xdr:nvSpPr>
        <xdr:cNvPr id="463" name="【学校施設】&#10;一人当たり面積平均値テキスト"/>
        <xdr:cNvSpPr txBox="1"/>
      </xdr:nvSpPr>
      <xdr:spPr>
        <a:xfrm>
          <a:off x="22199600" y="10414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105029</xdr:rowOff>
    </xdr:from>
    <xdr:to>
      <xdr:col>116</xdr:col>
      <xdr:colOff>114300</xdr:colOff>
      <xdr:row>62</xdr:row>
      <xdr:rowOff>35179</xdr:rowOff>
    </xdr:to>
    <xdr:sp macro="" textlink="">
      <xdr:nvSpPr>
        <xdr:cNvPr id="464" name="フローチャート: 判断 463"/>
        <xdr:cNvSpPr/>
      </xdr:nvSpPr>
      <xdr:spPr>
        <a:xfrm>
          <a:off x="22110700" y="1056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93218</xdr:rowOff>
    </xdr:from>
    <xdr:to>
      <xdr:col>112</xdr:col>
      <xdr:colOff>38100</xdr:colOff>
      <xdr:row>62</xdr:row>
      <xdr:rowOff>23368</xdr:rowOff>
    </xdr:to>
    <xdr:sp macro="" textlink="">
      <xdr:nvSpPr>
        <xdr:cNvPr id="465" name="フローチャート: 判断 464"/>
        <xdr:cNvSpPr/>
      </xdr:nvSpPr>
      <xdr:spPr>
        <a:xfrm>
          <a:off x="21272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87503</xdr:rowOff>
    </xdr:from>
    <xdr:to>
      <xdr:col>107</xdr:col>
      <xdr:colOff>101600</xdr:colOff>
      <xdr:row>62</xdr:row>
      <xdr:rowOff>17653</xdr:rowOff>
    </xdr:to>
    <xdr:sp macro="" textlink="">
      <xdr:nvSpPr>
        <xdr:cNvPr id="466" name="フローチャート: 判断 465"/>
        <xdr:cNvSpPr/>
      </xdr:nvSpPr>
      <xdr:spPr>
        <a:xfrm>
          <a:off x="20383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149606</xdr:rowOff>
    </xdr:from>
    <xdr:to>
      <xdr:col>102</xdr:col>
      <xdr:colOff>165100</xdr:colOff>
      <xdr:row>62</xdr:row>
      <xdr:rowOff>79756</xdr:rowOff>
    </xdr:to>
    <xdr:sp macro="" textlink="">
      <xdr:nvSpPr>
        <xdr:cNvPr id="467" name="フローチャート: 判断 466"/>
        <xdr:cNvSpPr/>
      </xdr:nvSpPr>
      <xdr:spPr>
        <a:xfrm>
          <a:off x="19494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8" name="テキスト ボックス 4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9" name="テキスト ボックス 4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0" name="テキスト ボックス 4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1" name="テキスト ボックス 4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2" name="テキスト ボックス 4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101219</xdr:rowOff>
    </xdr:from>
    <xdr:to>
      <xdr:col>116</xdr:col>
      <xdr:colOff>114300</xdr:colOff>
      <xdr:row>63</xdr:row>
      <xdr:rowOff>31369</xdr:rowOff>
    </xdr:to>
    <xdr:sp macro="" textlink="">
      <xdr:nvSpPr>
        <xdr:cNvPr id="473" name="楕円 472"/>
        <xdr:cNvSpPr/>
      </xdr:nvSpPr>
      <xdr:spPr>
        <a:xfrm>
          <a:off x="22110700" y="1073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79646</xdr:rowOff>
    </xdr:from>
    <xdr:ext cx="469744" cy="259045"/>
    <xdr:sp macro="" textlink="">
      <xdr:nvSpPr>
        <xdr:cNvPr id="474" name="【学校施設】&#10;一人当たり面積該当値テキスト"/>
        <xdr:cNvSpPr txBox="1"/>
      </xdr:nvSpPr>
      <xdr:spPr>
        <a:xfrm>
          <a:off x="22199600" y="1070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113792</xdr:rowOff>
    </xdr:from>
    <xdr:to>
      <xdr:col>112</xdr:col>
      <xdr:colOff>38100</xdr:colOff>
      <xdr:row>63</xdr:row>
      <xdr:rowOff>43942</xdr:rowOff>
    </xdr:to>
    <xdr:sp macro="" textlink="">
      <xdr:nvSpPr>
        <xdr:cNvPr id="475" name="楕円 474"/>
        <xdr:cNvSpPr/>
      </xdr:nvSpPr>
      <xdr:spPr>
        <a:xfrm>
          <a:off x="21272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152019</xdr:rowOff>
    </xdr:from>
    <xdr:to>
      <xdr:col>116</xdr:col>
      <xdr:colOff>63500</xdr:colOff>
      <xdr:row>62</xdr:row>
      <xdr:rowOff>164592</xdr:rowOff>
    </xdr:to>
    <xdr:cxnSp macro="">
      <xdr:nvCxnSpPr>
        <xdr:cNvPr id="476" name="直線コネクタ 475"/>
        <xdr:cNvCxnSpPr/>
      </xdr:nvCxnSpPr>
      <xdr:spPr>
        <a:xfrm flipV="1">
          <a:off x="21323300" y="10781919"/>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123317</xdr:rowOff>
    </xdr:from>
    <xdr:to>
      <xdr:col>107</xdr:col>
      <xdr:colOff>101600</xdr:colOff>
      <xdr:row>63</xdr:row>
      <xdr:rowOff>53467</xdr:rowOff>
    </xdr:to>
    <xdr:sp macro="" textlink="">
      <xdr:nvSpPr>
        <xdr:cNvPr id="477" name="楕円 476"/>
        <xdr:cNvSpPr/>
      </xdr:nvSpPr>
      <xdr:spPr>
        <a:xfrm>
          <a:off x="20383500" y="107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164592</xdr:rowOff>
    </xdr:from>
    <xdr:to>
      <xdr:col>111</xdr:col>
      <xdr:colOff>177800</xdr:colOff>
      <xdr:row>63</xdr:row>
      <xdr:rowOff>2667</xdr:rowOff>
    </xdr:to>
    <xdr:cxnSp macro="">
      <xdr:nvCxnSpPr>
        <xdr:cNvPr id="478" name="直線コネクタ 477"/>
        <xdr:cNvCxnSpPr/>
      </xdr:nvCxnSpPr>
      <xdr:spPr>
        <a:xfrm flipV="1">
          <a:off x="20434300" y="10794492"/>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479" name="楕円 478"/>
        <xdr:cNvSpPr/>
      </xdr:nvSpPr>
      <xdr:spPr>
        <a:xfrm>
          <a:off x="19494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156210</xdr:rowOff>
    </xdr:from>
    <xdr:to>
      <xdr:col>107</xdr:col>
      <xdr:colOff>50800</xdr:colOff>
      <xdr:row>63</xdr:row>
      <xdr:rowOff>2667</xdr:rowOff>
    </xdr:to>
    <xdr:cxnSp macro="">
      <xdr:nvCxnSpPr>
        <xdr:cNvPr id="480" name="直線コネクタ 479"/>
        <xdr:cNvCxnSpPr/>
      </xdr:nvCxnSpPr>
      <xdr:spPr>
        <a:xfrm>
          <a:off x="19545300" y="10786110"/>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39895</xdr:rowOff>
    </xdr:from>
    <xdr:ext cx="469744" cy="259045"/>
    <xdr:sp macro="" textlink="">
      <xdr:nvSpPr>
        <xdr:cNvPr id="481" name="n_1aveValue【学校施設】&#10;一人当たり面積"/>
        <xdr:cNvSpPr txBox="1"/>
      </xdr:nvSpPr>
      <xdr:spPr>
        <a:xfrm>
          <a:off x="210757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34180</xdr:rowOff>
    </xdr:from>
    <xdr:ext cx="469744" cy="259045"/>
    <xdr:sp macro="" textlink="">
      <xdr:nvSpPr>
        <xdr:cNvPr id="482" name="n_2aveValue【学校施設】&#10;一人当たり面積"/>
        <xdr:cNvSpPr txBox="1"/>
      </xdr:nvSpPr>
      <xdr:spPr>
        <a:xfrm>
          <a:off x="20199427" y="103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96283</xdr:rowOff>
    </xdr:from>
    <xdr:ext cx="469744" cy="259045"/>
    <xdr:sp macro="" textlink="">
      <xdr:nvSpPr>
        <xdr:cNvPr id="483" name="n_3aveValue【学校施設】&#10;一人当たり面積"/>
        <xdr:cNvSpPr txBox="1"/>
      </xdr:nvSpPr>
      <xdr:spPr>
        <a:xfrm>
          <a:off x="19310427" y="1038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35069</xdr:rowOff>
    </xdr:from>
    <xdr:ext cx="469744" cy="259045"/>
    <xdr:sp macro="" textlink="">
      <xdr:nvSpPr>
        <xdr:cNvPr id="484" name="n_1mainValue【学校施設】&#10;一人当たり面積"/>
        <xdr:cNvSpPr txBox="1"/>
      </xdr:nvSpPr>
      <xdr:spPr>
        <a:xfrm>
          <a:off x="210757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44594</xdr:rowOff>
    </xdr:from>
    <xdr:ext cx="469744" cy="259045"/>
    <xdr:sp macro="" textlink="">
      <xdr:nvSpPr>
        <xdr:cNvPr id="485" name="n_2mainValue【学校施設】&#10;一人当たり面積"/>
        <xdr:cNvSpPr txBox="1"/>
      </xdr:nvSpPr>
      <xdr:spPr>
        <a:xfrm>
          <a:off x="20199427" y="1084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26687</xdr:rowOff>
    </xdr:from>
    <xdr:ext cx="469744" cy="259045"/>
    <xdr:sp macro="" textlink="">
      <xdr:nvSpPr>
        <xdr:cNvPr id="486" name="n_3mainValue【学校施設】&#10;一人当たり面積"/>
        <xdr:cNvSpPr txBox="1"/>
      </xdr:nvSpPr>
      <xdr:spPr>
        <a:xfrm>
          <a:off x="19310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7" name="正方形/長方形 4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8" name="正方形/長方形 4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9" name="正方形/長方形 4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0" name="正方形/長方形 4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1" name="正方形/長方形 4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2" name="正方形/長方形 4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3" name="正方形/長方形 4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4" name="正方形/長方形 49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5" name="正方形/長方形 49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6" name="正方形/長方形 49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7" name="正方形/長方形 49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8" name="正方形/長方形 49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9" name="正方形/長方形 49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0" name="正方形/長方形 49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1" name="正方形/長方形 50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2" name="正方形/長方形 50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3" name="正方形/長方形 5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4" name="正方形/長方形 5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5" name="正方形/長方形 5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6" name="正方形/長方形 5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7" name="正方形/長方形 5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8" name="正方形/長方形 5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9" name="正方形/長方形 5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0" name="正方形/長方形 50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11" name="正方形/長方形 51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2" name="正方形/長方形 51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3" name="正方形/長方形 51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4" name="正方形/長方形 51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5" name="正方形/長方形 51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6" name="正方形/長方形 51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7" name="正方形/長方形 51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8" name="正方形/長方形 51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19" name="正方形/長方形 5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0" name="正方形/長方形 5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1" name="テキスト ボックス 52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本町においては、これまで公共施設整備を抑えてきたこともあり、全体的に住民一人当たりの施設保有量は少なく、有形固定資産減価償却率（資産の老朽化率）は若干高い傾向にある。公営住宅については、町内人口が増加傾向にあった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年から平成</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年の間に整備されたものが多く、人口一人当たりの面積は類似団体より多くなっている。一方、有形固定資産減価償却率は類似団体よりも高くなっている。経年で見ると、同指標は平成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年度比で</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％増加しており、施設の老朽化が進んできている事が言える。今後は、特に老朽化が進んでいる物件について資産売却を推進していく。また、令和元年度から令和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年度にかけて、指杉住宅外壁改修工事を実施する予定であり、引き続き、施設の長寿命化を図る事としている。　道路については、住民一人当たり延長は類似団体よりも低い数値を示しているが、有形固定資産減価償却率は類似団体よりも高くなっている。経年で見ると、同指標は平</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年度比で</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％減少しているものの、増加傾向にある事から、施設の老朽化が進んできている事が言える。道路については、本町全体の有形固定資産額の約</a:t>
          </a:r>
          <a:r>
            <a:rPr kumimoji="1" lang="en-US" altLang="ja-JP" sz="1100">
              <a:latin typeface="ＭＳ Ｐゴシック" panose="020B0600070205080204" pitchFamily="50" charset="-128"/>
              <a:ea typeface="ＭＳ Ｐゴシック" panose="020B0600070205080204" pitchFamily="50" charset="-128"/>
            </a:rPr>
            <a:t>45</a:t>
          </a:r>
          <a:r>
            <a:rPr kumimoji="1" lang="ja-JP" altLang="en-US" sz="1100">
              <a:latin typeface="ＭＳ Ｐゴシック" panose="020B0600070205080204" pitchFamily="50" charset="-128"/>
              <a:ea typeface="ＭＳ Ｐゴシック" panose="020B0600070205080204" pitchFamily="50" charset="-128"/>
            </a:rPr>
            <a:t>％を占めており、保有資産全体の有形固定資産減価償却率への影響が大きいため、個別施設計画に基づき、公共施設適正管理推進事業債を活用しながら、施設の長寿命化・最適化を図る事としている。橋りょうについ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年度から錦大橋の減価償却が始まったため、有形固定資産減価償却率は増加に転じた。今後、錦大橋だけで毎年度約</a:t>
          </a:r>
          <a:r>
            <a:rPr kumimoji="1" lang="en-US" altLang="ja-JP" sz="1100">
              <a:latin typeface="ＭＳ Ｐゴシック" panose="020B0600070205080204" pitchFamily="50" charset="-128"/>
              <a:ea typeface="ＭＳ Ｐゴシック" panose="020B0600070205080204" pitchFamily="50" charset="-128"/>
            </a:rPr>
            <a:t>30,000</a:t>
          </a:r>
          <a:r>
            <a:rPr kumimoji="1" lang="ja-JP" altLang="en-US" sz="1100">
              <a:latin typeface="ＭＳ Ｐゴシック" panose="020B0600070205080204" pitchFamily="50" charset="-128"/>
              <a:ea typeface="ＭＳ Ｐゴシック" panose="020B0600070205080204" pitchFamily="50" charset="-128"/>
            </a:rPr>
            <a:t>千円ずつ減価償却が進むため、計画的に長寿命化を実施しなければ、有形固定資産減価償却率は年々上昇していくと見込まれる。道路同様、全体に対するシェアが高いため、計画的な維持補修及び長寿命化対策が必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10,671
10,621
85.04
5,868,827
5,671,617
151,880
3,230,374
4,962,598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45176</xdr:rowOff>
    </xdr:from>
    <xdr:to>
      <xdr:col>24</xdr:col>
      <xdr:colOff>62865</xdr:colOff>
      <xdr:row>41</xdr:row>
      <xdr:rowOff>162741</xdr:rowOff>
    </xdr:to>
    <xdr:cxnSp macro="">
      <xdr:nvCxnSpPr>
        <xdr:cNvPr id="57" name="直線コネクタ 56"/>
        <xdr:cNvCxnSpPr/>
      </xdr:nvCxnSpPr>
      <xdr:spPr>
        <a:xfrm flipV="1">
          <a:off x="4634865" y="5703026"/>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166568</xdr:rowOff>
    </xdr:from>
    <xdr:ext cx="340478" cy="259045"/>
    <xdr:sp macro="" textlink="">
      <xdr:nvSpPr>
        <xdr:cNvPr id="58" name="【図書館】&#10;有形固定資産減価償却率最小値テキスト"/>
        <xdr:cNvSpPr txBox="1"/>
      </xdr:nvSpPr>
      <xdr:spPr>
        <a:xfrm>
          <a:off x="4673600" y="71960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162741</xdr:rowOff>
    </xdr:from>
    <xdr:to>
      <xdr:col>24</xdr:col>
      <xdr:colOff>152400</xdr:colOff>
      <xdr:row>41</xdr:row>
      <xdr:rowOff>162741</xdr:rowOff>
    </xdr:to>
    <xdr:cxnSp macro="">
      <xdr:nvCxnSpPr>
        <xdr:cNvPr id="59" name="直線コネクタ 58"/>
        <xdr:cNvCxnSpPr/>
      </xdr:nvCxnSpPr>
      <xdr:spPr>
        <a:xfrm>
          <a:off x="4546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163303</xdr:rowOff>
    </xdr:from>
    <xdr:ext cx="405111" cy="259045"/>
    <xdr:sp macro="" textlink="">
      <xdr:nvSpPr>
        <xdr:cNvPr id="60" name="【図書館】&#10;有形固定資産減価償却率最大値テキスト"/>
        <xdr:cNvSpPr txBox="1"/>
      </xdr:nvSpPr>
      <xdr:spPr>
        <a:xfrm>
          <a:off x="4673600" y="547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45176</xdr:rowOff>
    </xdr:from>
    <xdr:to>
      <xdr:col>24</xdr:col>
      <xdr:colOff>152400</xdr:colOff>
      <xdr:row>33</xdr:row>
      <xdr:rowOff>45176</xdr:rowOff>
    </xdr:to>
    <xdr:cxnSp macro="">
      <xdr:nvCxnSpPr>
        <xdr:cNvPr id="61" name="直線コネクタ 60"/>
        <xdr:cNvCxnSpPr/>
      </xdr:nvCxnSpPr>
      <xdr:spPr>
        <a:xfrm>
          <a:off x="4546600" y="570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20155</xdr:rowOff>
    </xdr:from>
    <xdr:ext cx="405111" cy="259045"/>
    <xdr:sp macro="" textlink="">
      <xdr:nvSpPr>
        <xdr:cNvPr id="62" name="【図書館】&#10;有形固定資産減価償却率平均値テキスト"/>
        <xdr:cNvSpPr txBox="1"/>
      </xdr:nvSpPr>
      <xdr:spPr>
        <a:xfrm>
          <a:off x="4673600" y="653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63" name="フローチャート: 判断 62"/>
        <xdr:cNvSpPr/>
      </xdr:nvSpPr>
      <xdr:spPr>
        <a:xfrm>
          <a:off x="4584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85816</xdr:rowOff>
    </xdr:from>
    <xdr:to>
      <xdr:col>20</xdr:col>
      <xdr:colOff>38100</xdr:colOff>
      <xdr:row>39</xdr:row>
      <xdr:rowOff>15966</xdr:rowOff>
    </xdr:to>
    <xdr:sp macro="" textlink="">
      <xdr:nvSpPr>
        <xdr:cNvPr id="64" name="フローチャート: 判断 63"/>
        <xdr:cNvSpPr/>
      </xdr:nvSpPr>
      <xdr:spPr>
        <a:xfrm>
          <a:off x="3746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7093</xdr:rowOff>
    </xdr:from>
    <xdr:ext cx="405111" cy="259045"/>
    <xdr:sp macro="" textlink="">
      <xdr:nvSpPr>
        <xdr:cNvPr id="65" name="n_1aveValue【図書館】&#10;有形固定資産減価償却率"/>
        <xdr:cNvSpPr txBox="1"/>
      </xdr:nvSpPr>
      <xdr:spPr>
        <a:xfrm>
          <a:off x="3582044"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154396</xdr:rowOff>
    </xdr:from>
    <xdr:to>
      <xdr:col>15</xdr:col>
      <xdr:colOff>101600</xdr:colOff>
      <xdr:row>39</xdr:row>
      <xdr:rowOff>84546</xdr:rowOff>
    </xdr:to>
    <xdr:sp macro="" textlink="">
      <xdr:nvSpPr>
        <xdr:cNvPr id="66" name="フローチャート: 判断 65"/>
        <xdr:cNvSpPr/>
      </xdr:nvSpPr>
      <xdr:spPr>
        <a:xfrm>
          <a:off x="2857500" y="666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75673</xdr:rowOff>
    </xdr:from>
    <xdr:ext cx="405111" cy="259045"/>
    <xdr:sp macro="" textlink="">
      <xdr:nvSpPr>
        <xdr:cNvPr id="67" name="n_2aveValue【図書館】&#10;有形固定資産減価償却率"/>
        <xdr:cNvSpPr txBox="1"/>
      </xdr:nvSpPr>
      <xdr:spPr>
        <a:xfrm>
          <a:off x="27057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2540</xdr:rowOff>
    </xdr:from>
    <xdr:to>
      <xdr:col>10</xdr:col>
      <xdr:colOff>165100</xdr:colOff>
      <xdr:row>39</xdr:row>
      <xdr:rowOff>104140</xdr:rowOff>
    </xdr:to>
    <xdr:sp macro="" textlink="">
      <xdr:nvSpPr>
        <xdr:cNvPr id="68" name="フローチャート: 判断 67"/>
        <xdr:cNvSpPr/>
      </xdr:nvSpPr>
      <xdr:spPr>
        <a:xfrm>
          <a:off x="1968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120667</xdr:rowOff>
    </xdr:from>
    <xdr:ext cx="405111" cy="259045"/>
    <xdr:sp macro="" textlink="">
      <xdr:nvSpPr>
        <xdr:cNvPr id="69" name="n_3aveValue【図書館】&#10;有形固定資産減価償却率"/>
        <xdr:cNvSpPr txBox="1"/>
      </xdr:nvSpPr>
      <xdr:spPr>
        <a:xfrm>
          <a:off x="1816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165826</xdr:rowOff>
    </xdr:from>
    <xdr:to>
      <xdr:col>24</xdr:col>
      <xdr:colOff>114300</xdr:colOff>
      <xdr:row>33</xdr:row>
      <xdr:rowOff>95976</xdr:rowOff>
    </xdr:to>
    <xdr:sp macro="" textlink="">
      <xdr:nvSpPr>
        <xdr:cNvPr id="75" name="楕円 74"/>
        <xdr:cNvSpPr/>
      </xdr:nvSpPr>
      <xdr:spPr>
        <a:xfrm>
          <a:off x="4584700" y="565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118853</xdr:rowOff>
    </xdr:from>
    <xdr:ext cx="405111" cy="259045"/>
    <xdr:sp macro="" textlink="">
      <xdr:nvSpPr>
        <xdr:cNvPr id="76" name="【図書館】&#10;有形固定資産減価償却率該当値テキスト"/>
        <xdr:cNvSpPr txBox="1"/>
      </xdr:nvSpPr>
      <xdr:spPr>
        <a:xfrm>
          <a:off x="4673600" y="5605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170724</xdr:rowOff>
    </xdr:from>
    <xdr:to>
      <xdr:col>20</xdr:col>
      <xdr:colOff>38100</xdr:colOff>
      <xdr:row>33</xdr:row>
      <xdr:rowOff>100874</xdr:rowOff>
    </xdr:to>
    <xdr:sp macro="" textlink="">
      <xdr:nvSpPr>
        <xdr:cNvPr id="77" name="楕円 76"/>
        <xdr:cNvSpPr/>
      </xdr:nvSpPr>
      <xdr:spPr>
        <a:xfrm>
          <a:off x="3746500" y="565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45176</xdr:rowOff>
    </xdr:from>
    <xdr:to>
      <xdr:col>24</xdr:col>
      <xdr:colOff>63500</xdr:colOff>
      <xdr:row>33</xdr:row>
      <xdr:rowOff>50074</xdr:rowOff>
    </xdr:to>
    <xdr:cxnSp macro="">
      <xdr:nvCxnSpPr>
        <xdr:cNvPr id="78" name="直線コネクタ 77"/>
        <xdr:cNvCxnSpPr/>
      </xdr:nvCxnSpPr>
      <xdr:spPr>
        <a:xfrm flipV="1">
          <a:off x="3797300" y="570302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164193</xdr:rowOff>
    </xdr:from>
    <xdr:to>
      <xdr:col>15</xdr:col>
      <xdr:colOff>101600</xdr:colOff>
      <xdr:row>33</xdr:row>
      <xdr:rowOff>94343</xdr:rowOff>
    </xdr:to>
    <xdr:sp macro="" textlink="">
      <xdr:nvSpPr>
        <xdr:cNvPr id="79" name="楕円 78"/>
        <xdr:cNvSpPr/>
      </xdr:nvSpPr>
      <xdr:spPr>
        <a:xfrm>
          <a:off x="2857500" y="565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43543</xdr:rowOff>
    </xdr:from>
    <xdr:to>
      <xdr:col>19</xdr:col>
      <xdr:colOff>177800</xdr:colOff>
      <xdr:row>33</xdr:row>
      <xdr:rowOff>50074</xdr:rowOff>
    </xdr:to>
    <xdr:cxnSp macro="">
      <xdr:nvCxnSpPr>
        <xdr:cNvPr id="80" name="直線コネクタ 79"/>
        <xdr:cNvCxnSpPr/>
      </xdr:nvCxnSpPr>
      <xdr:spPr>
        <a:xfrm>
          <a:off x="2908300" y="570139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31</xdr:row>
      <xdr:rowOff>117401</xdr:rowOff>
    </xdr:from>
    <xdr:ext cx="405111" cy="259045"/>
    <xdr:sp macro="" textlink="">
      <xdr:nvSpPr>
        <xdr:cNvPr id="81" name="n_1mainValue【図書館】&#10;有形固定資産減価償却率"/>
        <xdr:cNvSpPr txBox="1"/>
      </xdr:nvSpPr>
      <xdr:spPr>
        <a:xfrm>
          <a:off x="3582044" y="543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110870</xdr:rowOff>
    </xdr:from>
    <xdr:ext cx="405111" cy="259045"/>
    <xdr:sp macro="" textlink="">
      <xdr:nvSpPr>
        <xdr:cNvPr id="82" name="n_2mainValue【図書館】&#10;有形固定資産減価償却率"/>
        <xdr:cNvSpPr txBox="1"/>
      </xdr:nvSpPr>
      <xdr:spPr>
        <a:xfrm>
          <a:off x="2705744" y="5425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6" name="テキスト ボックス 9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8" name="テキスト ボックス 9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0" name="テキスト ボックス 9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2" name="テキスト ボックス 10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4" name="テキスト ボックス 10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42</xdr:row>
      <xdr:rowOff>63137</xdr:rowOff>
    </xdr:to>
    <xdr:cxnSp macro="">
      <xdr:nvCxnSpPr>
        <xdr:cNvPr id="108" name="直線コネクタ 107"/>
        <xdr:cNvCxnSpPr/>
      </xdr:nvCxnSpPr>
      <xdr:spPr>
        <a:xfrm flipV="1">
          <a:off x="10476865" y="585978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66964</xdr:rowOff>
    </xdr:from>
    <xdr:ext cx="469744" cy="259045"/>
    <xdr:sp macro="" textlink="">
      <xdr:nvSpPr>
        <xdr:cNvPr id="109" name="【図書館】&#10;一人当たり面積最小値テキスト"/>
        <xdr:cNvSpPr txBox="1"/>
      </xdr:nvSpPr>
      <xdr:spPr>
        <a:xfrm>
          <a:off x="10515600" y="72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110" name="直線コネクタ 109"/>
        <xdr:cNvCxnSpPr/>
      </xdr:nvCxnSpPr>
      <xdr:spPr>
        <a:xfrm>
          <a:off x="10388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1"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2" name="直線コネクタ 111"/>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48277</xdr:rowOff>
    </xdr:from>
    <xdr:ext cx="469744" cy="259045"/>
    <xdr:sp macro="" textlink="">
      <xdr:nvSpPr>
        <xdr:cNvPr id="113" name="【図書館】&#10;一人当たり面積平均値テキスト"/>
        <xdr:cNvSpPr txBox="1"/>
      </xdr:nvSpPr>
      <xdr:spPr>
        <a:xfrm>
          <a:off x="10515600" y="673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14" name="フローチャート: 判断 113"/>
        <xdr:cNvSpPr/>
      </xdr:nvSpPr>
      <xdr:spPr>
        <a:xfrm>
          <a:off x="104267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18869</xdr:rowOff>
    </xdr:from>
    <xdr:to>
      <xdr:col>50</xdr:col>
      <xdr:colOff>165100</xdr:colOff>
      <xdr:row>40</xdr:row>
      <xdr:rowOff>120469</xdr:rowOff>
    </xdr:to>
    <xdr:sp macro="" textlink="">
      <xdr:nvSpPr>
        <xdr:cNvPr id="115" name="フローチャート: 判断 114"/>
        <xdr:cNvSpPr/>
      </xdr:nvSpPr>
      <xdr:spPr>
        <a:xfrm>
          <a:off x="95885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136996</xdr:rowOff>
    </xdr:from>
    <xdr:ext cx="469744" cy="259045"/>
    <xdr:sp macro="" textlink="">
      <xdr:nvSpPr>
        <xdr:cNvPr id="116" name="n_1aveValue【図書館】&#10;一人当たり面積"/>
        <xdr:cNvSpPr txBox="1"/>
      </xdr:nvSpPr>
      <xdr:spPr>
        <a:xfrm>
          <a:off x="9391727" y="665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9072</xdr:rowOff>
    </xdr:from>
    <xdr:to>
      <xdr:col>46</xdr:col>
      <xdr:colOff>38100</xdr:colOff>
      <xdr:row>40</xdr:row>
      <xdr:rowOff>110672</xdr:rowOff>
    </xdr:to>
    <xdr:sp macro="" textlink="">
      <xdr:nvSpPr>
        <xdr:cNvPr id="117" name="フローチャート: 判断 116"/>
        <xdr:cNvSpPr/>
      </xdr:nvSpPr>
      <xdr:spPr>
        <a:xfrm>
          <a:off x="8699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127199</xdr:rowOff>
    </xdr:from>
    <xdr:ext cx="469744" cy="259045"/>
    <xdr:sp macro="" textlink="">
      <xdr:nvSpPr>
        <xdr:cNvPr id="118" name="n_2aveValue【図書館】&#10;一人当たり面積"/>
        <xdr:cNvSpPr txBox="1"/>
      </xdr:nvSpPr>
      <xdr:spPr>
        <a:xfrm>
          <a:off x="85154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84183</xdr:rowOff>
    </xdr:from>
    <xdr:to>
      <xdr:col>41</xdr:col>
      <xdr:colOff>101600</xdr:colOff>
      <xdr:row>41</xdr:row>
      <xdr:rowOff>14333</xdr:rowOff>
    </xdr:to>
    <xdr:sp macro="" textlink="">
      <xdr:nvSpPr>
        <xdr:cNvPr id="119" name="フローチャート: 判断 118"/>
        <xdr:cNvSpPr/>
      </xdr:nvSpPr>
      <xdr:spPr>
        <a:xfrm>
          <a:off x="7810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39</xdr:row>
      <xdr:rowOff>30860</xdr:rowOff>
    </xdr:from>
    <xdr:ext cx="469744" cy="259045"/>
    <xdr:sp macro="" textlink="">
      <xdr:nvSpPr>
        <xdr:cNvPr id="120" name="n_3aveValue【図書館】&#10;一人当たり面積"/>
        <xdr:cNvSpPr txBox="1"/>
      </xdr:nvSpPr>
      <xdr:spPr>
        <a:xfrm>
          <a:off x="7626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121738</xdr:rowOff>
    </xdr:from>
    <xdr:to>
      <xdr:col>55</xdr:col>
      <xdr:colOff>50800</xdr:colOff>
      <xdr:row>42</xdr:row>
      <xdr:rowOff>51888</xdr:rowOff>
    </xdr:to>
    <xdr:sp macro="" textlink="">
      <xdr:nvSpPr>
        <xdr:cNvPr id="126" name="楕円 125"/>
        <xdr:cNvSpPr/>
      </xdr:nvSpPr>
      <xdr:spPr>
        <a:xfrm>
          <a:off x="10426700" y="71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36665</xdr:rowOff>
    </xdr:from>
    <xdr:ext cx="469744" cy="259045"/>
    <xdr:sp macro="" textlink="">
      <xdr:nvSpPr>
        <xdr:cNvPr id="127" name="【図書館】&#10;一人当たり面積該当値テキスト"/>
        <xdr:cNvSpPr txBox="1"/>
      </xdr:nvSpPr>
      <xdr:spPr>
        <a:xfrm>
          <a:off x="10515600" y="706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125004</xdr:rowOff>
    </xdr:from>
    <xdr:to>
      <xdr:col>50</xdr:col>
      <xdr:colOff>165100</xdr:colOff>
      <xdr:row>42</xdr:row>
      <xdr:rowOff>55154</xdr:rowOff>
    </xdr:to>
    <xdr:sp macro="" textlink="">
      <xdr:nvSpPr>
        <xdr:cNvPr id="128" name="楕円 127"/>
        <xdr:cNvSpPr/>
      </xdr:nvSpPr>
      <xdr:spPr>
        <a:xfrm>
          <a:off x="95885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1088</xdr:rowOff>
    </xdr:from>
    <xdr:to>
      <xdr:col>55</xdr:col>
      <xdr:colOff>0</xdr:colOff>
      <xdr:row>42</xdr:row>
      <xdr:rowOff>4354</xdr:rowOff>
    </xdr:to>
    <xdr:cxnSp macro="">
      <xdr:nvCxnSpPr>
        <xdr:cNvPr id="129" name="直線コネクタ 128"/>
        <xdr:cNvCxnSpPr/>
      </xdr:nvCxnSpPr>
      <xdr:spPr>
        <a:xfrm flipV="1">
          <a:off x="9639300" y="720198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125004</xdr:rowOff>
    </xdr:from>
    <xdr:to>
      <xdr:col>46</xdr:col>
      <xdr:colOff>38100</xdr:colOff>
      <xdr:row>42</xdr:row>
      <xdr:rowOff>55154</xdr:rowOff>
    </xdr:to>
    <xdr:sp macro="" textlink="">
      <xdr:nvSpPr>
        <xdr:cNvPr id="130" name="楕円 129"/>
        <xdr:cNvSpPr/>
      </xdr:nvSpPr>
      <xdr:spPr>
        <a:xfrm>
          <a:off x="86995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4354</xdr:rowOff>
    </xdr:from>
    <xdr:to>
      <xdr:col>50</xdr:col>
      <xdr:colOff>114300</xdr:colOff>
      <xdr:row>42</xdr:row>
      <xdr:rowOff>4354</xdr:rowOff>
    </xdr:to>
    <xdr:cxnSp macro="">
      <xdr:nvCxnSpPr>
        <xdr:cNvPr id="131" name="直線コネクタ 130"/>
        <xdr:cNvCxnSpPr/>
      </xdr:nvCxnSpPr>
      <xdr:spPr>
        <a:xfrm>
          <a:off x="8750300" y="72052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42</xdr:row>
      <xdr:rowOff>46281</xdr:rowOff>
    </xdr:from>
    <xdr:ext cx="469744" cy="259045"/>
    <xdr:sp macro="" textlink="">
      <xdr:nvSpPr>
        <xdr:cNvPr id="132" name="n_1mainValue【図書館】&#10;一人当たり面積"/>
        <xdr:cNvSpPr txBox="1"/>
      </xdr:nvSpPr>
      <xdr:spPr>
        <a:xfrm>
          <a:off x="9391727" y="72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46281</xdr:rowOff>
    </xdr:from>
    <xdr:ext cx="469744" cy="259045"/>
    <xdr:sp macro="" textlink="">
      <xdr:nvSpPr>
        <xdr:cNvPr id="133" name="n_2mainValue【図書館】&#10;一人当たり面積"/>
        <xdr:cNvSpPr txBox="1"/>
      </xdr:nvSpPr>
      <xdr:spPr>
        <a:xfrm>
          <a:off x="8515427" y="72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59055</xdr:rowOff>
    </xdr:to>
    <xdr:cxnSp macro="">
      <xdr:nvCxnSpPr>
        <xdr:cNvPr id="158" name="直線コネクタ 157"/>
        <xdr:cNvCxnSpPr/>
      </xdr:nvCxnSpPr>
      <xdr:spPr>
        <a:xfrm flipV="1">
          <a:off x="4634865" y="9525000"/>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62882</xdr:rowOff>
    </xdr:from>
    <xdr:ext cx="405111" cy="259045"/>
    <xdr:sp macro="" textlink="">
      <xdr:nvSpPr>
        <xdr:cNvPr id="159" name="【体育館・プール】&#10;有形固定資産減価償却率最小値テキスト"/>
        <xdr:cNvSpPr txBox="1"/>
      </xdr:nvSpPr>
      <xdr:spPr>
        <a:xfrm>
          <a:off x="4673600" y="1103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59055</xdr:rowOff>
    </xdr:from>
    <xdr:to>
      <xdr:col>24</xdr:col>
      <xdr:colOff>152400</xdr:colOff>
      <xdr:row>64</xdr:row>
      <xdr:rowOff>59055</xdr:rowOff>
    </xdr:to>
    <xdr:cxnSp macro="">
      <xdr:nvCxnSpPr>
        <xdr:cNvPr id="160" name="直線コネクタ 159"/>
        <xdr:cNvCxnSpPr/>
      </xdr:nvCxnSpPr>
      <xdr:spPr>
        <a:xfrm>
          <a:off x="4546600" y="1103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163"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64" name="フローチャート: 判断 163"/>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65" name="フローチャート: 判断 164"/>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17162</xdr:rowOff>
    </xdr:from>
    <xdr:ext cx="405111" cy="259045"/>
    <xdr:sp macro="" textlink="">
      <xdr:nvSpPr>
        <xdr:cNvPr id="166" name="n_1aveValue【体育館・プール】&#10;有形固定資産減価償却率"/>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116840</xdr:rowOff>
    </xdr:from>
    <xdr:to>
      <xdr:col>15</xdr:col>
      <xdr:colOff>101600</xdr:colOff>
      <xdr:row>60</xdr:row>
      <xdr:rowOff>46990</xdr:rowOff>
    </xdr:to>
    <xdr:sp macro="" textlink="">
      <xdr:nvSpPr>
        <xdr:cNvPr id="167" name="フローチャート: 判断 166"/>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38117</xdr:rowOff>
    </xdr:from>
    <xdr:ext cx="405111" cy="259045"/>
    <xdr:sp macro="" textlink="">
      <xdr:nvSpPr>
        <xdr:cNvPr id="168" name="n_2aveValue【体育館・プール】&#10;有形固定資産減価償却率"/>
        <xdr:cNvSpPr txBox="1"/>
      </xdr:nvSpPr>
      <xdr:spPr>
        <a:xfrm>
          <a:off x="2705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38735</xdr:rowOff>
    </xdr:from>
    <xdr:to>
      <xdr:col>10</xdr:col>
      <xdr:colOff>165100</xdr:colOff>
      <xdr:row>59</xdr:row>
      <xdr:rowOff>140335</xdr:rowOff>
    </xdr:to>
    <xdr:sp macro="" textlink="">
      <xdr:nvSpPr>
        <xdr:cNvPr id="169" name="フローチャート: 判断 168"/>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131462</xdr:rowOff>
    </xdr:from>
    <xdr:ext cx="405111" cy="259045"/>
    <xdr:sp macro="" textlink="">
      <xdr:nvSpPr>
        <xdr:cNvPr id="170" name="n_3aveValue【体育館・プール】&#10;有形固定資産減価償却率"/>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74930</xdr:rowOff>
    </xdr:from>
    <xdr:to>
      <xdr:col>24</xdr:col>
      <xdr:colOff>114300</xdr:colOff>
      <xdr:row>56</xdr:row>
      <xdr:rowOff>5080</xdr:rowOff>
    </xdr:to>
    <xdr:sp macro="" textlink="">
      <xdr:nvSpPr>
        <xdr:cNvPr id="176" name="楕円 175"/>
        <xdr:cNvSpPr/>
      </xdr:nvSpPr>
      <xdr:spPr>
        <a:xfrm>
          <a:off x="45847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168927</xdr:rowOff>
    </xdr:from>
    <xdr:ext cx="405111" cy="259045"/>
    <xdr:sp macro="" textlink="">
      <xdr:nvSpPr>
        <xdr:cNvPr id="177" name="【体育館・プール】&#10;有形固定資産減価償却率該当値テキスト"/>
        <xdr:cNvSpPr txBox="1"/>
      </xdr:nvSpPr>
      <xdr:spPr>
        <a:xfrm>
          <a:off x="4673600" y="942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99695</xdr:rowOff>
    </xdr:from>
    <xdr:to>
      <xdr:col>20</xdr:col>
      <xdr:colOff>38100</xdr:colOff>
      <xdr:row>56</xdr:row>
      <xdr:rowOff>29845</xdr:rowOff>
    </xdr:to>
    <xdr:sp macro="" textlink="">
      <xdr:nvSpPr>
        <xdr:cNvPr id="178" name="楕円 177"/>
        <xdr:cNvSpPr/>
      </xdr:nvSpPr>
      <xdr:spPr>
        <a:xfrm>
          <a:off x="3746500" y="952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125730</xdr:rowOff>
    </xdr:from>
    <xdr:to>
      <xdr:col>24</xdr:col>
      <xdr:colOff>63500</xdr:colOff>
      <xdr:row>55</xdr:row>
      <xdr:rowOff>150495</xdr:rowOff>
    </xdr:to>
    <xdr:cxnSp macro="">
      <xdr:nvCxnSpPr>
        <xdr:cNvPr id="179" name="直線コネクタ 178"/>
        <xdr:cNvCxnSpPr/>
      </xdr:nvCxnSpPr>
      <xdr:spPr>
        <a:xfrm flipV="1">
          <a:off x="3797300" y="955548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113030</xdr:rowOff>
    </xdr:from>
    <xdr:to>
      <xdr:col>15</xdr:col>
      <xdr:colOff>101600</xdr:colOff>
      <xdr:row>56</xdr:row>
      <xdr:rowOff>43180</xdr:rowOff>
    </xdr:to>
    <xdr:sp macro="" textlink="">
      <xdr:nvSpPr>
        <xdr:cNvPr id="180" name="楕円 179"/>
        <xdr:cNvSpPr/>
      </xdr:nvSpPr>
      <xdr:spPr>
        <a:xfrm>
          <a:off x="2857500" y="954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150495</xdr:rowOff>
    </xdr:from>
    <xdr:to>
      <xdr:col>19</xdr:col>
      <xdr:colOff>177800</xdr:colOff>
      <xdr:row>55</xdr:row>
      <xdr:rowOff>163830</xdr:rowOff>
    </xdr:to>
    <xdr:cxnSp macro="">
      <xdr:nvCxnSpPr>
        <xdr:cNvPr id="181" name="直線コネクタ 180"/>
        <xdr:cNvCxnSpPr/>
      </xdr:nvCxnSpPr>
      <xdr:spPr>
        <a:xfrm flipV="1">
          <a:off x="2908300" y="95802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33020</xdr:rowOff>
    </xdr:from>
    <xdr:to>
      <xdr:col>10</xdr:col>
      <xdr:colOff>165100</xdr:colOff>
      <xdr:row>56</xdr:row>
      <xdr:rowOff>134620</xdr:rowOff>
    </xdr:to>
    <xdr:sp macro="" textlink="">
      <xdr:nvSpPr>
        <xdr:cNvPr id="182" name="楕円 181"/>
        <xdr:cNvSpPr/>
      </xdr:nvSpPr>
      <xdr:spPr>
        <a:xfrm>
          <a:off x="19685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163830</xdr:rowOff>
    </xdr:from>
    <xdr:to>
      <xdr:col>15</xdr:col>
      <xdr:colOff>50800</xdr:colOff>
      <xdr:row>56</xdr:row>
      <xdr:rowOff>83820</xdr:rowOff>
    </xdr:to>
    <xdr:cxnSp macro="">
      <xdr:nvCxnSpPr>
        <xdr:cNvPr id="183" name="直線コネクタ 182"/>
        <xdr:cNvCxnSpPr/>
      </xdr:nvCxnSpPr>
      <xdr:spPr>
        <a:xfrm flipV="1">
          <a:off x="2019300" y="9593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46372</xdr:rowOff>
    </xdr:from>
    <xdr:ext cx="405111" cy="259045"/>
    <xdr:sp macro="" textlink="">
      <xdr:nvSpPr>
        <xdr:cNvPr id="184" name="n_1mainValue【体育館・プール】&#10;有形固定資産減価償却率"/>
        <xdr:cNvSpPr txBox="1"/>
      </xdr:nvSpPr>
      <xdr:spPr>
        <a:xfrm>
          <a:off x="3582044" y="930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59707</xdr:rowOff>
    </xdr:from>
    <xdr:ext cx="405111" cy="259045"/>
    <xdr:sp macro="" textlink="">
      <xdr:nvSpPr>
        <xdr:cNvPr id="185" name="n_2mainValue【体育館・プール】&#10;有形固定資産減価償却率"/>
        <xdr:cNvSpPr txBox="1"/>
      </xdr:nvSpPr>
      <xdr:spPr>
        <a:xfrm>
          <a:off x="2705744" y="931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151147</xdr:rowOff>
    </xdr:from>
    <xdr:ext cx="405111" cy="259045"/>
    <xdr:sp macro="" textlink="">
      <xdr:nvSpPr>
        <xdr:cNvPr id="186" name="n_3mainValue【体育館・プール】&#10;有形固定資産減価償却率"/>
        <xdr:cNvSpPr txBox="1"/>
      </xdr:nvSpPr>
      <xdr:spPr>
        <a:xfrm>
          <a:off x="1816744" y="940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7" name="直線コネクタ 19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8" name="テキスト ボックス 19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9" name="直線コネクタ 19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0" name="テキスト ボックス 19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1" name="直線コネクタ 20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2" name="テキスト ボックス 20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3" name="直線コネクタ 20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4" name="テキスト ボックス 20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5" name="直線コネクタ 20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6" name="テキスト ボックス 20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7" name="直線コネクタ 20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8" name="テキスト ボックス 20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35378</xdr:rowOff>
    </xdr:from>
    <xdr:to>
      <xdr:col>54</xdr:col>
      <xdr:colOff>189865</xdr:colOff>
      <xdr:row>64</xdr:row>
      <xdr:rowOff>59872</xdr:rowOff>
    </xdr:to>
    <xdr:cxnSp macro="">
      <xdr:nvCxnSpPr>
        <xdr:cNvPr id="212" name="直線コネクタ 211"/>
        <xdr:cNvCxnSpPr/>
      </xdr:nvCxnSpPr>
      <xdr:spPr>
        <a:xfrm flipV="1">
          <a:off x="10476865" y="94651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63699</xdr:rowOff>
    </xdr:from>
    <xdr:ext cx="469744" cy="259045"/>
    <xdr:sp macro="" textlink="">
      <xdr:nvSpPr>
        <xdr:cNvPr id="213" name="【体育館・プール】&#10;一人当たり面積最小値テキスト"/>
        <xdr:cNvSpPr txBox="1"/>
      </xdr:nvSpPr>
      <xdr:spPr>
        <a:xfrm>
          <a:off x="10515600" y="1103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59872</xdr:rowOff>
    </xdr:from>
    <xdr:to>
      <xdr:col>55</xdr:col>
      <xdr:colOff>88900</xdr:colOff>
      <xdr:row>64</xdr:row>
      <xdr:rowOff>59872</xdr:rowOff>
    </xdr:to>
    <xdr:cxnSp macro="">
      <xdr:nvCxnSpPr>
        <xdr:cNvPr id="214" name="直線コネクタ 213"/>
        <xdr:cNvCxnSpPr/>
      </xdr:nvCxnSpPr>
      <xdr:spPr>
        <a:xfrm>
          <a:off x="10388600" y="1103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153505</xdr:rowOff>
    </xdr:from>
    <xdr:ext cx="469744" cy="259045"/>
    <xdr:sp macro="" textlink="">
      <xdr:nvSpPr>
        <xdr:cNvPr id="215" name="【体育館・プール】&#10;一人当たり面積最大値テキスト"/>
        <xdr:cNvSpPr txBox="1"/>
      </xdr:nvSpPr>
      <xdr:spPr>
        <a:xfrm>
          <a:off x="105156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35378</xdr:rowOff>
    </xdr:from>
    <xdr:to>
      <xdr:col>55</xdr:col>
      <xdr:colOff>88900</xdr:colOff>
      <xdr:row>55</xdr:row>
      <xdr:rowOff>35378</xdr:rowOff>
    </xdr:to>
    <xdr:cxnSp macro="">
      <xdr:nvCxnSpPr>
        <xdr:cNvPr id="216" name="直線コネクタ 215"/>
        <xdr:cNvCxnSpPr/>
      </xdr:nvCxnSpPr>
      <xdr:spPr>
        <a:xfrm>
          <a:off x="10388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29771</xdr:rowOff>
    </xdr:from>
    <xdr:ext cx="469744" cy="259045"/>
    <xdr:sp macro="" textlink="">
      <xdr:nvSpPr>
        <xdr:cNvPr id="217" name="【体育館・プール】&#10;一人当たり面積平均値テキスト"/>
        <xdr:cNvSpPr txBox="1"/>
      </xdr:nvSpPr>
      <xdr:spPr>
        <a:xfrm>
          <a:off x="10515600" y="10488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6894</xdr:rowOff>
    </xdr:from>
    <xdr:to>
      <xdr:col>55</xdr:col>
      <xdr:colOff>50800</xdr:colOff>
      <xdr:row>62</xdr:row>
      <xdr:rowOff>108494</xdr:rowOff>
    </xdr:to>
    <xdr:sp macro="" textlink="">
      <xdr:nvSpPr>
        <xdr:cNvPr id="218" name="フローチャート: 判断 217"/>
        <xdr:cNvSpPr/>
      </xdr:nvSpPr>
      <xdr:spPr>
        <a:xfrm>
          <a:off x="10426700" y="106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159838</xdr:rowOff>
    </xdr:from>
    <xdr:to>
      <xdr:col>50</xdr:col>
      <xdr:colOff>165100</xdr:colOff>
      <xdr:row>62</xdr:row>
      <xdr:rowOff>89988</xdr:rowOff>
    </xdr:to>
    <xdr:sp macro="" textlink="">
      <xdr:nvSpPr>
        <xdr:cNvPr id="219" name="フローチャート: 判断 218"/>
        <xdr:cNvSpPr/>
      </xdr:nvSpPr>
      <xdr:spPr>
        <a:xfrm>
          <a:off x="9588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106515</xdr:rowOff>
    </xdr:from>
    <xdr:ext cx="469744" cy="259045"/>
    <xdr:sp macro="" textlink="">
      <xdr:nvSpPr>
        <xdr:cNvPr id="220" name="n_1aveValue【体育館・プール】&#10;一人当たり面積"/>
        <xdr:cNvSpPr txBox="1"/>
      </xdr:nvSpPr>
      <xdr:spPr>
        <a:xfrm>
          <a:off x="93917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159838</xdr:rowOff>
    </xdr:from>
    <xdr:to>
      <xdr:col>46</xdr:col>
      <xdr:colOff>38100</xdr:colOff>
      <xdr:row>62</xdr:row>
      <xdr:rowOff>89988</xdr:rowOff>
    </xdr:to>
    <xdr:sp macro="" textlink="">
      <xdr:nvSpPr>
        <xdr:cNvPr id="221" name="フローチャート: 判断 220"/>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106515</xdr:rowOff>
    </xdr:from>
    <xdr:ext cx="469744" cy="259045"/>
    <xdr:sp macro="" textlink="">
      <xdr:nvSpPr>
        <xdr:cNvPr id="222" name="n_2aveValue【体育館・プール】&#10;一人当たり面積"/>
        <xdr:cNvSpPr txBox="1"/>
      </xdr:nvSpPr>
      <xdr:spPr>
        <a:xfrm>
          <a:off x="8515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34109</xdr:rowOff>
    </xdr:from>
    <xdr:to>
      <xdr:col>41</xdr:col>
      <xdr:colOff>101600</xdr:colOff>
      <xdr:row>62</xdr:row>
      <xdr:rowOff>135709</xdr:rowOff>
    </xdr:to>
    <xdr:sp macro="" textlink="">
      <xdr:nvSpPr>
        <xdr:cNvPr id="223" name="フローチャート: 判断 222"/>
        <xdr:cNvSpPr/>
      </xdr:nvSpPr>
      <xdr:spPr>
        <a:xfrm>
          <a:off x="7810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152236</xdr:rowOff>
    </xdr:from>
    <xdr:ext cx="469744" cy="259045"/>
    <xdr:sp macro="" textlink="">
      <xdr:nvSpPr>
        <xdr:cNvPr id="224" name="n_3aveValue【体育館・プール】&#10;一人当たり面積"/>
        <xdr:cNvSpPr txBox="1"/>
      </xdr:nvSpPr>
      <xdr:spPr>
        <a:xfrm>
          <a:off x="7626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17235</xdr:rowOff>
    </xdr:from>
    <xdr:to>
      <xdr:col>55</xdr:col>
      <xdr:colOff>50800</xdr:colOff>
      <xdr:row>63</xdr:row>
      <xdr:rowOff>118835</xdr:rowOff>
    </xdr:to>
    <xdr:sp macro="" textlink="">
      <xdr:nvSpPr>
        <xdr:cNvPr id="230" name="楕円 229"/>
        <xdr:cNvSpPr/>
      </xdr:nvSpPr>
      <xdr:spPr>
        <a:xfrm>
          <a:off x="10426700" y="1081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167112</xdr:rowOff>
    </xdr:from>
    <xdr:ext cx="469744" cy="259045"/>
    <xdr:sp macro="" textlink="">
      <xdr:nvSpPr>
        <xdr:cNvPr id="231" name="【体育館・プール】&#10;一人当たり面積該当値テキスト"/>
        <xdr:cNvSpPr txBox="1"/>
      </xdr:nvSpPr>
      <xdr:spPr>
        <a:xfrm>
          <a:off x="10515600" y="1079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21590</xdr:rowOff>
    </xdr:from>
    <xdr:to>
      <xdr:col>50</xdr:col>
      <xdr:colOff>165100</xdr:colOff>
      <xdr:row>63</xdr:row>
      <xdr:rowOff>123190</xdr:rowOff>
    </xdr:to>
    <xdr:sp macro="" textlink="">
      <xdr:nvSpPr>
        <xdr:cNvPr id="232" name="楕円 231"/>
        <xdr:cNvSpPr/>
      </xdr:nvSpPr>
      <xdr:spPr>
        <a:xfrm>
          <a:off x="9588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68035</xdr:rowOff>
    </xdr:from>
    <xdr:to>
      <xdr:col>55</xdr:col>
      <xdr:colOff>0</xdr:colOff>
      <xdr:row>63</xdr:row>
      <xdr:rowOff>72390</xdr:rowOff>
    </xdr:to>
    <xdr:cxnSp macro="">
      <xdr:nvCxnSpPr>
        <xdr:cNvPr id="233" name="直線コネクタ 232"/>
        <xdr:cNvCxnSpPr/>
      </xdr:nvCxnSpPr>
      <xdr:spPr>
        <a:xfrm flipV="1">
          <a:off x="9639300" y="10869385"/>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24856</xdr:rowOff>
    </xdr:from>
    <xdr:to>
      <xdr:col>46</xdr:col>
      <xdr:colOff>38100</xdr:colOff>
      <xdr:row>63</xdr:row>
      <xdr:rowOff>126456</xdr:rowOff>
    </xdr:to>
    <xdr:sp macro="" textlink="">
      <xdr:nvSpPr>
        <xdr:cNvPr id="234" name="楕円 233"/>
        <xdr:cNvSpPr/>
      </xdr:nvSpPr>
      <xdr:spPr>
        <a:xfrm>
          <a:off x="8699500" y="1082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72390</xdr:rowOff>
    </xdr:from>
    <xdr:to>
      <xdr:col>50</xdr:col>
      <xdr:colOff>114300</xdr:colOff>
      <xdr:row>63</xdr:row>
      <xdr:rowOff>75656</xdr:rowOff>
    </xdr:to>
    <xdr:cxnSp macro="">
      <xdr:nvCxnSpPr>
        <xdr:cNvPr id="235" name="直線コネクタ 234"/>
        <xdr:cNvCxnSpPr/>
      </xdr:nvCxnSpPr>
      <xdr:spPr>
        <a:xfrm flipV="1">
          <a:off x="8750300" y="1087374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1996</xdr:rowOff>
    </xdr:from>
    <xdr:to>
      <xdr:col>41</xdr:col>
      <xdr:colOff>101600</xdr:colOff>
      <xdr:row>63</xdr:row>
      <xdr:rowOff>103596</xdr:rowOff>
    </xdr:to>
    <xdr:sp macro="" textlink="">
      <xdr:nvSpPr>
        <xdr:cNvPr id="236" name="楕円 235"/>
        <xdr:cNvSpPr/>
      </xdr:nvSpPr>
      <xdr:spPr>
        <a:xfrm>
          <a:off x="7810500" y="1080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52796</xdr:rowOff>
    </xdr:from>
    <xdr:to>
      <xdr:col>45</xdr:col>
      <xdr:colOff>177800</xdr:colOff>
      <xdr:row>63</xdr:row>
      <xdr:rowOff>75656</xdr:rowOff>
    </xdr:to>
    <xdr:cxnSp macro="">
      <xdr:nvCxnSpPr>
        <xdr:cNvPr id="237" name="直線コネクタ 236"/>
        <xdr:cNvCxnSpPr/>
      </xdr:nvCxnSpPr>
      <xdr:spPr>
        <a:xfrm>
          <a:off x="7861300" y="1085414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114317</xdr:rowOff>
    </xdr:from>
    <xdr:ext cx="469744" cy="259045"/>
    <xdr:sp macro="" textlink="">
      <xdr:nvSpPr>
        <xdr:cNvPr id="238" name="n_1mainValue【体育館・プール】&#10;一人当たり面積"/>
        <xdr:cNvSpPr txBox="1"/>
      </xdr:nvSpPr>
      <xdr:spPr>
        <a:xfrm>
          <a:off x="93917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117583</xdr:rowOff>
    </xdr:from>
    <xdr:ext cx="469744" cy="259045"/>
    <xdr:sp macro="" textlink="">
      <xdr:nvSpPr>
        <xdr:cNvPr id="239" name="n_2mainValue【体育館・プール】&#10;一人当たり面積"/>
        <xdr:cNvSpPr txBox="1"/>
      </xdr:nvSpPr>
      <xdr:spPr>
        <a:xfrm>
          <a:off x="8515427" y="1091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94723</xdr:rowOff>
    </xdr:from>
    <xdr:ext cx="469744" cy="259045"/>
    <xdr:sp macro="" textlink="">
      <xdr:nvSpPr>
        <xdr:cNvPr id="240" name="n_3mainValue【体育館・プール】&#10;一人当たり面積"/>
        <xdr:cNvSpPr txBox="1"/>
      </xdr:nvSpPr>
      <xdr:spPr>
        <a:xfrm>
          <a:off x="7626427" y="1089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2" name="テキスト ボックス 25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2" name="テキスト ボックス 26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544</xdr:rowOff>
    </xdr:to>
    <xdr:cxnSp macro="">
      <xdr:nvCxnSpPr>
        <xdr:cNvPr id="266" name="直線コネクタ 265"/>
        <xdr:cNvCxnSpPr/>
      </xdr:nvCxnSpPr>
      <xdr:spPr>
        <a:xfrm flipV="1">
          <a:off x="4634865" y="13280571"/>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4371</xdr:rowOff>
    </xdr:from>
    <xdr:ext cx="405111" cy="259045"/>
    <xdr:sp macro="" textlink="">
      <xdr:nvSpPr>
        <xdr:cNvPr id="267" name="【福祉施設】&#10;有形固定資産減価償却率最小値テキスト"/>
        <xdr:cNvSpPr txBox="1"/>
      </xdr:nvSpPr>
      <xdr:spPr>
        <a:xfrm>
          <a:off x="4673600" y="1474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544</xdr:rowOff>
    </xdr:from>
    <xdr:to>
      <xdr:col>24</xdr:col>
      <xdr:colOff>152400</xdr:colOff>
      <xdr:row>86</xdr:row>
      <xdr:rowOff>544</xdr:rowOff>
    </xdr:to>
    <xdr:cxnSp macro="">
      <xdr:nvCxnSpPr>
        <xdr:cNvPr id="268" name="直線コネクタ 267"/>
        <xdr:cNvCxnSpPr/>
      </xdr:nvCxnSpPr>
      <xdr:spPr>
        <a:xfrm>
          <a:off x="4546600" y="14745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9"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0" name="直線コネクタ 26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62065</xdr:rowOff>
    </xdr:from>
    <xdr:ext cx="405111" cy="259045"/>
    <xdr:sp macro="" textlink="">
      <xdr:nvSpPr>
        <xdr:cNvPr id="271" name="【福祉施設】&#10;有形固定資産減価償却率平均値テキスト"/>
        <xdr:cNvSpPr txBox="1"/>
      </xdr:nvSpPr>
      <xdr:spPr>
        <a:xfrm>
          <a:off x="4673600" y="1394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83638</xdr:rowOff>
    </xdr:from>
    <xdr:to>
      <xdr:col>24</xdr:col>
      <xdr:colOff>114300</xdr:colOff>
      <xdr:row>82</xdr:row>
      <xdr:rowOff>13788</xdr:rowOff>
    </xdr:to>
    <xdr:sp macro="" textlink="">
      <xdr:nvSpPr>
        <xdr:cNvPr id="272" name="フローチャート: 判断 271"/>
        <xdr:cNvSpPr/>
      </xdr:nvSpPr>
      <xdr:spPr>
        <a:xfrm>
          <a:off x="45847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129358</xdr:rowOff>
    </xdr:from>
    <xdr:to>
      <xdr:col>20</xdr:col>
      <xdr:colOff>38100</xdr:colOff>
      <xdr:row>82</xdr:row>
      <xdr:rowOff>59508</xdr:rowOff>
    </xdr:to>
    <xdr:sp macro="" textlink="">
      <xdr:nvSpPr>
        <xdr:cNvPr id="273" name="フローチャート: 判断 272"/>
        <xdr:cNvSpPr/>
      </xdr:nvSpPr>
      <xdr:spPr>
        <a:xfrm>
          <a:off x="37465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76035</xdr:rowOff>
    </xdr:from>
    <xdr:ext cx="405111" cy="259045"/>
    <xdr:sp macro="" textlink="">
      <xdr:nvSpPr>
        <xdr:cNvPr id="274" name="n_1aveValue【福祉施設】&#10;有形固定資産減価償却率"/>
        <xdr:cNvSpPr txBox="1"/>
      </xdr:nvSpPr>
      <xdr:spPr>
        <a:xfrm>
          <a:off x="3582044" y="1379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160382</xdr:rowOff>
    </xdr:from>
    <xdr:to>
      <xdr:col>15</xdr:col>
      <xdr:colOff>101600</xdr:colOff>
      <xdr:row>82</xdr:row>
      <xdr:rowOff>90532</xdr:rowOff>
    </xdr:to>
    <xdr:sp macro="" textlink="">
      <xdr:nvSpPr>
        <xdr:cNvPr id="275" name="フローチャート: 判断 274"/>
        <xdr:cNvSpPr/>
      </xdr:nvSpPr>
      <xdr:spPr>
        <a:xfrm>
          <a:off x="2857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107059</xdr:rowOff>
    </xdr:from>
    <xdr:ext cx="405111" cy="259045"/>
    <xdr:sp macro="" textlink="">
      <xdr:nvSpPr>
        <xdr:cNvPr id="276" name="n_2aveValue【福祉施設】&#10;有形固定資産減価償却率"/>
        <xdr:cNvSpPr txBox="1"/>
      </xdr:nvSpPr>
      <xdr:spPr>
        <a:xfrm>
          <a:off x="2705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122827</xdr:rowOff>
    </xdr:from>
    <xdr:to>
      <xdr:col>10</xdr:col>
      <xdr:colOff>165100</xdr:colOff>
      <xdr:row>82</xdr:row>
      <xdr:rowOff>52977</xdr:rowOff>
    </xdr:to>
    <xdr:sp macro="" textlink="">
      <xdr:nvSpPr>
        <xdr:cNvPr id="277" name="フローチャート: 判断 276"/>
        <xdr:cNvSpPr/>
      </xdr:nvSpPr>
      <xdr:spPr>
        <a:xfrm>
          <a:off x="1968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69504</xdr:rowOff>
    </xdr:from>
    <xdr:ext cx="405111" cy="259045"/>
    <xdr:sp macro="" textlink="">
      <xdr:nvSpPr>
        <xdr:cNvPr id="278" name="n_3aveValue【福祉施設】&#10;有形固定資産減価償却率"/>
        <xdr:cNvSpPr txBox="1"/>
      </xdr:nvSpPr>
      <xdr:spPr>
        <a:xfrm>
          <a:off x="1816744" y="1378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103232</xdr:rowOff>
    </xdr:from>
    <xdr:to>
      <xdr:col>10</xdr:col>
      <xdr:colOff>165100</xdr:colOff>
      <xdr:row>84</xdr:row>
      <xdr:rowOff>33382</xdr:rowOff>
    </xdr:to>
    <xdr:sp macro="" textlink="">
      <xdr:nvSpPr>
        <xdr:cNvPr id="284" name="楕円 283"/>
        <xdr:cNvSpPr/>
      </xdr:nvSpPr>
      <xdr:spPr>
        <a:xfrm>
          <a:off x="19685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84</xdr:row>
      <xdr:rowOff>24509</xdr:rowOff>
    </xdr:from>
    <xdr:ext cx="405111" cy="259045"/>
    <xdr:sp macro="" textlink="">
      <xdr:nvSpPr>
        <xdr:cNvPr id="285" name="n_3mainValue【福祉施設】&#10;有形固定資産減価償却率"/>
        <xdr:cNvSpPr txBox="1"/>
      </xdr:nvSpPr>
      <xdr:spPr>
        <a:xfrm>
          <a:off x="1816744"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6" name="正方形/長方形 28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7" name="正方形/長方形 28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8" name="正方形/長方形 28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9" name="正方形/長方形 28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0" name="正方形/長方形 28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1" name="正方形/長方形 29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2" name="正方形/長方形 29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3" name="正方形/長方形 29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4" name="テキスト ボックス 29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5" name="直線コネクタ 29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6" name="直線コネクタ 29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7" name="テキスト ボックス 29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8" name="直線コネクタ 29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9" name="テキスト ボックス 29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0" name="直線コネクタ 29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1" name="テキスト ボックス 30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2" name="直線コネクタ 30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3" name="テキスト ボックス 30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4" name="直線コネクタ 30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5" name="テキスト ボックス 30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6" name="直線コネクタ 30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7" name="テキスト ボックス 30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93345</xdr:rowOff>
    </xdr:from>
    <xdr:to>
      <xdr:col>54</xdr:col>
      <xdr:colOff>189865</xdr:colOff>
      <xdr:row>86</xdr:row>
      <xdr:rowOff>76200</xdr:rowOff>
    </xdr:to>
    <xdr:cxnSp macro="">
      <xdr:nvCxnSpPr>
        <xdr:cNvPr id="309" name="直線コネクタ 308"/>
        <xdr:cNvCxnSpPr/>
      </xdr:nvCxnSpPr>
      <xdr:spPr>
        <a:xfrm flipV="1">
          <a:off x="10476865" y="13466445"/>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10" name="【福祉施設】&#10;一人当たり面積最小値テキスト"/>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11" name="直線コネクタ 310"/>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40022</xdr:rowOff>
    </xdr:from>
    <xdr:ext cx="469744" cy="259045"/>
    <xdr:sp macro="" textlink="">
      <xdr:nvSpPr>
        <xdr:cNvPr id="312" name="【福祉施設】&#10;一人当たり面積最大値テキスト"/>
        <xdr:cNvSpPr txBox="1"/>
      </xdr:nvSpPr>
      <xdr:spPr>
        <a:xfrm>
          <a:off x="10515600" y="1324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93345</xdr:rowOff>
    </xdr:from>
    <xdr:to>
      <xdr:col>55</xdr:col>
      <xdr:colOff>88900</xdr:colOff>
      <xdr:row>78</xdr:row>
      <xdr:rowOff>93345</xdr:rowOff>
    </xdr:to>
    <xdr:cxnSp macro="">
      <xdr:nvCxnSpPr>
        <xdr:cNvPr id="313" name="直線コネクタ 312"/>
        <xdr:cNvCxnSpPr/>
      </xdr:nvCxnSpPr>
      <xdr:spPr>
        <a:xfrm>
          <a:off x="10388600" y="1346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114316</xdr:rowOff>
    </xdr:from>
    <xdr:ext cx="469744" cy="259045"/>
    <xdr:sp macro="" textlink="">
      <xdr:nvSpPr>
        <xdr:cNvPr id="314" name="【福祉施設】&#10;一人当たり面積平均値テキスト"/>
        <xdr:cNvSpPr txBox="1"/>
      </xdr:nvSpPr>
      <xdr:spPr>
        <a:xfrm>
          <a:off x="10515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15" name="フローチャート: 判断 314"/>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118745</xdr:rowOff>
    </xdr:from>
    <xdr:to>
      <xdr:col>50</xdr:col>
      <xdr:colOff>165100</xdr:colOff>
      <xdr:row>84</xdr:row>
      <xdr:rowOff>48895</xdr:rowOff>
    </xdr:to>
    <xdr:sp macro="" textlink="">
      <xdr:nvSpPr>
        <xdr:cNvPr id="316" name="フローチャート: 判断 315"/>
        <xdr:cNvSpPr/>
      </xdr:nvSpPr>
      <xdr:spPr>
        <a:xfrm>
          <a:off x="95885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65422</xdr:rowOff>
    </xdr:from>
    <xdr:ext cx="469744" cy="259045"/>
    <xdr:sp macro="" textlink="">
      <xdr:nvSpPr>
        <xdr:cNvPr id="317" name="n_1aveValue【福祉施設】&#10;一人当たり面積"/>
        <xdr:cNvSpPr txBox="1"/>
      </xdr:nvSpPr>
      <xdr:spPr>
        <a:xfrm>
          <a:off x="9391727"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158750</xdr:rowOff>
    </xdr:from>
    <xdr:to>
      <xdr:col>46</xdr:col>
      <xdr:colOff>38100</xdr:colOff>
      <xdr:row>83</xdr:row>
      <xdr:rowOff>88900</xdr:rowOff>
    </xdr:to>
    <xdr:sp macro="" textlink="">
      <xdr:nvSpPr>
        <xdr:cNvPr id="318" name="フローチャート: 判断 317"/>
        <xdr:cNvSpPr/>
      </xdr:nvSpPr>
      <xdr:spPr>
        <a:xfrm>
          <a:off x="869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105427</xdr:rowOff>
    </xdr:from>
    <xdr:ext cx="469744" cy="259045"/>
    <xdr:sp macro="" textlink="">
      <xdr:nvSpPr>
        <xdr:cNvPr id="319" name="n_2aveValue【福祉施設】&#10;一人当たり面積"/>
        <xdr:cNvSpPr txBox="1"/>
      </xdr:nvSpPr>
      <xdr:spPr>
        <a:xfrm>
          <a:off x="8515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19686</xdr:rowOff>
    </xdr:from>
    <xdr:to>
      <xdr:col>41</xdr:col>
      <xdr:colOff>101600</xdr:colOff>
      <xdr:row>84</xdr:row>
      <xdr:rowOff>121286</xdr:rowOff>
    </xdr:to>
    <xdr:sp macro="" textlink="">
      <xdr:nvSpPr>
        <xdr:cNvPr id="320" name="フローチャート: 判断 319"/>
        <xdr:cNvSpPr/>
      </xdr:nvSpPr>
      <xdr:spPr>
        <a:xfrm>
          <a:off x="7810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137813</xdr:rowOff>
    </xdr:from>
    <xdr:ext cx="469744" cy="259045"/>
    <xdr:sp macro="" textlink="">
      <xdr:nvSpPr>
        <xdr:cNvPr id="321" name="n_3aveValue【福祉施設】&#10;一人当たり面積"/>
        <xdr:cNvSpPr txBox="1"/>
      </xdr:nvSpPr>
      <xdr:spPr>
        <a:xfrm>
          <a:off x="7626427" y="141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22" name="テキスト ボックス 32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86</xdr:row>
      <xdr:rowOff>42545</xdr:rowOff>
    </xdr:from>
    <xdr:to>
      <xdr:col>41</xdr:col>
      <xdr:colOff>101600</xdr:colOff>
      <xdr:row>86</xdr:row>
      <xdr:rowOff>144145</xdr:rowOff>
    </xdr:to>
    <xdr:sp macro="" textlink="">
      <xdr:nvSpPr>
        <xdr:cNvPr id="327" name="楕円 326"/>
        <xdr:cNvSpPr/>
      </xdr:nvSpPr>
      <xdr:spPr>
        <a:xfrm>
          <a:off x="7810500" y="14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86</xdr:row>
      <xdr:rowOff>135272</xdr:rowOff>
    </xdr:from>
    <xdr:ext cx="469744" cy="259045"/>
    <xdr:sp macro="" textlink="">
      <xdr:nvSpPr>
        <xdr:cNvPr id="328" name="n_3mainValue【福祉施設】&#10;一人当たり面積"/>
        <xdr:cNvSpPr txBox="1"/>
      </xdr:nvSpPr>
      <xdr:spPr>
        <a:xfrm>
          <a:off x="7626427" y="1487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7" name="テキスト ボックス 33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8" name="直線コネクタ 33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9" name="テキスト ボックス 33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0" name="直線コネクタ 33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1" name="テキスト ボックス 34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2" name="直線コネクタ 34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3" name="テキスト ボックス 34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4" name="直線コネクタ 34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5" name="テキスト ボックス 34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6" name="直線コネクタ 34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7" name="テキスト ボックス 34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8" name="直線コネクタ 34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9" name="テキスト ボックス 34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133350</xdr:rowOff>
    </xdr:from>
    <xdr:to>
      <xdr:col>24</xdr:col>
      <xdr:colOff>62865</xdr:colOff>
      <xdr:row>107</xdr:row>
      <xdr:rowOff>165736</xdr:rowOff>
    </xdr:to>
    <xdr:cxnSp macro="">
      <xdr:nvCxnSpPr>
        <xdr:cNvPr id="353" name="直線コネクタ 352"/>
        <xdr:cNvCxnSpPr/>
      </xdr:nvCxnSpPr>
      <xdr:spPr>
        <a:xfrm flipV="1">
          <a:off x="4634865" y="17278350"/>
          <a:ext cx="0" cy="1232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169563</xdr:rowOff>
    </xdr:from>
    <xdr:ext cx="405111" cy="259045"/>
    <xdr:sp macro="" textlink="">
      <xdr:nvSpPr>
        <xdr:cNvPr id="354" name="【市民会館】&#10;有形固定資産減価償却率最小値テキスト"/>
        <xdr:cNvSpPr txBox="1"/>
      </xdr:nvSpPr>
      <xdr:spPr>
        <a:xfrm>
          <a:off x="4673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165736</xdr:rowOff>
    </xdr:from>
    <xdr:to>
      <xdr:col>24</xdr:col>
      <xdr:colOff>152400</xdr:colOff>
      <xdr:row>107</xdr:row>
      <xdr:rowOff>165736</xdr:rowOff>
    </xdr:to>
    <xdr:cxnSp macro="">
      <xdr:nvCxnSpPr>
        <xdr:cNvPr id="355" name="直線コネクタ 354"/>
        <xdr:cNvCxnSpPr/>
      </xdr:nvCxnSpPr>
      <xdr:spPr>
        <a:xfrm>
          <a:off x="4546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80027</xdr:rowOff>
    </xdr:from>
    <xdr:ext cx="405111" cy="259045"/>
    <xdr:sp macro="" textlink="">
      <xdr:nvSpPr>
        <xdr:cNvPr id="356" name="【市民会館】&#10;有形固定資産減価償却率最大値テキスト"/>
        <xdr:cNvSpPr txBox="1"/>
      </xdr:nvSpPr>
      <xdr:spPr>
        <a:xfrm>
          <a:off x="4673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133350</xdr:rowOff>
    </xdr:from>
    <xdr:to>
      <xdr:col>24</xdr:col>
      <xdr:colOff>152400</xdr:colOff>
      <xdr:row>100</xdr:row>
      <xdr:rowOff>133350</xdr:rowOff>
    </xdr:to>
    <xdr:cxnSp macro="">
      <xdr:nvCxnSpPr>
        <xdr:cNvPr id="357" name="直線コネクタ 356"/>
        <xdr:cNvCxnSpPr/>
      </xdr:nvCxnSpPr>
      <xdr:spPr>
        <a:xfrm>
          <a:off x="4546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114316</xdr:rowOff>
    </xdr:from>
    <xdr:ext cx="405111" cy="259045"/>
    <xdr:sp macro="" textlink="">
      <xdr:nvSpPr>
        <xdr:cNvPr id="358" name="【市民会館】&#10;有形固定資産減価償却率平均値テキスト"/>
        <xdr:cNvSpPr txBox="1"/>
      </xdr:nvSpPr>
      <xdr:spPr>
        <a:xfrm>
          <a:off x="4673600" y="1794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135889</xdr:rowOff>
    </xdr:from>
    <xdr:to>
      <xdr:col>24</xdr:col>
      <xdr:colOff>114300</xdr:colOff>
      <xdr:row>105</xdr:row>
      <xdr:rowOff>66039</xdr:rowOff>
    </xdr:to>
    <xdr:sp macro="" textlink="">
      <xdr:nvSpPr>
        <xdr:cNvPr id="359" name="フローチャート: 判断 358"/>
        <xdr:cNvSpPr/>
      </xdr:nvSpPr>
      <xdr:spPr>
        <a:xfrm>
          <a:off x="4584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360" name="フローチャート: 判断 359"/>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134002</xdr:rowOff>
    </xdr:from>
    <xdr:ext cx="405111" cy="259045"/>
    <xdr:sp macro="" textlink="">
      <xdr:nvSpPr>
        <xdr:cNvPr id="361" name="n_1aveValue【市民会館】&#10;有形固定資産減価償却率"/>
        <xdr:cNvSpPr txBox="1"/>
      </xdr:nvSpPr>
      <xdr:spPr>
        <a:xfrm>
          <a:off x="35820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65405</xdr:rowOff>
    </xdr:from>
    <xdr:to>
      <xdr:col>15</xdr:col>
      <xdr:colOff>101600</xdr:colOff>
      <xdr:row>105</xdr:row>
      <xdr:rowOff>167005</xdr:rowOff>
    </xdr:to>
    <xdr:sp macro="" textlink="">
      <xdr:nvSpPr>
        <xdr:cNvPr id="362" name="フローチャート: 判断 361"/>
        <xdr:cNvSpPr/>
      </xdr:nvSpPr>
      <xdr:spPr>
        <a:xfrm>
          <a:off x="2857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12082</xdr:rowOff>
    </xdr:from>
    <xdr:ext cx="405111" cy="259045"/>
    <xdr:sp macro="" textlink="">
      <xdr:nvSpPr>
        <xdr:cNvPr id="363" name="n_2aveValue【市民会館】&#10;有形固定資産減価償却率"/>
        <xdr:cNvSpPr txBox="1"/>
      </xdr:nvSpPr>
      <xdr:spPr>
        <a:xfrm>
          <a:off x="2705744" y="1784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128270</xdr:rowOff>
    </xdr:from>
    <xdr:to>
      <xdr:col>10</xdr:col>
      <xdr:colOff>165100</xdr:colOff>
      <xdr:row>106</xdr:row>
      <xdr:rowOff>58420</xdr:rowOff>
    </xdr:to>
    <xdr:sp macro="" textlink="">
      <xdr:nvSpPr>
        <xdr:cNvPr id="364" name="フローチャート: 判断 363"/>
        <xdr:cNvSpPr/>
      </xdr:nvSpPr>
      <xdr:spPr>
        <a:xfrm>
          <a:off x="1968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106</xdr:row>
      <xdr:rowOff>49547</xdr:rowOff>
    </xdr:from>
    <xdr:ext cx="405111" cy="259045"/>
    <xdr:sp macro="" textlink="">
      <xdr:nvSpPr>
        <xdr:cNvPr id="365" name="n_3aveValue【市民会館】&#10;有形固定資産減価償却率"/>
        <xdr:cNvSpPr txBox="1"/>
      </xdr:nvSpPr>
      <xdr:spPr>
        <a:xfrm>
          <a:off x="1816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66" name="テキスト ボックス 36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7" name="テキスト ボックス 36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8" name="テキスト ボックス 36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9" name="テキスト ボックス 36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0" name="テキスト ボックス 36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151130</xdr:rowOff>
    </xdr:from>
    <xdr:to>
      <xdr:col>10</xdr:col>
      <xdr:colOff>165100</xdr:colOff>
      <xdr:row>100</xdr:row>
      <xdr:rowOff>81280</xdr:rowOff>
    </xdr:to>
    <xdr:sp macro="" textlink="">
      <xdr:nvSpPr>
        <xdr:cNvPr id="371" name="楕円 370"/>
        <xdr:cNvSpPr/>
      </xdr:nvSpPr>
      <xdr:spPr>
        <a:xfrm>
          <a:off x="19685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98</xdr:row>
      <xdr:rowOff>97807</xdr:rowOff>
    </xdr:from>
    <xdr:ext cx="405111" cy="259045"/>
    <xdr:sp macro="" textlink="">
      <xdr:nvSpPr>
        <xdr:cNvPr id="372" name="n_3mainValue【市民会館】&#10;有形固定資産減価償却率"/>
        <xdr:cNvSpPr txBox="1"/>
      </xdr:nvSpPr>
      <xdr:spPr>
        <a:xfrm>
          <a:off x="1816744" y="1689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3" name="正方形/長方形 3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4" name="正方形/長方形 3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5" name="正方形/長方形 3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6" name="正方形/長方形 3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7" name="正方形/長方形 3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8" name="正方形/長方形 3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9" name="正方形/長方形 3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0" name="正方形/長方形 37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1" name="テキスト ボックス 38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2" name="直線コネクタ 38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3" name="直線コネクタ 38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84" name="テキスト ボックス 38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85" name="直線コネクタ 38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86" name="テキスト ボックス 38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87" name="直線コネクタ 38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8" name="テキスト ボックス 38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9" name="直線コネクタ 38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90" name="テキスト ボックス 38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1" name="直線コネクタ 39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92" name="テキスト ボックス 39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3" name="直線コネクタ 39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94" name="テキスト ボックス 39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2177</xdr:rowOff>
    </xdr:from>
    <xdr:to>
      <xdr:col>54</xdr:col>
      <xdr:colOff>189865</xdr:colOff>
      <xdr:row>108</xdr:row>
      <xdr:rowOff>158931</xdr:rowOff>
    </xdr:to>
    <xdr:cxnSp macro="">
      <xdr:nvCxnSpPr>
        <xdr:cNvPr id="398" name="直線コネクタ 397"/>
        <xdr:cNvCxnSpPr/>
      </xdr:nvCxnSpPr>
      <xdr:spPr>
        <a:xfrm flipV="1">
          <a:off x="10476865" y="17147177"/>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162758</xdr:rowOff>
    </xdr:from>
    <xdr:ext cx="469744" cy="259045"/>
    <xdr:sp macro="" textlink="">
      <xdr:nvSpPr>
        <xdr:cNvPr id="399" name="【市民会館】&#10;一人当たり面積最小値テキスト"/>
        <xdr:cNvSpPr txBox="1"/>
      </xdr:nvSpPr>
      <xdr:spPr>
        <a:xfrm>
          <a:off x="10515600" y="1867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158931</xdr:rowOff>
    </xdr:from>
    <xdr:to>
      <xdr:col>55</xdr:col>
      <xdr:colOff>88900</xdr:colOff>
      <xdr:row>108</xdr:row>
      <xdr:rowOff>158931</xdr:rowOff>
    </xdr:to>
    <xdr:cxnSp macro="">
      <xdr:nvCxnSpPr>
        <xdr:cNvPr id="400" name="直線コネクタ 399"/>
        <xdr:cNvCxnSpPr/>
      </xdr:nvCxnSpPr>
      <xdr:spPr>
        <a:xfrm>
          <a:off x="10388600" y="18675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120304</xdr:rowOff>
    </xdr:from>
    <xdr:ext cx="469744" cy="259045"/>
    <xdr:sp macro="" textlink="">
      <xdr:nvSpPr>
        <xdr:cNvPr id="401" name="【市民会館】&#10;一人当たり面積最大値テキスト"/>
        <xdr:cNvSpPr txBox="1"/>
      </xdr:nvSpPr>
      <xdr:spPr>
        <a:xfrm>
          <a:off x="10515600" y="1692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2177</xdr:rowOff>
    </xdr:from>
    <xdr:to>
      <xdr:col>55</xdr:col>
      <xdr:colOff>88900</xdr:colOff>
      <xdr:row>100</xdr:row>
      <xdr:rowOff>2177</xdr:rowOff>
    </xdr:to>
    <xdr:cxnSp macro="">
      <xdr:nvCxnSpPr>
        <xdr:cNvPr id="402" name="直線コネクタ 401"/>
        <xdr:cNvCxnSpPr/>
      </xdr:nvCxnSpPr>
      <xdr:spPr>
        <a:xfrm>
          <a:off x="10388600" y="1714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133366</xdr:rowOff>
    </xdr:from>
    <xdr:ext cx="469744" cy="259045"/>
    <xdr:sp macro="" textlink="">
      <xdr:nvSpPr>
        <xdr:cNvPr id="403" name="【市民会館】&#10;一人当たり面積平均値テキスト"/>
        <xdr:cNvSpPr txBox="1"/>
      </xdr:nvSpPr>
      <xdr:spPr>
        <a:xfrm>
          <a:off x="10515600" y="18307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154939</xdr:rowOff>
    </xdr:from>
    <xdr:to>
      <xdr:col>55</xdr:col>
      <xdr:colOff>50800</xdr:colOff>
      <xdr:row>107</xdr:row>
      <xdr:rowOff>85089</xdr:rowOff>
    </xdr:to>
    <xdr:sp macro="" textlink="">
      <xdr:nvSpPr>
        <xdr:cNvPr id="404" name="フローチャート: 判断 403"/>
        <xdr:cNvSpPr/>
      </xdr:nvSpPr>
      <xdr:spPr>
        <a:xfrm>
          <a:off x="10426700" y="183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171269</xdr:rowOff>
    </xdr:from>
    <xdr:to>
      <xdr:col>50</xdr:col>
      <xdr:colOff>165100</xdr:colOff>
      <xdr:row>107</xdr:row>
      <xdr:rowOff>101419</xdr:rowOff>
    </xdr:to>
    <xdr:sp macro="" textlink="">
      <xdr:nvSpPr>
        <xdr:cNvPr id="405" name="フローチャート: 判断 404"/>
        <xdr:cNvSpPr/>
      </xdr:nvSpPr>
      <xdr:spPr>
        <a:xfrm>
          <a:off x="9588500" y="18344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117946</xdr:rowOff>
    </xdr:from>
    <xdr:ext cx="469744" cy="259045"/>
    <xdr:sp macro="" textlink="">
      <xdr:nvSpPr>
        <xdr:cNvPr id="406" name="n_1aveValue【市民会館】&#10;一人当たり面積"/>
        <xdr:cNvSpPr txBox="1"/>
      </xdr:nvSpPr>
      <xdr:spPr>
        <a:xfrm>
          <a:off x="9391727" y="1812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138612</xdr:rowOff>
    </xdr:from>
    <xdr:to>
      <xdr:col>46</xdr:col>
      <xdr:colOff>38100</xdr:colOff>
      <xdr:row>107</xdr:row>
      <xdr:rowOff>68762</xdr:rowOff>
    </xdr:to>
    <xdr:sp macro="" textlink="">
      <xdr:nvSpPr>
        <xdr:cNvPr id="407" name="フローチャート: 判断 406"/>
        <xdr:cNvSpPr/>
      </xdr:nvSpPr>
      <xdr:spPr>
        <a:xfrm>
          <a:off x="8699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85289</xdr:rowOff>
    </xdr:from>
    <xdr:ext cx="469744" cy="259045"/>
    <xdr:sp macro="" textlink="">
      <xdr:nvSpPr>
        <xdr:cNvPr id="408" name="n_2aveValue【市民会館】&#10;一人当たり面積"/>
        <xdr:cNvSpPr txBox="1"/>
      </xdr:nvSpPr>
      <xdr:spPr>
        <a:xfrm>
          <a:off x="8515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62956</xdr:rowOff>
    </xdr:from>
    <xdr:to>
      <xdr:col>41</xdr:col>
      <xdr:colOff>101600</xdr:colOff>
      <xdr:row>107</xdr:row>
      <xdr:rowOff>164556</xdr:rowOff>
    </xdr:to>
    <xdr:sp macro="" textlink="">
      <xdr:nvSpPr>
        <xdr:cNvPr id="409" name="フローチャート: 判断 408"/>
        <xdr:cNvSpPr/>
      </xdr:nvSpPr>
      <xdr:spPr>
        <a:xfrm>
          <a:off x="7810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106</xdr:row>
      <xdr:rowOff>9633</xdr:rowOff>
    </xdr:from>
    <xdr:ext cx="469744" cy="259045"/>
    <xdr:sp macro="" textlink="">
      <xdr:nvSpPr>
        <xdr:cNvPr id="410" name="n_3aveValue【市民会館】&#10;一人当たり面積"/>
        <xdr:cNvSpPr txBox="1"/>
      </xdr:nvSpPr>
      <xdr:spPr>
        <a:xfrm>
          <a:off x="7626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11" name="テキスト ボックス 41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2" name="テキスト ボックス 41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3" name="テキスト ボックス 41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4" name="テキスト ボックス 41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5" name="テキスト ボックス 41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108</xdr:row>
      <xdr:rowOff>108131</xdr:rowOff>
    </xdr:from>
    <xdr:to>
      <xdr:col>41</xdr:col>
      <xdr:colOff>101600</xdr:colOff>
      <xdr:row>109</xdr:row>
      <xdr:rowOff>38281</xdr:rowOff>
    </xdr:to>
    <xdr:sp macro="" textlink="">
      <xdr:nvSpPr>
        <xdr:cNvPr id="416" name="楕円 415"/>
        <xdr:cNvSpPr/>
      </xdr:nvSpPr>
      <xdr:spPr>
        <a:xfrm>
          <a:off x="7810500" y="1862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109</xdr:row>
      <xdr:rowOff>29408</xdr:rowOff>
    </xdr:from>
    <xdr:ext cx="469744" cy="259045"/>
    <xdr:sp macro="" textlink="">
      <xdr:nvSpPr>
        <xdr:cNvPr id="417" name="n_3mainValue【市民会館】&#10;一人当たり面積"/>
        <xdr:cNvSpPr txBox="1"/>
      </xdr:nvSpPr>
      <xdr:spPr>
        <a:xfrm>
          <a:off x="7626427"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8" name="正方形/長方形 41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9" name="正方形/長方形 41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0" name="正方形/長方形 41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1" name="正方形/長方形 42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2" name="正方形/長方形 42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3" name="正方形/長方形 42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4" name="正方形/長方形 42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5" name="正方形/長方形 42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6" name="テキスト ボックス 42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7" name="直線コネクタ 42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8" name="直線コネクタ 42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9" name="テキスト ボックス 42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0" name="直線コネクタ 42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1" name="テキスト ボックス 43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2" name="直線コネクタ 43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3" name="テキスト ボックス 43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4" name="直線コネクタ 43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5" name="テキスト ボックス 43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6" name="直線コネクタ 43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7" name="テキスト ボックス 43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8" name="直線コネクタ 43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9" name="テキスト ボックス 43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0" name="直線コネクタ 43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1" name="テキスト ボックス 44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95794</xdr:rowOff>
    </xdr:from>
    <xdr:to>
      <xdr:col>85</xdr:col>
      <xdr:colOff>126364</xdr:colOff>
      <xdr:row>41</xdr:row>
      <xdr:rowOff>56606</xdr:rowOff>
    </xdr:to>
    <xdr:cxnSp macro="">
      <xdr:nvCxnSpPr>
        <xdr:cNvPr id="443" name="直線コネクタ 442"/>
        <xdr:cNvCxnSpPr/>
      </xdr:nvCxnSpPr>
      <xdr:spPr>
        <a:xfrm flipV="1">
          <a:off x="16318864" y="5753644"/>
          <a:ext cx="0" cy="1332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60433</xdr:rowOff>
    </xdr:from>
    <xdr:ext cx="405111" cy="259045"/>
    <xdr:sp macro="" textlink="">
      <xdr:nvSpPr>
        <xdr:cNvPr id="444" name="【一般廃棄物処理施設】&#10;有形固定資産減価償却率最小値テキスト"/>
        <xdr:cNvSpPr txBox="1"/>
      </xdr:nvSpPr>
      <xdr:spPr>
        <a:xfrm>
          <a:off x="16357600" y="708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56606</xdr:rowOff>
    </xdr:from>
    <xdr:to>
      <xdr:col>86</xdr:col>
      <xdr:colOff>25400</xdr:colOff>
      <xdr:row>41</xdr:row>
      <xdr:rowOff>56606</xdr:rowOff>
    </xdr:to>
    <xdr:cxnSp macro="">
      <xdr:nvCxnSpPr>
        <xdr:cNvPr id="445" name="直線コネクタ 444"/>
        <xdr:cNvCxnSpPr/>
      </xdr:nvCxnSpPr>
      <xdr:spPr>
        <a:xfrm>
          <a:off x="16230600" y="708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42471</xdr:rowOff>
    </xdr:from>
    <xdr:ext cx="405111" cy="259045"/>
    <xdr:sp macro="" textlink="">
      <xdr:nvSpPr>
        <xdr:cNvPr id="446" name="【一般廃棄物処理施設】&#10;有形固定資産減価償却率最大値テキスト"/>
        <xdr:cNvSpPr txBox="1"/>
      </xdr:nvSpPr>
      <xdr:spPr>
        <a:xfrm>
          <a:off x="16357600" y="552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95794</xdr:rowOff>
    </xdr:from>
    <xdr:to>
      <xdr:col>86</xdr:col>
      <xdr:colOff>25400</xdr:colOff>
      <xdr:row>33</xdr:row>
      <xdr:rowOff>95794</xdr:rowOff>
    </xdr:to>
    <xdr:cxnSp macro="">
      <xdr:nvCxnSpPr>
        <xdr:cNvPr id="447" name="直線コネクタ 446"/>
        <xdr:cNvCxnSpPr/>
      </xdr:nvCxnSpPr>
      <xdr:spPr>
        <a:xfrm>
          <a:off x="16230600" y="575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142983</xdr:rowOff>
    </xdr:from>
    <xdr:ext cx="405111" cy="259045"/>
    <xdr:sp macro="" textlink="">
      <xdr:nvSpPr>
        <xdr:cNvPr id="448" name="【一般廃棄物処理施設】&#10;有形固定資産減価償却率平均値テキスト"/>
        <xdr:cNvSpPr txBox="1"/>
      </xdr:nvSpPr>
      <xdr:spPr>
        <a:xfrm>
          <a:off x="16357600" y="614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120106</xdr:rowOff>
    </xdr:from>
    <xdr:to>
      <xdr:col>85</xdr:col>
      <xdr:colOff>177800</xdr:colOff>
      <xdr:row>37</xdr:row>
      <xdr:rowOff>50256</xdr:rowOff>
    </xdr:to>
    <xdr:sp macro="" textlink="">
      <xdr:nvSpPr>
        <xdr:cNvPr id="449" name="フローチャート: 判断 448"/>
        <xdr:cNvSpPr/>
      </xdr:nvSpPr>
      <xdr:spPr>
        <a:xfrm>
          <a:off x="162687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89081</xdr:rowOff>
    </xdr:from>
    <xdr:to>
      <xdr:col>81</xdr:col>
      <xdr:colOff>101600</xdr:colOff>
      <xdr:row>37</xdr:row>
      <xdr:rowOff>19231</xdr:rowOff>
    </xdr:to>
    <xdr:sp macro="" textlink="">
      <xdr:nvSpPr>
        <xdr:cNvPr id="450" name="フローチャート: 判断 449"/>
        <xdr:cNvSpPr/>
      </xdr:nvSpPr>
      <xdr:spPr>
        <a:xfrm>
          <a:off x="154305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35758</xdr:rowOff>
    </xdr:from>
    <xdr:ext cx="405111" cy="259045"/>
    <xdr:sp macro="" textlink="">
      <xdr:nvSpPr>
        <xdr:cNvPr id="451" name="n_1aveValue【一般廃棄物処理施設】&#10;有形固定資産減価償却率"/>
        <xdr:cNvSpPr txBox="1"/>
      </xdr:nvSpPr>
      <xdr:spPr>
        <a:xfrm>
          <a:off x="152660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95613</xdr:rowOff>
    </xdr:from>
    <xdr:to>
      <xdr:col>76</xdr:col>
      <xdr:colOff>165100</xdr:colOff>
      <xdr:row>37</xdr:row>
      <xdr:rowOff>25763</xdr:rowOff>
    </xdr:to>
    <xdr:sp macro="" textlink="">
      <xdr:nvSpPr>
        <xdr:cNvPr id="452" name="フローチャート: 判断 451"/>
        <xdr:cNvSpPr/>
      </xdr:nvSpPr>
      <xdr:spPr>
        <a:xfrm>
          <a:off x="14541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42290</xdr:rowOff>
    </xdr:from>
    <xdr:ext cx="405111" cy="259045"/>
    <xdr:sp macro="" textlink="">
      <xdr:nvSpPr>
        <xdr:cNvPr id="453" name="n_2aveValue【一般廃棄物処理施設】&#10;有形固定資産減価償却率"/>
        <xdr:cNvSpPr txBox="1"/>
      </xdr:nvSpPr>
      <xdr:spPr>
        <a:xfrm>
          <a:off x="14389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69487</xdr:rowOff>
    </xdr:from>
    <xdr:to>
      <xdr:col>72</xdr:col>
      <xdr:colOff>38100</xdr:colOff>
      <xdr:row>36</xdr:row>
      <xdr:rowOff>171087</xdr:rowOff>
    </xdr:to>
    <xdr:sp macro="" textlink="">
      <xdr:nvSpPr>
        <xdr:cNvPr id="454" name="フローチャート: 判断 453"/>
        <xdr:cNvSpPr/>
      </xdr:nvSpPr>
      <xdr:spPr>
        <a:xfrm>
          <a:off x="13652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16164</xdr:rowOff>
    </xdr:from>
    <xdr:ext cx="405111" cy="259045"/>
    <xdr:sp macro="" textlink="">
      <xdr:nvSpPr>
        <xdr:cNvPr id="455" name="n_3aveValue【一般廃棄物処理施設】&#10;有形固定資産減価償却率"/>
        <xdr:cNvSpPr txBox="1"/>
      </xdr:nvSpPr>
      <xdr:spPr>
        <a:xfrm>
          <a:off x="13500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56" name="テキスト ボックス 45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7" name="テキスト ボックス 45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8" name="テキスト ボックス 45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9" name="テキスト ボックス 45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0" name="テキスト ボックス 45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61" name="楕円 460"/>
        <xdr:cNvSpPr/>
      </xdr:nvSpPr>
      <xdr:spPr>
        <a:xfrm>
          <a:off x="162687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13624</xdr:rowOff>
    </xdr:from>
    <xdr:ext cx="405111" cy="259045"/>
    <xdr:sp macro="" textlink="">
      <xdr:nvSpPr>
        <xdr:cNvPr id="462" name="【一般廃棄物処理施設】&#10;有形固定資産減価償却率該当値テキスト"/>
        <xdr:cNvSpPr txBox="1"/>
      </xdr:nvSpPr>
      <xdr:spPr>
        <a:xfrm>
          <a:off x="16357600" y="652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79284</xdr:rowOff>
    </xdr:from>
    <xdr:to>
      <xdr:col>81</xdr:col>
      <xdr:colOff>101600</xdr:colOff>
      <xdr:row>39</xdr:row>
      <xdr:rowOff>9434</xdr:rowOff>
    </xdr:to>
    <xdr:sp macro="" textlink="">
      <xdr:nvSpPr>
        <xdr:cNvPr id="463" name="楕円 462"/>
        <xdr:cNvSpPr/>
      </xdr:nvSpPr>
      <xdr:spPr>
        <a:xfrm>
          <a:off x="15430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85997</xdr:rowOff>
    </xdr:from>
    <xdr:to>
      <xdr:col>85</xdr:col>
      <xdr:colOff>127000</xdr:colOff>
      <xdr:row>38</xdr:row>
      <xdr:rowOff>130084</xdr:rowOff>
    </xdr:to>
    <xdr:cxnSp macro="">
      <xdr:nvCxnSpPr>
        <xdr:cNvPr id="464" name="直線コネクタ 463"/>
        <xdr:cNvCxnSpPr/>
      </xdr:nvCxnSpPr>
      <xdr:spPr>
        <a:xfrm flipV="1">
          <a:off x="15481300" y="660109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123372</xdr:rowOff>
    </xdr:from>
    <xdr:to>
      <xdr:col>76</xdr:col>
      <xdr:colOff>165100</xdr:colOff>
      <xdr:row>39</xdr:row>
      <xdr:rowOff>53522</xdr:rowOff>
    </xdr:to>
    <xdr:sp macro="" textlink="">
      <xdr:nvSpPr>
        <xdr:cNvPr id="465" name="楕円 464"/>
        <xdr:cNvSpPr/>
      </xdr:nvSpPr>
      <xdr:spPr>
        <a:xfrm>
          <a:off x="14541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130084</xdr:rowOff>
    </xdr:from>
    <xdr:to>
      <xdr:col>81</xdr:col>
      <xdr:colOff>50800</xdr:colOff>
      <xdr:row>39</xdr:row>
      <xdr:rowOff>2722</xdr:rowOff>
    </xdr:to>
    <xdr:cxnSp macro="">
      <xdr:nvCxnSpPr>
        <xdr:cNvPr id="466" name="直線コネクタ 465"/>
        <xdr:cNvCxnSpPr/>
      </xdr:nvCxnSpPr>
      <xdr:spPr>
        <a:xfrm flipV="1">
          <a:off x="14592300" y="664518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561</xdr:rowOff>
    </xdr:from>
    <xdr:ext cx="405111" cy="259045"/>
    <xdr:sp macro="" textlink="">
      <xdr:nvSpPr>
        <xdr:cNvPr id="467" name="n_1mainValue【一般廃棄物処理施設】&#10;有形固定資産減価償却率"/>
        <xdr:cNvSpPr txBox="1"/>
      </xdr:nvSpPr>
      <xdr:spPr>
        <a:xfrm>
          <a:off x="152660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44649</xdr:rowOff>
    </xdr:from>
    <xdr:ext cx="405111" cy="259045"/>
    <xdr:sp macro="" textlink="">
      <xdr:nvSpPr>
        <xdr:cNvPr id="468" name="n_2mainValue【一般廃棄物処理施設】&#10;有形固定資産減価償却率"/>
        <xdr:cNvSpPr txBox="1"/>
      </xdr:nvSpPr>
      <xdr:spPr>
        <a:xfrm>
          <a:off x="14389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9" name="正方形/長方形 46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0" name="正方形/長方形 46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1" name="正方形/長方形 47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2" name="正方形/長方形 47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3" name="正方形/長方形 47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4" name="正方形/長方形 47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5" name="正方形/長方形 47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6" name="正方形/長方形 47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7" name="テキスト ボックス 47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8" name="直線コネクタ 47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9" name="直線コネクタ 47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80" name="テキスト ボックス 47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1" name="直線コネクタ 48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82" name="テキスト ボックス 48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3" name="直線コネクタ 48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84" name="テキスト ボックス 48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85" name="直線コネクタ 48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86" name="テキスト ボックス 48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7" name="直線コネクタ 48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8" name="テキスト ボックス 48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28459</xdr:rowOff>
    </xdr:from>
    <xdr:to>
      <xdr:col>116</xdr:col>
      <xdr:colOff>62864</xdr:colOff>
      <xdr:row>40</xdr:row>
      <xdr:rowOff>167471</xdr:rowOff>
    </xdr:to>
    <xdr:cxnSp macro="">
      <xdr:nvCxnSpPr>
        <xdr:cNvPr id="490" name="直線コネクタ 489"/>
        <xdr:cNvCxnSpPr/>
      </xdr:nvCxnSpPr>
      <xdr:spPr>
        <a:xfrm flipV="1">
          <a:off x="22160864" y="5686309"/>
          <a:ext cx="0" cy="133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171298</xdr:rowOff>
    </xdr:from>
    <xdr:ext cx="534377" cy="259045"/>
    <xdr:sp macro="" textlink="">
      <xdr:nvSpPr>
        <xdr:cNvPr id="491" name="【一般廃棄物処理施設】&#10;一人当たり有形固定資産（償却資産）額最小値テキスト"/>
        <xdr:cNvSpPr txBox="1"/>
      </xdr:nvSpPr>
      <xdr:spPr>
        <a:xfrm>
          <a:off x="22199600" y="702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167471</xdr:rowOff>
    </xdr:from>
    <xdr:to>
      <xdr:col>116</xdr:col>
      <xdr:colOff>152400</xdr:colOff>
      <xdr:row>40</xdr:row>
      <xdr:rowOff>167471</xdr:rowOff>
    </xdr:to>
    <xdr:cxnSp macro="">
      <xdr:nvCxnSpPr>
        <xdr:cNvPr id="492" name="直線コネクタ 491"/>
        <xdr:cNvCxnSpPr/>
      </xdr:nvCxnSpPr>
      <xdr:spPr>
        <a:xfrm>
          <a:off x="22072600" y="70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146586</xdr:rowOff>
    </xdr:from>
    <xdr:ext cx="599010" cy="259045"/>
    <xdr:sp macro="" textlink="">
      <xdr:nvSpPr>
        <xdr:cNvPr id="493" name="【一般廃棄物処理施設】&#10;一人当たり有形固定資産（償却資産）額最大値テキスト"/>
        <xdr:cNvSpPr txBox="1"/>
      </xdr:nvSpPr>
      <xdr:spPr>
        <a:xfrm>
          <a:off x="22199600" y="546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28459</xdr:rowOff>
    </xdr:from>
    <xdr:to>
      <xdr:col>116</xdr:col>
      <xdr:colOff>152400</xdr:colOff>
      <xdr:row>33</xdr:row>
      <xdr:rowOff>28459</xdr:rowOff>
    </xdr:to>
    <xdr:cxnSp macro="">
      <xdr:nvCxnSpPr>
        <xdr:cNvPr id="494" name="直線コネクタ 493"/>
        <xdr:cNvCxnSpPr/>
      </xdr:nvCxnSpPr>
      <xdr:spPr>
        <a:xfrm>
          <a:off x="22072600" y="568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135803</xdr:rowOff>
    </xdr:from>
    <xdr:ext cx="599010" cy="259045"/>
    <xdr:sp macro="" textlink="">
      <xdr:nvSpPr>
        <xdr:cNvPr id="495" name="【一般廃棄物処理施設】&#10;一人当たり有形固定資産（償却資産）額平均値テキスト"/>
        <xdr:cNvSpPr txBox="1"/>
      </xdr:nvSpPr>
      <xdr:spPr>
        <a:xfrm>
          <a:off x="22199600" y="6479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157375</xdr:rowOff>
    </xdr:from>
    <xdr:to>
      <xdr:col>116</xdr:col>
      <xdr:colOff>114300</xdr:colOff>
      <xdr:row>38</xdr:row>
      <xdr:rowOff>87525</xdr:rowOff>
    </xdr:to>
    <xdr:sp macro="" textlink="">
      <xdr:nvSpPr>
        <xdr:cNvPr id="496" name="フローチャート: 判断 495"/>
        <xdr:cNvSpPr/>
      </xdr:nvSpPr>
      <xdr:spPr>
        <a:xfrm>
          <a:off x="22110700" y="650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71476</xdr:rowOff>
    </xdr:from>
    <xdr:to>
      <xdr:col>112</xdr:col>
      <xdr:colOff>38100</xdr:colOff>
      <xdr:row>39</xdr:row>
      <xdr:rowOff>1626</xdr:rowOff>
    </xdr:to>
    <xdr:sp macro="" textlink="">
      <xdr:nvSpPr>
        <xdr:cNvPr id="497" name="フローチャート: 判断 496"/>
        <xdr:cNvSpPr/>
      </xdr:nvSpPr>
      <xdr:spPr>
        <a:xfrm>
          <a:off x="21272500" y="658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164203</xdr:rowOff>
    </xdr:from>
    <xdr:ext cx="599010" cy="259045"/>
    <xdr:sp macro="" textlink="">
      <xdr:nvSpPr>
        <xdr:cNvPr id="498" name="n_1aveValue【一般廃棄物処理施設】&#10;一人当たり有形固定資産（償却資産）額"/>
        <xdr:cNvSpPr txBox="1"/>
      </xdr:nvSpPr>
      <xdr:spPr>
        <a:xfrm>
          <a:off x="21011095" y="667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121810</xdr:rowOff>
    </xdr:from>
    <xdr:to>
      <xdr:col>107</xdr:col>
      <xdr:colOff>101600</xdr:colOff>
      <xdr:row>39</xdr:row>
      <xdr:rowOff>51960</xdr:rowOff>
    </xdr:to>
    <xdr:sp macro="" textlink="">
      <xdr:nvSpPr>
        <xdr:cNvPr id="499" name="フローチャート: 判断 498"/>
        <xdr:cNvSpPr/>
      </xdr:nvSpPr>
      <xdr:spPr>
        <a:xfrm>
          <a:off x="20383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43087</xdr:rowOff>
    </xdr:from>
    <xdr:ext cx="599010" cy="259045"/>
    <xdr:sp macro="" textlink="">
      <xdr:nvSpPr>
        <xdr:cNvPr id="500" name="n_2aveValue【一般廃棄物処理施設】&#10;一人当たり有形固定資産（償却資産）額"/>
        <xdr:cNvSpPr txBox="1"/>
      </xdr:nvSpPr>
      <xdr:spPr>
        <a:xfrm>
          <a:off x="20134795" y="672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133825</xdr:rowOff>
    </xdr:from>
    <xdr:to>
      <xdr:col>102</xdr:col>
      <xdr:colOff>165100</xdr:colOff>
      <xdr:row>39</xdr:row>
      <xdr:rowOff>63975</xdr:rowOff>
    </xdr:to>
    <xdr:sp macro="" textlink="">
      <xdr:nvSpPr>
        <xdr:cNvPr id="501" name="フローチャート: 判断 500"/>
        <xdr:cNvSpPr/>
      </xdr:nvSpPr>
      <xdr:spPr>
        <a:xfrm>
          <a:off x="19494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37</xdr:row>
      <xdr:rowOff>80502</xdr:rowOff>
    </xdr:from>
    <xdr:ext cx="599010" cy="259045"/>
    <xdr:sp macro="" textlink="">
      <xdr:nvSpPr>
        <xdr:cNvPr id="502" name="n_3aveValue【一般廃棄物処理施設】&#10;一人当たり有形固定資産（償却資産）額"/>
        <xdr:cNvSpPr txBox="1"/>
      </xdr:nvSpPr>
      <xdr:spPr>
        <a:xfrm>
          <a:off x="19245795" y="64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03" name="テキスト ボックス 50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4" name="テキスト ボックス 50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5" name="テキスト ボックス 50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6" name="テキスト ボックス 50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7" name="テキスト ボックス 50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77827</xdr:rowOff>
    </xdr:from>
    <xdr:to>
      <xdr:col>116</xdr:col>
      <xdr:colOff>114300</xdr:colOff>
      <xdr:row>38</xdr:row>
      <xdr:rowOff>7977</xdr:rowOff>
    </xdr:to>
    <xdr:sp macro="" textlink="">
      <xdr:nvSpPr>
        <xdr:cNvPr id="508" name="楕円 507"/>
        <xdr:cNvSpPr/>
      </xdr:nvSpPr>
      <xdr:spPr>
        <a:xfrm>
          <a:off x="22110700" y="642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100704</xdr:rowOff>
    </xdr:from>
    <xdr:ext cx="599010" cy="259045"/>
    <xdr:sp macro="" textlink="">
      <xdr:nvSpPr>
        <xdr:cNvPr id="509" name="【一般廃棄物処理施設】&#10;一人当たり有形固定資産（償却資産）額該当値テキスト"/>
        <xdr:cNvSpPr txBox="1"/>
      </xdr:nvSpPr>
      <xdr:spPr>
        <a:xfrm>
          <a:off x="22199600" y="627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169107</xdr:rowOff>
    </xdr:from>
    <xdr:to>
      <xdr:col>112</xdr:col>
      <xdr:colOff>38100</xdr:colOff>
      <xdr:row>38</xdr:row>
      <xdr:rowOff>99257</xdr:rowOff>
    </xdr:to>
    <xdr:sp macro="" textlink="">
      <xdr:nvSpPr>
        <xdr:cNvPr id="510" name="楕円 509"/>
        <xdr:cNvSpPr/>
      </xdr:nvSpPr>
      <xdr:spPr>
        <a:xfrm>
          <a:off x="21272500" y="651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128627</xdr:rowOff>
    </xdr:from>
    <xdr:to>
      <xdr:col>116</xdr:col>
      <xdr:colOff>63500</xdr:colOff>
      <xdr:row>38</xdr:row>
      <xdr:rowOff>48457</xdr:rowOff>
    </xdr:to>
    <xdr:cxnSp macro="">
      <xdr:nvCxnSpPr>
        <xdr:cNvPr id="511" name="直線コネクタ 510"/>
        <xdr:cNvCxnSpPr/>
      </xdr:nvCxnSpPr>
      <xdr:spPr>
        <a:xfrm flipV="1">
          <a:off x="21323300" y="6472277"/>
          <a:ext cx="838200" cy="9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33392</xdr:rowOff>
    </xdr:from>
    <xdr:to>
      <xdr:col>107</xdr:col>
      <xdr:colOff>101600</xdr:colOff>
      <xdr:row>38</xdr:row>
      <xdr:rowOff>134992</xdr:rowOff>
    </xdr:to>
    <xdr:sp macro="" textlink="">
      <xdr:nvSpPr>
        <xdr:cNvPr id="512" name="楕円 511"/>
        <xdr:cNvSpPr/>
      </xdr:nvSpPr>
      <xdr:spPr>
        <a:xfrm>
          <a:off x="20383500" y="654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48457</xdr:rowOff>
    </xdr:from>
    <xdr:to>
      <xdr:col>111</xdr:col>
      <xdr:colOff>177800</xdr:colOff>
      <xdr:row>38</xdr:row>
      <xdr:rowOff>84192</xdr:rowOff>
    </xdr:to>
    <xdr:cxnSp macro="">
      <xdr:nvCxnSpPr>
        <xdr:cNvPr id="513" name="直線コネクタ 512"/>
        <xdr:cNvCxnSpPr/>
      </xdr:nvCxnSpPr>
      <xdr:spPr>
        <a:xfrm flipV="1">
          <a:off x="20434300" y="6563557"/>
          <a:ext cx="889000" cy="3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115784</xdr:rowOff>
    </xdr:from>
    <xdr:ext cx="599010" cy="259045"/>
    <xdr:sp macro="" textlink="">
      <xdr:nvSpPr>
        <xdr:cNvPr id="514" name="n_1mainValue【一般廃棄物処理施設】&#10;一人当たり有形固定資産（償却資産）額"/>
        <xdr:cNvSpPr txBox="1"/>
      </xdr:nvSpPr>
      <xdr:spPr>
        <a:xfrm>
          <a:off x="21011095" y="6287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151519</xdr:rowOff>
    </xdr:from>
    <xdr:ext cx="599010" cy="259045"/>
    <xdr:sp macro="" textlink="">
      <xdr:nvSpPr>
        <xdr:cNvPr id="515" name="n_2mainValue【一般廃棄物処理施設】&#10;一人当たり有形固定資産（償却資産）額"/>
        <xdr:cNvSpPr txBox="1"/>
      </xdr:nvSpPr>
      <xdr:spPr>
        <a:xfrm>
          <a:off x="20134795" y="6323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6" name="正方形/長方形 5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7" name="正方形/長方形 5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8" name="正方形/長方形 5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9" name="正方形/長方形 5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0" name="正方形/長方形 5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1" name="正方形/長方形 5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2" name="正方形/長方形 5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3" name="正方形/長方形 5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4" name="テキスト ボックス 5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5" name="直線コネクタ 5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26" name="テキスト ボックス 52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7" name="直線コネクタ 52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8" name="テキスト ボックス 52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9" name="直線コネクタ 52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0" name="テキスト ボックス 52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1" name="直線コネクタ 53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2" name="テキスト ボックス 53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3" name="直線コネクタ 53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4" name="テキスト ボックス 53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5" name="直線コネクタ 53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36" name="テキスト ボックス 53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7" name="直線コネクタ 53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8" name="テキスト ボックス 53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104775</xdr:rowOff>
    </xdr:to>
    <xdr:cxnSp macro="">
      <xdr:nvCxnSpPr>
        <xdr:cNvPr id="540" name="直線コネクタ 539"/>
        <xdr:cNvCxnSpPr/>
      </xdr:nvCxnSpPr>
      <xdr:spPr>
        <a:xfrm flipV="1">
          <a:off x="16318864" y="9525000"/>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108602</xdr:rowOff>
    </xdr:from>
    <xdr:ext cx="405111" cy="259045"/>
    <xdr:sp macro="" textlink="">
      <xdr:nvSpPr>
        <xdr:cNvPr id="541" name="【保健センター・保健所】&#10;有形固定資産減価償却率最小値テキスト"/>
        <xdr:cNvSpPr txBox="1"/>
      </xdr:nvSpPr>
      <xdr:spPr>
        <a:xfrm>
          <a:off x="16357600" y="1108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104775</xdr:rowOff>
    </xdr:from>
    <xdr:to>
      <xdr:col>86</xdr:col>
      <xdr:colOff>25400</xdr:colOff>
      <xdr:row>64</xdr:row>
      <xdr:rowOff>104775</xdr:rowOff>
    </xdr:to>
    <xdr:cxnSp macro="">
      <xdr:nvCxnSpPr>
        <xdr:cNvPr id="542" name="直線コネクタ 541"/>
        <xdr:cNvCxnSpPr/>
      </xdr:nvCxnSpPr>
      <xdr:spPr>
        <a:xfrm>
          <a:off x="16230600" y="1107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543"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44" name="直線コネクタ 543"/>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97172</xdr:rowOff>
    </xdr:from>
    <xdr:ext cx="405111" cy="259045"/>
    <xdr:sp macro="" textlink="">
      <xdr:nvSpPr>
        <xdr:cNvPr id="545" name="【保健センター・保健所】&#10;有形固定資産減価償却率平均値テキスト"/>
        <xdr:cNvSpPr txBox="1"/>
      </xdr:nvSpPr>
      <xdr:spPr>
        <a:xfrm>
          <a:off x="16357600" y="1038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118745</xdr:rowOff>
    </xdr:from>
    <xdr:to>
      <xdr:col>85</xdr:col>
      <xdr:colOff>177800</xdr:colOff>
      <xdr:row>61</xdr:row>
      <xdr:rowOff>48895</xdr:rowOff>
    </xdr:to>
    <xdr:sp macro="" textlink="">
      <xdr:nvSpPr>
        <xdr:cNvPr id="546" name="フローチャート: 判断 545"/>
        <xdr:cNvSpPr/>
      </xdr:nvSpPr>
      <xdr:spPr>
        <a:xfrm>
          <a:off x="162687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153035</xdr:rowOff>
    </xdr:from>
    <xdr:to>
      <xdr:col>81</xdr:col>
      <xdr:colOff>101600</xdr:colOff>
      <xdr:row>61</xdr:row>
      <xdr:rowOff>83185</xdr:rowOff>
    </xdr:to>
    <xdr:sp macro="" textlink="">
      <xdr:nvSpPr>
        <xdr:cNvPr id="547" name="フローチャート: 判断 546"/>
        <xdr:cNvSpPr/>
      </xdr:nvSpPr>
      <xdr:spPr>
        <a:xfrm>
          <a:off x="1543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74312</xdr:rowOff>
    </xdr:from>
    <xdr:ext cx="405111" cy="259045"/>
    <xdr:sp macro="" textlink="">
      <xdr:nvSpPr>
        <xdr:cNvPr id="548" name="n_1aveValue【保健センター・保健所】&#10;有形固定資産減価償却率"/>
        <xdr:cNvSpPr txBox="1"/>
      </xdr:nvSpPr>
      <xdr:spPr>
        <a:xfrm>
          <a:off x="152660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12065</xdr:rowOff>
    </xdr:from>
    <xdr:to>
      <xdr:col>76</xdr:col>
      <xdr:colOff>165100</xdr:colOff>
      <xdr:row>61</xdr:row>
      <xdr:rowOff>113665</xdr:rowOff>
    </xdr:to>
    <xdr:sp macro="" textlink="">
      <xdr:nvSpPr>
        <xdr:cNvPr id="549" name="フローチャート: 判断 548"/>
        <xdr:cNvSpPr/>
      </xdr:nvSpPr>
      <xdr:spPr>
        <a:xfrm>
          <a:off x="14541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130192</xdr:rowOff>
    </xdr:from>
    <xdr:ext cx="405111" cy="259045"/>
    <xdr:sp macro="" textlink="">
      <xdr:nvSpPr>
        <xdr:cNvPr id="550" name="n_2aveValue【保健センター・保健所】&#10;有形固定資産減価償却率"/>
        <xdr:cNvSpPr txBox="1"/>
      </xdr:nvSpPr>
      <xdr:spPr>
        <a:xfrm>
          <a:off x="14389744" y="1024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36830</xdr:rowOff>
    </xdr:from>
    <xdr:to>
      <xdr:col>72</xdr:col>
      <xdr:colOff>38100</xdr:colOff>
      <xdr:row>60</xdr:row>
      <xdr:rowOff>138430</xdr:rowOff>
    </xdr:to>
    <xdr:sp macro="" textlink="">
      <xdr:nvSpPr>
        <xdr:cNvPr id="551" name="フローチャート: 判断 550"/>
        <xdr:cNvSpPr/>
      </xdr:nvSpPr>
      <xdr:spPr>
        <a:xfrm>
          <a:off x="13652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154957</xdr:rowOff>
    </xdr:from>
    <xdr:ext cx="405111" cy="259045"/>
    <xdr:sp macro="" textlink="">
      <xdr:nvSpPr>
        <xdr:cNvPr id="552" name="n_3aveValue【保健センター・保健所】&#10;有形固定資産減価償却率"/>
        <xdr:cNvSpPr txBox="1"/>
      </xdr:nvSpPr>
      <xdr:spPr>
        <a:xfrm>
          <a:off x="13500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53" name="テキスト ボックス 55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4" name="テキスト ボックス 55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5" name="テキスト ボックス 55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6" name="テキスト ボックス 55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7" name="テキスト ボックス 55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52070</xdr:rowOff>
    </xdr:from>
    <xdr:to>
      <xdr:col>85</xdr:col>
      <xdr:colOff>177800</xdr:colOff>
      <xdr:row>60</xdr:row>
      <xdr:rowOff>153670</xdr:rowOff>
    </xdr:to>
    <xdr:sp macro="" textlink="">
      <xdr:nvSpPr>
        <xdr:cNvPr id="558" name="楕円 557"/>
        <xdr:cNvSpPr/>
      </xdr:nvSpPr>
      <xdr:spPr>
        <a:xfrm>
          <a:off x="162687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74947</xdr:rowOff>
    </xdr:from>
    <xdr:ext cx="405111" cy="259045"/>
    <xdr:sp macro="" textlink="">
      <xdr:nvSpPr>
        <xdr:cNvPr id="559" name="【保健センター・保健所】&#10;有形固定資産減価償却率該当値テキスト"/>
        <xdr:cNvSpPr txBox="1"/>
      </xdr:nvSpPr>
      <xdr:spPr>
        <a:xfrm>
          <a:off x="16357600"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132080</xdr:rowOff>
    </xdr:from>
    <xdr:to>
      <xdr:col>81</xdr:col>
      <xdr:colOff>101600</xdr:colOff>
      <xdr:row>61</xdr:row>
      <xdr:rowOff>62230</xdr:rowOff>
    </xdr:to>
    <xdr:sp macro="" textlink="">
      <xdr:nvSpPr>
        <xdr:cNvPr id="560" name="楕円 559"/>
        <xdr:cNvSpPr/>
      </xdr:nvSpPr>
      <xdr:spPr>
        <a:xfrm>
          <a:off x="15430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102870</xdr:rowOff>
    </xdr:from>
    <xdr:to>
      <xdr:col>85</xdr:col>
      <xdr:colOff>127000</xdr:colOff>
      <xdr:row>61</xdr:row>
      <xdr:rowOff>11430</xdr:rowOff>
    </xdr:to>
    <xdr:cxnSp macro="">
      <xdr:nvCxnSpPr>
        <xdr:cNvPr id="561" name="直線コネクタ 560"/>
        <xdr:cNvCxnSpPr/>
      </xdr:nvCxnSpPr>
      <xdr:spPr>
        <a:xfrm flipV="1">
          <a:off x="15481300" y="1038987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40640</xdr:rowOff>
    </xdr:from>
    <xdr:to>
      <xdr:col>76</xdr:col>
      <xdr:colOff>165100</xdr:colOff>
      <xdr:row>61</xdr:row>
      <xdr:rowOff>142240</xdr:rowOff>
    </xdr:to>
    <xdr:sp macro="" textlink="">
      <xdr:nvSpPr>
        <xdr:cNvPr id="562" name="楕円 561"/>
        <xdr:cNvSpPr/>
      </xdr:nvSpPr>
      <xdr:spPr>
        <a:xfrm>
          <a:off x="14541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11430</xdr:rowOff>
    </xdr:from>
    <xdr:to>
      <xdr:col>81</xdr:col>
      <xdr:colOff>50800</xdr:colOff>
      <xdr:row>61</xdr:row>
      <xdr:rowOff>91440</xdr:rowOff>
    </xdr:to>
    <xdr:cxnSp macro="">
      <xdr:nvCxnSpPr>
        <xdr:cNvPr id="563" name="直線コネクタ 562"/>
        <xdr:cNvCxnSpPr/>
      </xdr:nvCxnSpPr>
      <xdr:spPr>
        <a:xfrm flipV="1">
          <a:off x="14592300" y="1046988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120650</xdr:rowOff>
    </xdr:from>
    <xdr:to>
      <xdr:col>72</xdr:col>
      <xdr:colOff>38100</xdr:colOff>
      <xdr:row>62</xdr:row>
      <xdr:rowOff>50800</xdr:rowOff>
    </xdr:to>
    <xdr:sp macro="" textlink="">
      <xdr:nvSpPr>
        <xdr:cNvPr id="564" name="楕円 563"/>
        <xdr:cNvSpPr/>
      </xdr:nvSpPr>
      <xdr:spPr>
        <a:xfrm>
          <a:off x="1365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91440</xdr:rowOff>
    </xdr:from>
    <xdr:to>
      <xdr:col>76</xdr:col>
      <xdr:colOff>114300</xdr:colOff>
      <xdr:row>62</xdr:row>
      <xdr:rowOff>0</xdr:rowOff>
    </xdr:to>
    <xdr:cxnSp macro="">
      <xdr:nvCxnSpPr>
        <xdr:cNvPr id="565" name="直線コネクタ 564"/>
        <xdr:cNvCxnSpPr/>
      </xdr:nvCxnSpPr>
      <xdr:spPr>
        <a:xfrm flipV="1">
          <a:off x="13703300" y="1054989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78757</xdr:rowOff>
    </xdr:from>
    <xdr:ext cx="405111" cy="259045"/>
    <xdr:sp macro="" textlink="">
      <xdr:nvSpPr>
        <xdr:cNvPr id="566" name="n_1mainValue【保健センター・保健所】&#10;有形固定資産減価償却率"/>
        <xdr:cNvSpPr txBox="1"/>
      </xdr:nvSpPr>
      <xdr:spPr>
        <a:xfrm>
          <a:off x="15266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133367</xdr:rowOff>
    </xdr:from>
    <xdr:ext cx="405111" cy="259045"/>
    <xdr:sp macro="" textlink="">
      <xdr:nvSpPr>
        <xdr:cNvPr id="567" name="n_2mainValue【保健センター・保健所】&#10;有形固定資産減価償却率"/>
        <xdr:cNvSpPr txBox="1"/>
      </xdr:nvSpPr>
      <xdr:spPr>
        <a:xfrm>
          <a:off x="14389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41927</xdr:rowOff>
    </xdr:from>
    <xdr:ext cx="405111" cy="259045"/>
    <xdr:sp macro="" textlink="">
      <xdr:nvSpPr>
        <xdr:cNvPr id="568" name="n_3mainValue【保健センター・保健所】&#10;有形固定資産減価償却率"/>
        <xdr:cNvSpPr txBox="1"/>
      </xdr:nvSpPr>
      <xdr:spPr>
        <a:xfrm>
          <a:off x="13500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38862</xdr:rowOff>
    </xdr:from>
    <xdr:to>
      <xdr:col>116</xdr:col>
      <xdr:colOff>62864</xdr:colOff>
      <xdr:row>63</xdr:row>
      <xdr:rowOff>57150</xdr:rowOff>
    </xdr:to>
    <xdr:cxnSp macro="">
      <xdr:nvCxnSpPr>
        <xdr:cNvPr id="590" name="直線コネクタ 589"/>
        <xdr:cNvCxnSpPr/>
      </xdr:nvCxnSpPr>
      <xdr:spPr>
        <a:xfrm flipV="1">
          <a:off x="22160864" y="946861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591" name="【保健センター・保健所】&#10;一人当たり面積最小値テキスト"/>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592" name="直線コネクタ 591"/>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156989</xdr:rowOff>
    </xdr:from>
    <xdr:ext cx="469744" cy="259045"/>
    <xdr:sp macro="" textlink="">
      <xdr:nvSpPr>
        <xdr:cNvPr id="593" name="【保健センター・保健所】&#10;一人当たり面積最大値テキスト"/>
        <xdr:cNvSpPr txBox="1"/>
      </xdr:nvSpPr>
      <xdr:spPr>
        <a:xfrm>
          <a:off x="22199600" y="924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38862</xdr:rowOff>
    </xdr:from>
    <xdr:to>
      <xdr:col>116</xdr:col>
      <xdr:colOff>152400</xdr:colOff>
      <xdr:row>55</xdr:row>
      <xdr:rowOff>38862</xdr:rowOff>
    </xdr:to>
    <xdr:cxnSp macro="">
      <xdr:nvCxnSpPr>
        <xdr:cNvPr id="594" name="直線コネクタ 593"/>
        <xdr:cNvCxnSpPr/>
      </xdr:nvCxnSpPr>
      <xdr:spPr>
        <a:xfrm>
          <a:off x="22072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10939</xdr:rowOff>
    </xdr:from>
    <xdr:ext cx="469744" cy="259045"/>
    <xdr:sp macro="" textlink="">
      <xdr:nvSpPr>
        <xdr:cNvPr id="595" name="【保健センター・保健所】&#10;一人当たり面積平均値テキスト"/>
        <xdr:cNvSpPr txBox="1"/>
      </xdr:nvSpPr>
      <xdr:spPr>
        <a:xfrm>
          <a:off x="22199600" y="10297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159512</xdr:rowOff>
    </xdr:from>
    <xdr:to>
      <xdr:col>116</xdr:col>
      <xdr:colOff>114300</xdr:colOff>
      <xdr:row>61</xdr:row>
      <xdr:rowOff>89662</xdr:rowOff>
    </xdr:to>
    <xdr:sp macro="" textlink="">
      <xdr:nvSpPr>
        <xdr:cNvPr id="596" name="フローチャート: 判断 595"/>
        <xdr:cNvSpPr/>
      </xdr:nvSpPr>
      <xdr:spPr>
        <a:xfrm>
          <a:off x="22110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597" name="フローチャート: 判断 596"/>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78757</xdr:rowOff>
    </xdr:from>
    <xdr:ext cx="469744" cy="259045"/>
    <xdr:sp macro="" textlink="">
      <xdr:nvSpPr>
        <xdr:cNvPr id="598" name="n_1ave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104648</xdr:rowOff>
    </xdr:from>
    <xdr:to>
      <xdr:col>107</xdr:col>
      <xdr:colOff>101600</xdr:colOff>
      <xdr:row>61</xdr:row>
      <xdr:rowOff>34798</xdr:rowOff>
    </xdr:to>
    <xdr:sp macro="" textlink="">
      <xdr:nvSpPr>
        <xdr:cNvPr id="599" name="フローチャート: 判断 598"/>
        <xdr:cNvSpPr/>
      </xdr:nvSpPr>
      <xdr:spPr>
        <a:xfrm>
          <a:off x="20383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51325</xdr:rowOff>
    </xdr:from>
    <xdr:ext cx="469744" cy="259045"/>
    <xdr:sp macro="" textlink="">
      <xdr:nvSpPr>
        <xdr:cNvPr id="600" name="n_2aveValue【保健センター・保健所】&#10;一人当たり面積"/>
        <xdr:cNvSpPr txBox="1"/>
      </xdr:nvSpPr>
      <xdr:spPr>
        <a:xfrm>
          <a:off x="20199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56642</xdr:rowOff>
    </xdr:from>
    <xdr:to>
      <xdr:col>102</xdr:col>
      <xdr:colOff>165100</xdr:colOff>
      <xdr:row>61</xdr:row>
      <xdr:rowOff>158242</xdr:rowOff>
    </xdr:to>
    <xdr:sp macro="" textlink="">
      <xdr:nvSpPr>
        <xdr:cNvPr id="601" name="フローチャート: 判断 600"/>
        <xdr:cNvSpPr/>
      </xdr:nvSpPr>
      <xdr:spPr>
        <a:xfrm>
          <a:off x="19494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3319</xdr:rowOff>
    </xdr:from>
    <xdr:ext cx="469744" cy="259045"/>
    <xdr:sp macro="" textlink="">
      <xdr:nvSpPr>
        <xdr:cNvPr id="602" name="n_3aveValue【保健センター・保健所】&#10;一人当たり面積"/>
        <xdr:cNvSpPr txBox="1"/>
      </xdr:nvSpPr>
      <xdr:spPr>
        <a:xfrm>
          <a:off x="19310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102362</xdr:rowOff>
    </xdr:from>
    <xdr:to>
      <xdr:col>116</xdr:col>
      <xdr:colOff>114300</xdr:colOff>
      <xdr:row>62</xdr:row>
      <xdr:rowOff>32512</xdr:rowOff>
    </xdr:to>
    <xdr:sp macro="" textlink="">
      <xdr:nvSpPr>
        <xdr:cNvPr id="608" name="楕円 607"/>
        <xdr:cNvSpPr/>
      </xdr:nvSpPr>
      <xdr:spPr>
        <a:xfrm>
          <a:off x="221107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80789</xdr:rowOff>
    </xdr:from>
    <xdr:ext cx="469744" cy="259045"/>
    <xdr:sp macro="" textlink="">
      <xdr:nvSpPr>
        <xdr:cNvPr id="609" name="【保健センター・保健所】&#10;一人当たり面積該当値テキスト"/>
        <xdr:cNvSpPr txBox="1"/>
      </xdr:nvSpPr>
      <xdr:spPr>
        <a:xfrm>
          <a:off x="22199600" y="1053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106934</xdr:rowOff>
    </xdr:from>
    <xdr:to>
      <xdr:col>112</xdr:col>
      <xdr:colOff>38100</xdr:colOff>
      <xdr:row>62</xdr:row>
      <xdr:rowOff>37084</xdr:rowOff>
    </xdr:to>
    <xdr:sp macro="" textlink="">
      <xdr:nvSpPr>
        <xdr:cNvPr id="610" name="楕円 609"/>
        <xdr:cNvSpPr/>
      </xdr:nvSpPr>
      <xdr:spPr>
        <a:xfrm>
          <a:off x="21272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153162</xdr:rowOff>
    </xdr:from>
    <xdr:to>
      <xdr:col>116</xdr:col>
      <xdr:colOff>63500</xdr:colOff>
      <xdr:row>61</xdr:row>
      <xdr:rowOff>157734</xdr:rowOff>
    </xdr:to>
    <xdr:cxnSp macro="">
      <xdr:nvCxnSpPr>
        <xdr:cNvPr id="611" name="直線コネクタ 610"/>
        <xdr:cNvCxnSpPr/>
      </xdr:nvCxnSpPr>
      <xdr:spPr>
        <a:xfrm flipV="1">
          <a:off x="21323300" y="106116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116078</xdr:rowOff>
    </xdr:from>
    <xdr:to>
      <xdr:col>107</xdr:col>
      <xdr:colOff>101600</xdr:colOff>
      <xdr:row>62</xdr:row>
      <xdr:rowOff>46228</xdr:rowOff>
    </xdr:to>
    <xdr:sp macro="" textlink="">
      <xdr:nvSpPr>
        <xdr:cNvPr id="612" name="楕円 611"/>
        <xdr:cNvSpPr/>
      </xdr:nvSpPr>
      <xdr:spPr>
        <a:xfrm>
          <a:off x="20383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157734</xdr:rowOff>
    </xdr:from>
    <xdr:to>
      <xdr:col>111</xdr:col>
      <xdr:colOff>177800</xdr:colOff>
      <xdr:row>61</xdr:row>
      <xdr:rowOff>166878</xdr:rowOff>
    </xdr:to>
    <xdr:cxnSp macro="">
      <xdr:nvCxnSpPr>
        <xdr:cNvPr id="613" name="直線コネクタ 612"/>
        <xdr:cNvCxnSpPr/>
      </xdr:nvCxnSpPr>
      <xdr:spPr>
        <a:xfrm flipV="1">
          <a:off x="20434300" y="106161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614" name="楕円 613"/>
        <xdr:cNvSpPr/>
      </xdr:nvSpPr>
      <xdr:spPr>
        <a:xfrm>
          <a:off x="19494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166878</xdr:rowOff>
    </xdr:from>
    <xdr:to>
      <xdr:col>107</xdr:col>
      <xdr:colOff>50800</xdr:colOff>
      <xdr:row>61</xdr:row>
      <xdr:rowOff>166878</xdr:rowOff>
    </xdr:to>
    <xdr:cxnSp macro="">
      <xdr:nvCxnSpPr>
        <xdr:cNvPr id="615" name="直線コネクタ 614"/>
        <xdr:cNvCxnSpPr/>
      </xdr:nvCxnSpPr>
      <xdr:spPr>
        <a:xfrm>
          <a:off x="19545300" y="10625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28211</xdr:rowOff>
    </xdr:from>
    <xdr:ext cx="469744" cy="259045"/>
    <xdr:sp macro="" textlink="">
      <xdr:nvSpPr>
        <xdr:cNvPr id="616" name="n_1mainValue【保健センター・保健所】&#10;一人当たり面積"/>
        <xdr:cNvSpPr txBox="1"/>
      </xdr:nvSpPr>
      <xdr:spPr>
        <a:xfrm>
          <a:off x="21075727" y="1065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37355</xdr:rowOff>
    </xdr:from>
    <xdr:ext cx="469744" cy="259045"/>
    <xdr:sp macro="" textlink="">
      <xdr:nvSpPr>
        <xdr:cNvPr id="617" name="n_2mainValue【保健センター・保健所】&#10;一人当たり面積"/>
        <xdr:cNvSpPr txBox="1"/>
      </xdr:nvSpPr>
      <xdr:spPr>
        <a:xfrm>
          <a:off x="201994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37355</xdr:rowOff>
    </xdr:from>
    <xdr:ext cx="469744" cy="259045"/>
    <xdr:sp macro="" textlink="">
      <xdr:nvSpPr>
        <xdr:cNvPr id="618" name="n_3mainValue【保健センター・保健所】&#10;一人当たり面積"/>
        <xdr:cNvSpPr txBox="1"/>
      </xdr:nvSpPr>
      <xdr:spPr>
        <a:xfrm>
          <a:off x="193104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0" name="テキスト ボックス 62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0" name="テキスト ボックス 63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2" name="テキスト ボックス 64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134438</xdr:rowOff>
    </xdr:from>
    <xdr:to>
      <xdr:col>85</xdr:col>
      <xdr:colOff>126364</xdr:colOff>
      <xdr:row>85</xdr:row>
      <xdr:rowOff>145869</xdr:rowOff>
    </xdr:to>
    <xdr:cxnSp macro="">
      <xdr:nvCxnSpPr>
        <xdr:cNvPr id="644" name="直線コネクタ 643"/>
        <xdr:cNvCxnSpPr/>
      </xdr:nvCxnSpPr>
      <xdr:spPr>
        <a:xfrm flipV="1">
          <a:off x="16318864" y="13336088"/>
          <a:ext cx="0" cy="1383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149696</xdr:rowOff>
    </xdr:from>
    <xdr:ext cx="405111" cy="259045"/>
    <xdr:sp macro="" textlink="">
      <xdr:nvSpPr>
        <xdr:cNvPr id="645" name="【消防施設】&#10;有形固定資産減価償却率最小値テキスト"/>
        <xdr:cNvSpPr txBox="1"/>
      </xdr:nvSpPr>
      <xdr:spPr>
        <a:xfrm>
          <a:off x="16357600" y="1472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145869</xdr:rowOff>
    </xdr:from>
    <xdr:to>
      <xdr:col>86</xdr:col>
      <xdr:colOff>25400</xdr:colOff>
      <xdr:row>85</xdr:row>
      <xdr:rowOff>145869</xdr:rowOff>
    </xdr:to>
    <xdr:cxnSp macro="">
      <xdr:nvCxnSpPr>
        <xdr:cNvPr id="646" name="直線コネクタ 645"/>
        <xdr:cNvCxnSpPr/>
      </xdr:nvCxnSpPr>
      <xdr:spPr>
        <a:xfrm>
          <a:off x="16230600" y="147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81115</xdr:rowOff>
    </xdr:from>
    <xdr:ext cx="405111" cy="259045"/>
    <xdr:sp macro="" textlink="">
      <xdr:nvSpPr>
        <xdr:cNvPr id="647" name="【消防施設】&#10;有形固定資産減価償却率最大値テキスト"/>
        <xdr:cNvSpPr txBox="1"/>
      </xdr:nvSpPr>
      <xdr:spPr>
        <a:xfrm>
          <a:off x="16357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134438</xdr:rowOff>
    </xdr:from>
    <xdr:to>
      <xdr:col>86</xdr:col>
      <xdr:colOff>25400</xdr:colOff>
      <xdr:row>77</xdr:row>
      <xdr:rowOff>134438</xdr:rowOff>
    </xdr:to>
    <xdr:cxnSp macro="">
      <xdr:nvCxnSpPr>
        <xdr:cNvPr id="648" name="直線コネクタ 647"/>
        <xdr:cNvCxnSpPr/>
      </xdr:nvCxnSpPr>
      <xdr:spPr>
        <a:xfrm>
          <a:off x="16230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19975</xdr:rowOff>
    </xdr:from>
    <xdr:ext cx="405111" cy="259045"/>
    <xdr:sp macro="" textlink="">
      <xdr:nvSpPr>
        <xdr:cNvPr id="649" name="【消防施設】&#10;有形固定資産減価償却率平均値テキスト"/>
        <xdr:cNvSpPr txBox="1"/>
      </xdr:nvSpPr>
      <xdr:spPr>
        <a:xfrm>
          <a:off x="16357600" y="13735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650" name="フローチャート: 判断 649"/>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651" name="フローチャート: 判断 650"/>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40113</xdr:rowOff>
    </xdr:from>
    <xdr:ext cx="405111" cy="259045"/>
    <xdr:sp macro="" textlink="">
      <xdr:nvSpPr>
        <xdr:cNvPr id="652" name="n_1aveValue【消防施設】&#10;有形固定資産減価償却率"/>
        <xdr:cNvSpPr txBox="1"/>
      </xdr:nvSpPr>
      <xdr:spPr>
        <a:xfrm>
          <a:off x="152660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49349</xdr:rowOff>
    </xdr:from>
    <xdr:to>
      <xdr:col>76</xdr:col>
      <xdr:colOff>165100</xdr:colOff>
      <xdr:row>81</xdr:row>
      <xdr:rowOff>150949</xdr:rowOff>
    </xdr:to>
    <xdr:sp macro="" textlink="">
      <xdr:nvSpPr>
        <xdr:cNvPr id="653" name="フローチャート: 判断 652"/>
        <xdr:cNvSpPr/>
      </xdr:nvSpPr>
      <xdr:spPr>
        <a:xfrm>
          <a:off x="14541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167476</xdr:rowOff>
    </xdr:from>
    <xdr:ext cx="405111" cy="259045"/>
    <xdr:sp macro="" textlink="">
      <xdr:nvSpPr>
        <xdr:cNvPr id="654" name="n_2aveValue【消防施設】&#10;有形固定資産減価償却率"/>
        <xdr:cNvSpPr txBox="1"/>
      </xdr:nvSpPr>
      <xdr:spPr>
        <a:xfrm>
          <a:off x="14389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153851</xdr:rowOff>
    </xdr:from>
    <xdr:to>
      <xdr:col>72</xdr:col>
      <xdr:colOff>38100</xdr:colOff>
      <xdr:row>81</xdr:row>
      <xdr:rowOff>84001</xdr:rowOff>
    </xdr:to>
    <xdr:sp macro="" textlink="">
      <xdr:nvSpPr>
        <xdr:cNvPr id="655" name="フローチャート: 判断 654"/>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100528</xdr:rowOff>
    </xdr:from>
    <xdr:ext cx="405111" cy="259045"/>
    <xdr:sp macro="" textlink="">
      <xdr:nvSpPr>
        <xdr:cNvPr id="656" name="n_3aveValue【消防施設】&#10;有形固定資産減価償却率"/>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24856</xdr:rowOff>
    </xdr:from>
    <xdr:to>
      <xdr:col>85</xdr:col>
      <xdr:colOff>177800</xdr:colOff>
      <xdr:row>82</xdr:row>
      <xdr:rowOff>126456</xdr:rowOff>
    </xdr:to>
    <xdr:sp macro="" textlink="">
      <xdr:nvSpPr>
        <xdr:cNvPr id="662" name="楕円 661"/>
        <xdr:cNvSpPr/>
      </xdr:nvSpPr>
      <xdr:spPr>
        <a:xfrm>
          <a:off x="162687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3283</xdr:rowOff>
    </xdr:from>
    <xdr:ext cx="405111" cy="259045"/>
    <xdr:sp macro="" textlink="">
      <xdr:nvSpPr>
        <xdr:cNvPr id="663" name="【消防施設】&#10;有形固定資産減価償却率該当値テキスト"/>
        <xdr:cNvSpPr txBox="1"/>
      </xdr:nvSpPr>
      <xdr:spPr>
        <a:xfrm>
          <a:off x="16357600"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113030</xdr:rowOff>
    </xdr:from>
    <xdr:to>
      <xdr:col>81</xdr:col>
      <xdr:colOff>101600</xdr:colOff>
      <xdr:row>83</xdr:row>
      <xdr:rowOff>43180</xdr:rowOff>
    </xdr:to>
    <xdr:sp macro="" textlink="">
      <xdr:nvSpPr>
        <xdr:cNvPr id="664" name="楕円 663"/>
        <xdr:cNvSpPr/>
      </xdr:nvSpPr>
      <xdr:spPr>
        <a:xfrm>
          <a:off x="15430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75656</xdr:rowOff>
    </xdr:from>
    <xdr:to>
      <xdr:col>85</xdr:col>
      <xdr:colOff>127000</xdr:colOff>
      <xdr:row>82</xdr:row>
      <xdr:rowOff>163830</xdr:rowOff>
    </xdr:to>
    <xdr:cxnSp macro="">
      <xdr:nvCxnSpPr>
        <xdr:cNvPr id="665" name="直線コネクタ 664"/>
        <xdr:cNvCxnSpPr/>
      </xdr:nvCxnSpPr>
      <xdr:spPr>
        <a:xfrm flipV="1">
          <a:off x="15481300" y="14134556"/>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44450</xdr:rowOff>
    </xdr:from>
    <xdr:to>
      <xdr:col>76</xdr:col>
      <xdr:colOff>165100</xdr:colOff>
      <xdr:row>83</xdr:row>
      <xdr:rowOff>146050</xdr:rowOff>
    </xdr:to>
    <xdr:sp macro="" textlink="">
      <xdr:nvSpPr>
        <xdr:cNvPr id="666" name="楕円 665"/>
        <xdr:cNvSpPr/>
      </xdr:nvSpPr>
      <xdr:spPr>
        <a:xfrm>
          <a:off x="14541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163830</xdr:rowOff>
    </xdr:from>
    <xdr:to>
      <xdr:col>81</xdr:col>
      <xdr:colOff>50800</xdr:colOff>
      <xdr:row>83</xdr:row>
      <xdr:rowOff>95250</xdr:rowOff>
    </xdr:to>
    <xdr:cxnSp macro="">
      <xdr:nvCxnSpPr>
        <xdr:cNvPr id="667" name="直線コネクタ 666"/>
        <xdr:cNvCxnSpPr/>
      </xdr:nvCxnSpPr>
      <xdr:spPr>
        <a:xfrm flipV="1">
          <a:off x="14592300" y="142227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34307</xdr:rowOff>
    </xdr:from>
    <xdr:ext cx="405111" cy="259045"/>
    <xdr:sp macro="" textlink="">
      <xdr:nvSpPr>
        <xdr:cNvPr id="668" name="n_1mainValue【消防施設】&#10;有形固定資産減価償却率"/>
        <xdr:cNvSpPr txBox="1"/>
      </xdr:nvSpPr>
      <xdr:spPr>
        <a:xfrm>
          <a:off x="152660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137177</xdr:rowOff>
    </xdr:from>
    <xdr:ext cx="405111" cy="259045"/>
    <xdr:sp macro="" textlink="">
      <xdr:nvSpPr>
        <xdr:cNvPr id="669" name="n_2mainValue【消防施設】&#10;有形固定資産減価償却率"/>
        <xdr:cNvSpPr txBox="1"/>
      </xdr:nvSpPr>
      <xdr:spPr>
        <a:xfrm>
          <a:off x="14389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0" name="正方形/長方形 6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1" name="正方形/長方形 6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2" name="正方形/長方形 6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3" name="正方形/長方形 6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4" name="正方形/長方形 6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5" name="正方形/長方形 6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6" name="正方形/長方形 6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7" name="正方形/長方形 6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8" name="テキスト ボックス 6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9" name="直線コネクタ 6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0" name="直線コネクタ 67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1" name="テキスト ボックス 68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2" name="直線コネクタ 68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3" name="テキスト ボックス 68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4" name="直線コネクタ 68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5" name="テキスト ボックス 68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6" name="直線コネクタ 68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7" name="テキスト ボックス 68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8" name="直線コネクタ 6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9" name="テキスト ボックス 6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33528</xdr:rowOff>
    </xdr:to>
    <xdr:cxnSp macro="">
      <xdr:nvCxnSpPr>
        <xdr:cNvPr id="691" name="直線コネクタ 690"/>
        <xdr:cNvCxnSpPr/>
      </xdr:nvCxnSpPr>
      <xdr:spPr>
        <a:xfrm flipV="1">
          <a:off x="22160864" y="13511785"/>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692"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693" name="直線コネクタ 692"/>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694" name="【消防施設】&#10;一人当たり面積最大値テキスト"/>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695" name="直線コネクタ 694"/>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21607</xdr:rowOff>
    </xdr:from>
    <xdr:ext cx="469744" cy="259045"/>
    <xdr:sp macro="" textlink="">
      <xdr:nvSpPr>
        <xdr:cNvPr id="696" name="【消防施設】&#10;一人当たり面積平均値テキスト"/>
        <xdr:cNvSpPr txBox="1"/>
      </xdr:nvSpPr>
      <xdr:spPr>
        <a:xfrm>
          <a:off x="22199600" y="1425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170180</xdr:rowOff>
    </xdr:from>
    <xdr:to>
      <xdr:col>116</xdr:col>
      <xdr:colOff>114300</xdr:colOff>
      <xdr:row>84</xdr:row>
      <xdr:rowOff>100330</xdr:rowOff>
    </xdr:to>
    <xdr:sp macro="" textlink="">
      <xdr:nvSpPr>
        <xdr:cNvPr id="697" name="フローチャート: 判断 696"/>
        <xdr:cNvSpPr/>
      </xdr:nvSpPr>
      <xdr:spPr>
        <a:xfrm>
          <a:off x="221107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698" name="フローチャート: 判断 697"/>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151147</xdr:rowOff>
    </xdr:from>
    <xdr:ext cx="469744" cy="259045"/>
    <xdr:sp macro="" textlink="">
      <xdr:nvSpPr>
        <xdr:cNvPr id="699"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33020</xdr:rowOff>
    </xdr:from>
    <xdr:to>
      <xdr:col>107</xdr:col>
      <xdr:colOff>101600</xdr:colOff>
      <xdr:row>84</xdr:row>
      <xdr:rowOff>134620</xdr:rowOff>
    </xdr:to>
    <xdr:sp macro="" textlink="">
      <xdr:nvSpPr>
        <xdr:cNvPr id="700" name="フローチャート: 判断 699"/>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151147</xdr:rowOff>
    </xdr:from>
    <xdr:ext cx="469744" cy="259045"/>
    <xdr:sp macro="" textlink="">
      <xdr:nvSpPr>
        <xdr:cNvPr id="701" name="n_2aveValue【消防施設】&#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106172</xdr:rowOff>
    </xdr:from>
    <xdr:to>
      <xdr:col>102</xdr:col>
      <xdr:colOff>165100</xdr:colOff>
      <xdr:row>85</xdr:row>
      <xdr:rowOff>36322</xdr:rowOff>
    </xdr:to>
    <xdr:sp macro="" textlink="">
      <xdr:nvSpPr>
        <xdr:cNvPr id="702" name="フローチャート: 判断 701"/>
        <xdr:cNvSpPr/>
      </xdr:nvSpPr>
      <xdr:spPr>
        <a:xfrm>
          <a:off x="19494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52849</xdr:rowOff>
    </xdr:from>
    <xdr:ext cx="469744" cy="259045"/>
    <xdr:sp macro="" textlink="">
      <xdr:nvSpPr>
        <xdr:cNvPr id="703" name="n_3aveValue【消防施設】&#10;一人当たり面積"/>
        <xdr:cNvSpPr txBox="1"/>
      </xdr:nvSpPr>
      <xdr:spPr>
        <a:xfrm>
          <a:off x="19310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04" name="テキスト ボックス 7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1015</xdr:rowOff>
    </xdr:from>
    <xdr:to>
      <xdr:col>116</xdr:col>
      <xdr:colOff>114300</xdr:colOff>
      <xdr:row>85</xdr:row>
      <xdr:rowOff>102615</xdr:rowOff>
    </xdr:to>
    <xdr:sp macro="" textlink="">
      <xdr:nvSpPr>
        <xdr:cNvPr id="709" name="楕円 708"/>
        <xdr:cNvSpPr/>
      </xdr:nvSpPr>
      <xdr:spPr>
        <a:xfrm>
          <a:off x="221107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150892</xdr:rowOff>
    </xdr:from>
    <xdr:ext cx="469744" cy="259045"/>
    <xdr:sp macro="" textlink="">
      <xdr:nvSpPr>
        <xdr:cNvPr id="710" name="【消防施設】&#10;一人当たり面積該当値テキスト"/>
        <xdr:cNvSpPr txBox="1"/>
      </xdr:nvSpPr>
      <xdr:spPr>
        <a:xfrm>
          <a:off x="22199600" y="1455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5587</xdr:rowOff>
    </xdr:from>
    <xdr:to>
      <xdr:col>112</xdr:col>
      <xdr:colOff>38100</xdr:colOff>
      <xdr:row>85</xdr:row>
      <xdr:rowOff>107187</xdr:rowOff>
    </xdr:to>
    <xdr:sp macro="" textlink="">
      <xdr:nvSpPr>
        <xdr:cNvPr id="711" name="楕円 710"/>
        <xdr:cNvSpPr/>
      </xdr:nvSpPr>
      <xdr:spPr>
        <a:xfrm>
          <a:off x="21272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51815</xdr:rowOff>
    </xdr:from>
    <xdr:to>
      <xdr:col>116</xdr:col>
      <xdr:colOff>63500</xdr:colOff>
      <xdr:row>85</xdr:row>
      <xdr:rowOff>56387</xdr:rowOff>
    </xdr:to>
    <xdr:cxnSp macro="">
      <xdr:nvCxnSpPr>
        <xdr:cNvPr id="712" name="直線コネクタ 711"/>
        <xdr:cNvCxnSpPr/>
      </xdr:nvCxnSpPr>
      <xdr:spPr>
        <a:xfrm flipV="1">
          <a:off x="21323300" y="1462506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7874</xdr:rowOff>
    </xdr:from>
    <xdr:to>
      <xdr:col>107</xdr:col>
      <xdr:colOff>101600</xdr:colOff>
      <xdr:row>85</xdr:row>
      <xdr:rowOff>109474</xdr:rowOff>
    </xdr:to>
    <xdr:sp macro="" textlink="">
      <xdr:nvSpPr>
        <xdr:cNvPr id="713" name="楕円 712"/>
        <xdr:cNvSpPr/>
      </xdr:nvSpPr>
      <xdr:spPr>
        <a:xfrm>
          <a:off x="20383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56387</xdr:rowOff>
    </xdr:from>
    <xdr:to>
      <xdr:col>111</xdr:col>
      <xdr:colOff>177800</xdr:colOff>
      <xdr:row>85</xdr:row>
      <xdr:rowOff>58674</xdr:rowOff>
    </xdr:to>
    <xdr:cxnSp macro="">
      <xdr:nvCxnSpPr>
        <xdr:cNvPr id="714" name="直線コネクタ 713"/>
        <xdr:cNvCxnSpPr/>
      </xdr:nvCxnSpPr>
      <xdr:spPr>
        <a:xfrm flipV="1">
          <a:off x="20434300" y="1462963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98314</xdr:rowOff>
    </xdr:from>
    <xdr:ext cx="469744" cy="259045"/>
    <xdr:sp macro="" textlink="">
      <xdr:nvSpPr>
        <xdr:cNvPr id="715" name="n_1mainValue【消防施設】&#10;一人当たり面積"/>
        <xdr:cNvSpPr txBox="1"/>
      </xdr:nvSpPr>
      <xdr:spPr>
        <a:xfrm>
          <a:off x="210757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100601</xdr:rowOff>
    </xdr:from>
    <xdr:ext cx="469744" cy="259045"/>
    <xdr:sp macro="" textlink="">
      <xdr:nvSpPr>
        <xdr:cNvPr id="716" name="n_2mainValue【消防施設】&#10;一人当たり面積"/>
        <xdr:cNvSpPr txBox="1"/>
      </xdr:nvSpPr>
      <xdr:spPr>
        <a:xfrm>
          <a:off x="20199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7" name="正方形/長方形 7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8" name="正方形/長方形 7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9" name="正方形/長方形 7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0" name="正方形/長方形 7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1" name="正方形/長方形 7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2" name="正方形/長方形 7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3" name="正方形/長方形 7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4" name="正方形/長方形 7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5" name="テキスト ボックス 7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6" name="直線コネクタ 7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27" name="直線コネクタ 72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28" name="テキスト ボックス 72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9" name="直線コネクタ 72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0" name="テキスト ボックス 72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1" name="直線コネクタ 73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2" name="テキスト ボックス 73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3" name="直線コネクタ 73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4" name="テキスト ボックス 73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5" name="直線コネクタ 73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6" name="テキスト ボックス 73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7" name="直線コネクタ 73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38" name="テキスト ボックス 73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0" name="テキスト ボックス 7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43543</xdr:rowOff>
    </xdr:to>
    <xdr:cxnSp macro="">
      <xdr:nvCxnSpPr>
        <xdr:cNvPr id="742" name="直線コネクタ 741"/>
        <xdr:cNvCxnSpPr/>
      </xdr:nvCxnSpPr>
      <xdr:spPr>
        <a:xfrm flipV="1">
          <a:off x="16318864" y="170905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743" name="【庁舎】&#10;有形固定資産減価償却率最小値テキスト"/>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744" name="直線コネクタ 743"/>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4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46" name="直線コネクタ 74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89098</xdr:rowOff>
    </xdr:from>
    <xdr:ext cx="405111" cy="259045"/>
    <xdr:sp macro="" textlink="">
      <xdr:nvSpPr>
        <xdr:cNvPr id="747" name="【庁舎】&#10;有形固定資産減価償却率平均値テキスト"/>
        <xdr:cNvSpPr txBox="1"/>
      </xdr:nvSpPr>
      <xdr:spPr>
        <a:xfrm>
          <a:off x="16357600" y="175769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748" name="フローチャート: 判断 747"/>
        <xdr:cNvSpPr/>
      </xdr:nvSpPr>
      <xdr:spPr>
        <a:xfrm>
          <a:off x="162687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749" name="フローチャート: 判断 748"/>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127198</xdr:rowOff>
    </xdr:from>
    <xdr:ext cx="405111" cy="259045"/>
    <xdr:sp macro="" textlink="">
      <xdr:nvSpPr>
        <xdr:cNvPr id="750" name="n_1aveValue【庁舎】&#10;有形固定資産減価償却率"/>
        <xdr:cNvSpPr txBox="1"/>
      </xdr:nvSpPr>
      <xdr:spPr>
        <a:xfrm>
          <a:off x="15266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51526</xdr:rowOff>
    </xdr:from>
    <xdr:to>
      <xdr:col>76</xdr:col>
      <xdr:colOff>165100</xdr:colOff>
      <xdr:row>103</xdr:row>
      <xdr:rowOff>153126</xdr:rowOff>
    </xdr:to>
    <xdr:sp macro="" textlink="">
      <xdr:nvSpPr>
        <xdr:cNvPr id="751" name="フローチャート: 判断 750"/>
        <xdr:cNvSpPr/>
      </xdr:nvSpPr>
      <xdr:spPr>
        <a:xfrm>
          <a:off x="14541500" y="1771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169653</xdr:rowOff>
    </xdr:from>
    <xdr:ext cx="405111" cy="259045"/>
    <xdr:sp macro="" textlink="">
      <xdr:nvSpPr>
        <xdr:cNvPr id="752" name="n_2aveValue【庁舎】&#10;有形固定資産減価償却率"/>
        <xdr:cNvSpPr txBox="1"/>
      </xdr:nvSpPr>
      <xdr:spPr>
        <a:xfrm>
          <a:off x="14389744" y="1748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126637</xdr:rowOff>
    </xdr:from>
    <xdr:to>
      <xdr:col>72</xdr:col>
      <xdr:colOff>38100</xdr:colOff>
      <xdr:row>104</xdr:row>
      <xdr:rowOff>56787</xdr:rowOff>
    </xdr:to>
    <xdr:sp macro="" textlink="">
      <xdr:nvSpPr>
        <xdr:cNvPr id="753" name="フローチャート: 判断 752"/>
        <xdr:cNvSpPr/>
      </xdr:nvSpPr>
      <xdr:spPr>
        <a:xfrm>
          <a:off x="13652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73314</xdr:rowOff>
    </xdr:from>
    <xdr:ext cx="405111" cy="259045"/>
    <xdr:sp macro="" textlink="">
      <xdr:nvSpPr>
        <xdr:cNvPr id="754" name="n_3aveValue【庁舎】&#10;有形固定資産減価償却率"/>
        <xdr:cNvSpPr txBox="1"/>
      </xdr:nvSpPr>
      <xdr:spPr>
        <a:xfrm>
          <a:off x="13500744" y="1756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55" name="テキスト ボックス 7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6" name="テキスト ボックス 7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7" name="テキスト ボックス 7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8" name="テキスト ボックス 7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9" name="テキスト ボックス 7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51526</xdr:rowOff>
    </xdr:from>
    <xdr:to>
      <xdr:col>85</xdr:col>
      <xdr:colOff>177800</xdr:colOff>
      <xdr:row>104</xdr:row>
      <xdr:rowOff>153126</xdr:rowOff>
    </xdr:to>
    <xdr:sp macro="" textlink="">
      <xdr:nvSpPr>
        <xdr:cNvPr id="760" name="楕円 759"/>
        <xdr:cNvSpPr/>
      </xdr:nvSpPr>
      <xdr:spPr>
        <a:xfrm>
          <a:off x="162687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29953</xdr:rowOff>
    </xdr:from>
    <xdr:ext cx="405111" cy="259045"/>
    <xdr:sp macro="" textlink="">
      <xdr:nvSpPr>
        <xdr:cNvPr id="761" name="【庁舎】&#10;有形固定資産減価償却率該当値テキスト"/>
        <xdr:cNvSpPr txBox="1"/>
      </xdr:nvSpPr>
      <xdr:spPr>
        <a:xfrm>
          <a:off x="16357600" y="1786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100512</xdr:rowOff>
    </xdr:from>
    <xdr:to>
      <xdr:col>81</xdr:col>
      <xdr:colOff>101600</xdr:colOff>
      <xdr:row>105</xdr:row>
      <xdr:rowOff>30662</xdr:rowOff>
    </xdr:to>
    <xdr:sp macro="" textlink="">
      <xdr:nvSpPr>
        <xdr:cNvPr id="762" name="楕円 761"/>
        <xdr:cNvSpPr/>
      </xdr:nvSpPr>
      <xdr:spPr>
        <a:xfrm>
          <a:off x="15430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102326</xdr:rowOff>
    </xdr:from>
    <xdr:to>
      <xdr:col>85</xdr:col>
      <xdr:colOff>127000</xdr:colOff>
      <xdr:row>104</xdr:row>
      <xdr:rowOff>151312</xdr:rowOff>
    </xdr:to>
    <xdr:cxnSp macro="">
      <xdr:nvCxnSpPr>
        <xdr:cNvPr id="763" name="直線コネクタ 762"/>
        <xdr:cNvCxnSpPr/>
      </xdr:nvCxnSpPr>
      <xdr:spPr>
        <a:xfrm flipV="1">
          <a:off x="15481300" y="17933126"/>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123371</xdr:rowOff>
    </xdr:from>
    <xdr:to>
      <xdr:col>76</xdr:col>
      <xdr:colOff>165100</xdr:colOff>
      <xdr:row>105</xdr:row>
      <xdr:rowOff>53521</xdr:rowOff>
    </xdr:to>
    <xdr:sp macro="" textlink="">
      <xdr:nvSpPr>
        <xdr:cNvPr id="764" name="楕円 763"/>
        <xdr:cNvSpPr/>
      </xdr:nvSpPr>
      <xdr:spPr>
        <a:xfrm>
          <a:off x="14541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151312</xdr:rowOff>
    </xdr:from>
    <xdr:to>
      <xdr:col>81</xdr:col>
      <xdr:colOff>50800</xdr:colOff>
      <xdr:row>105</xdr:row>
      <xdr:rowOff>2721</xdr:rowOff>
    </xdr:to>
    <xdr:cxnSp macro="">
      <xdr:nvCxnSpPr>
        <xdr:cNvPr id="765" name="直線コネクタ 764"/>
        <xdr:cNvCxnSpPr/>
      </xdr:nvCxnSpPr>
      <xdr:spPr>
        <a:xfrm flipV="1">
          <a:off x="14592300" y="1798211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133169</xdr:rowOff>
    </xdr:from>
    <xdr:to>
      <xdr:col>72</xdr:col>
      <xdr:colOff>38100</xdr:colOff>
      <xdr:row>105</xdr:row>
      <xdr:rowOff>63319</xdr:rowOff>
    </xdr:to>
    <xdr:sp macro="" textlink="">
      <xdr:nvSpPr>
        <xdr:cNvPr id="766" name="楕円 765"/>
        <xdr:cNvSpPr/>
      </xdr:nvSpPr>
      <xdr:spPr>
        <a:xfrm>
          <a:off x="13652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2721</xdr:rowOff>
    </xdr:from>
    <xdr:to>
      <xdr:col>76</xdr:col>
      <xdr:colOff>114300</xdr:colOff>
      <xdr:row>105</xdr:row>
      <xdr:rowOff>12519</xdr:rowOff>
    </xdr:to>
    <xdr:cxnSp macro="">
      <xdr:nvCxnSpPr>
        <xdr:cNvPr id="767" name="直線コネクタ 766"/>
        <xdr:cNvCxnSpPr/>
      </xdr:nvCxnSpPr>
      <xdr:spPr>
        <a:xfrm flipV="1">
          <a:off x="13703300" y="1800497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21789</xdr:rowOff>
    </xdr:from>
    <xdr:ext cx="405111" cy="259045"/>
    <xdr:sp macro="" textlink="">
      <xdr:nvSpPr>
        <xdr:cNvPr id="768" name="n_1mainValue【庁舎】&#10;有形固定資産減価償却率"/>
        <xdr:cNvSpPr txBox="1"/>
      </xdr:nvSpPr>
      <xdr:spPr>
        <a:xfrm>
          <a:off x="152660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44648</xdr:rowOff>
    </xdr:from>
    <xdr:ext cx="405111" cy="259045"/>
    <xdr:sp macro="" textlink="">
      <xdr:nvSpPr>
        <xdr:cNvPr id="769" name="n_2mainValue【庁舎】&#10;有形固定資産減価償却率"/>
        <xdr:cNvSpPr txBox="1"/>
      </xdr:nvSpPr>
      <xdr:spPr>
        <a:xfrm>
          <a:off x="143897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54446</xdr:rowOff>
    </xdr:from>
    <xdr:ext cx="405111" cy="259045"/>
    <xdr:sp macro="" textlink="">
      <xdr:nvSpPr>
        <xdr:cNvPr id="770" name="n_3mainValue【庁舎】&#10;有形固定資産減価償却率"/>
        <xdr:cNvSpPr txBox="1"/>
      </xdr:nvSpPr>
      <xdr:spPr>
        <a:xfrm>
          <a:off x="13500744"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1" name="正方形/長方形 7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2" name="正方形/長方形 7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3" name="正方形/長方形 7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4" name="正方形/長方形 7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5" name="正方形/長方形 7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6" name="正方形/長方形 7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7" name="正方形/長方形 7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8" name="正方形/長方形 77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9" name="テキスト ボックス 77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0" name="直線コネクタ 77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1" name="直線コネクタ 78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2" name="テキスト ボックス 78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3" name="直線コネクタ 78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4" name="テキスト ボックス 78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5" name="直線コネクタ 78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6" name="テキスト ボックス 78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7" name="直線コネクタ 78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8" name="テキスト ボックス 78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9" name="直線コネクタ 78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0" name="テキスト ボックス 78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1" name="直線コネクタ 7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2" name="テキスト ボックス 7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107</xdr:row>
      <xdr:rowOff>148589</xdr:rowOff>
    </xdr:to>
    <xdr:cxnSp macro="">
      <xdr:nvCxnSpPr>
        <xdr:cNvPr id="794" name="直線コネクタ 793"/>
        <xdr:cNvCxnSpPr/>
      </xdr:nvCxnSpPr>
      <xdr:spPr>
        <a:xfrm flipV="1">
          <a:off x="22160864" y="17193261"/>
          <a:ext cx="0" cy="1300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152416</xdr:rowOff>
    </xdr:from>
    <xdr:ext cx="469744" cy="259045"/>
    <xdr:sp macro="" textlink="">
      <xdr:nvSpPr>
        <xdr:cNvPr id="795" name="【庁舎】&#10;一人当たり面積最小値テキスト"/>
        <xdr:cNvSpPr txBox="1"/>
      </xdr:nvSpPr>
      <xdr:spPr>
        <a:xfrm>
          <a:off x="22199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148589</xdr:rowOff>
    </xdr:from>
    <xdr:to>
      <xdr:col>116</xdr:col>
      <xdr:colOff>152400</xdr:colOff>
      <xdr:row>107</xdr:row>
      <xdr:rowOff>148589</xdr:rowOff>
    </xdr:to>
    <xdr:cxnSp macro="">
      <xdr:nvCxnSpPr>
        <xdr:cNvPr id="796" name="直線コネクタ 795"/>
        <xdr:cNvCxnSpPr/>
      </xdr:nvCxnSpPr>
      <xdr:spPr>
        <a:xfrm>
          <a:off x="22072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797" name="【庁舎】&#10;一人当たり面積最大値テキスト"/>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798" name="直線コネクタ 797"/>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799" name="【庁舎】&#10;一人当たり面積平均値テキスト"/>
        <xdr:cNvSpPr txBox="1"/>
      </xdr:nvSpPr>
      <xdr:spPr>
        <a:xfrm>
          <a:off x="22199600" y="17978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124461</xdr:rowOff>
    </xdr:from>
    <xdr:to>
      <xdr:col>116</xdr:col>
      <xdr:colOff>114300</xdr:colOff>
      <xdr:row>106</xdr:row>
      <xdr:rowOff>54611</xdr:rowOff>
    </xdr:to>
    <xdr:sp macro="" textlink="">
      <xdr:nvSpPr>
        <xdr:cNvPr id="800" name="フローチャート: 判断 799"/>
        <xdr:cNvSpPr/>
      </xdr:nvSpPr>
      <xdr:spPr>
        <a:xfrm>
          <a:off x="221107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140970</xdr:rowOff>
    </xdr:from>
    <xdr:to>
      <xdr:col>112</xdr:col>
      <xdr:colOff>38100</xdr:colOff>
      <xdr:row>106</xdr:row>
      <xdr:rowOff>71120</xdr:rowOff>
    </xdr:to>
    <xdr:sp macro="" textlink="">
      <xdr:nvSpPr>
        <xdr:cNvPr id="801" name="フローチャート: 判断 800"/>
        <xdr:cNvSpPr/>
      </xdr:nvSpPr>
      <xdr:spPr>
        <a:xfrm>
          <a:off x="21272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87647</xdr:rowOff>
    </xdr:from>
    <xdr:ext cx="469744" cy="259045"/>
    <xdr:sp macro="" textlink="">
      <xdr:nvSpPr>
        <xdr:cNvPr id="802" name="n_1aveValue【庁舎】&#10;一人当たり面積"/>
        <xdr:cNvSpPr txBox="1"/>
      </xdr:nvSpPr>
      <xdr:spPr>
        <a:xfrm>
          <a:off x="210757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114300</xdr:rowOff>
    </xdr:from>
    <xdr:to>
      <xdr:col>107</xdr:col>
      <xdr:colOff>101600</xdr:colOff>
      <xdr:row>106</xdr:row>
      <xdr:rowOff>44450</xdr:rowOff>
    </xdr:to>
    <xdr:sp macro="" textlink="">
      <xdr:nvSpPr>
        <xdr:cNvPr id="803" name="フローチャート: 判断 802"/>
        <xdr:cNvSpPr/>
      </xdr:nvSpPr>
      <xdr:spPr>
        <a:xfrm>
          <a:off x="20383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60977</xdr:rowOff>
    </xdr:from>
    <xdr:ext cx="469744" cy="259045"/>
    <xdr:sp macro="" textlink="">
      <xdr:nvSpPr>
        <xdr:cNvPr id="804" name="n_2aveValue【庁舎】&#10;一人当たり面積"/>
        <xdr:cNvSpPr txBox="1"/>
      </xdr:nvSpPr>
      <xdr:spPr>
        <a:xfrm>
          <a:off x="20199427" y="178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1270</xdr:rowOff>
    </xdr:from>
    <xdr:to>
      <xdr:col>102</xdr:col>
      <xdr:colOff>165100</xdr:colOff>
      <xdr:row>106</xdr:row>
      <xdr:rowOff>102870</xdr:rowOff>
    </xdr:to>
    <xdr:sp macro="" textlink="">
      <xdr:nvSpPr>
        <xdr:cNvPr id="805" name="フローチャート: 判断 804"/>
        <xdr:cNvSpPr/>
      </xdr:nvSpPr>
      <xdr:spPr>
        <a:xfrm>
          <a:off x="19494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93997</xdr:rowOff>
    </xdr:from>
    <xdr:ext cx="469744" cy="259045"/>
    <xdr:sp macro="" textlink="">
      <xdr:nvSpPr>
        <xdr:cNvPr id="806" name="n_3aveValue【庁舎】&#10;一人当たり面積"/>
        <xdr:cNvSpPr txBox="1"/>
      </xdr:nvSpPr>
      <xdr:spPr>
        <a:xfrm>
          <a:off x="19310427" y="1826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07" name="テキスト ボックス 80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8" name="テキスト ボックス 80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9" name="テキスト ボックス 80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0" name="テキスト ボックス 80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1" name="テキスト ボックス 81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149861</xdr:rowOff>
    </xdr:from>
    <xdr:to>
      <xdr:col>116</xdr:col>
      <xdr:colOff>114300</xdr:colOff>
      <xdr:row>106</xdr:row>
      <xdr:rowOff>80011</xdr:rowOff>
    </xdr:to>
    <xdr:sp macro="" textlink="">
      <xdr:nvSpPr>
        <xdr:cNvPr id="812" name="楕円 811"/>
        <xdr:cNvSpPr/>
      </xdr:nvSpPr>
      <xdr:spPr>
        <a:xfrm>
          <a:off x="22110700" y="1815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128288</xdr:rowOff>
    </xdr:from>
    <xdr:ext cx="469744" cy="259045"/>
    <xdr:sp macro="" textlink="">
      <xdr:nvSpPr>
        <xdr:cNvPr id="813" name="【庁舎】&#10;一人当たり面積該当値テキスト"/>
        <xdr:cNvSpPr txBox="1"/>
      </xdr:nvSpPr>
      <xdr:spPr>
        <a:xfrm>
          <a:off x="22199600"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160020</xdr:rowOff>
    </xdr:from>
    <xdr:to>
      <xdr:col>112</xdr:col>
      <xdr:colOff>38100</xdr:colOff>
      <xdr:row>106</xdr:row>
      <xdr:rowOff>90170</xdr:rowOff>
    </xdr:to>
    <xdr:sp macro="" textlink="">
      <xdr:nvSpPr>
        <xdr:cNvPr id="814" name="楕円 813"/>
        <xdr:cNvSpPr/>
      </xdr:nvSpPr>
      <xdr:spPr>
        <a:xfrm>
          <a:off x="21272500" y="1816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29211</xdr:rowOff>
    </xdr:from>
    <xdr:to>
      <xdr:col>116</xdr:col>
      <xdr:colOff>63500</xdr:colOff>
      <xdr:row>106</xdr:row>
      <xdr:rowOff>39370</xdr:rowOff>
    </xdr:to>
    <xdr:cxnSp macro="">
      <xdr:nvCxnSpPr>
        <xdr:cNvPr id="815" name="直線コネクタ 814"/>
        <xdr:cNvCxnSpPr/>
      </xdr:nvCxnSpPr>
      <xdr:spPr>
        <a:xfrm flipV="1">
          <a:off x="21323300" y="18202911"/>
          <a:ext cx="8382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166370</xdr:rowOff>
    </xdr:from>
    <xdr:to>
      <xdr:col>107</xdr:col>
      <xdr:colOff>101600</xdr:colOff>
      <xdr:row>106</xdr:row>
      <xdr:rowOff>96520</xdr:rowOff>
    </xdr:to>
    <xdr:sp macro="" textlink="">
      <xdr:nvSpPr>
        <xdr:cNvPr id="816" name="楕円 815"/>
        <xdr:cNvSpPr/>
      </xdr:nvSpPr>
      <xdr:spPr>
        <a:xfrm>
          <a:off x="20383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39370</xdr:rowOff>
    </xdr:from>
    <xdr:to>
      <xdr:col>111</xdr:col>
      <xdr:colOff>177800</xdr:colOff>
      <xdr:row>106</xdr:row>
      <xdr:rowOff>45720</xdr:rowOff>
    </xdr:to>
    <xdr:cxnSp macro="">
      <xdr:nvCxnSpPr>
        <xdr:cNvPr id="817" name="直線コネクタ 816"/>
        <xdr:cNvCxnSpPr/>
      </xdr:nvCxnSpPr>
      <xdr:spPr>
        <a:xfrm flipV="1">
          <a:off x="20434300" y="1821307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66039</xdr:rowOff>
    </xdr:from>
    <xdr:to>
      <xdr:col>102</xdr:col>
      <xdr:colOff>165100</xdr:colOff>
      <xdr:row>105</xdr:row>
      <xdr:rowOff>167639</xdr:rowOff>
    </xdr:to>
    <xdr:sp macro="" textlink="">
      <xdr:nvSpPr>
        <xdr:cNvPr id="818" name="楕円 817"/>
        <xdr:cNvSpPr/>
      </xdr:nvSpPr>
      <xdr:spPr>
        <a:xfrm>
          <a:off x="19494500" y="1806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116839</xdr:rowOff>
    </xdr:from>
    <xdr:to>
      <xdr:col>107</xdr:col>
      <xdr:colOff>50800</xdr:colOff>
      <xdr:row>106</xdr:row>
      <xdr:rowOff>45720</xdr:rowOff>
    </xdr:to>
    <xdr:cxnSp macro="">
      <xdr:nvCxnSpPr>
        <xdr:cNvPr id="819" name="直線コネクタ 818"/>
        <xdr:cNvCxnSpPr/>
      </xdr:nvCxnSpPr>
      <xdr:spPr>
        <a:xfrm>
          <a:off x="19545300" y="18119089"/>
          <a:ext cx="889000" cy="10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81297</xdr:rowOff>
    </xdr:from>
    <xdr:ext cx="469744" cy="259045"/>
    <xdr:sp macro="" textlink="">
      <xdr:nvSpPr>
        <xdr:cNvPr id="820" name="n_1mainValue【庁舎】&#10;一人当たり面積"/>
        <xdr:cNvSpPr txBox="1"/>
      </xdr:nvSpPr>
      <xdr:spPr>
        <a:xfrm>
          <a:off x="21075727" y="1825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87647</xdr:rowOff>
    </xdr:from>
    <xdr:ext cx="469744" cy="259045"/>
    <xdr:sp macro="" textlink="">
      <xdr:nvSpPr>
        <xdr:cNvPr id="821" name="n_2mainValue【庁舎】&#10;一人当たり面積"/>
        <xdr:cNvSpPr txBox="1"/>
      </xdr:nvSpPr>
      <xdr:spPr>
        <a:xfrm>
          <a:off x="201994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12716</xdr:rowOff>
    </xdr:from>
    <xdr:ext cx="469744" cy="259045"/>
    <xdr:sp macro="" textlink="">
      <xdr:nvSpPr>
        <xdr:cNvPr id="822" name="n_3mainValue【庁舎】&#10;一人当たり面積"/>
        <xdr:cNvSpPr txBox="1"/>
      </xdr:nvSpPr>
      <xdr:spPr>
        <a:xfrm>
          <a:off x="19310427" y="1784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3" name="正方形/長方形 8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4" name="正方形/長方形 8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5" name="テキスト ボックス 8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体育館・プールについては、昭和</a:t>
          </a:r>
          <a:r>
            <a:rPr kumimoji="1" lang="en-US" altLang="ja-JP" sz="1100">
              <a:latin typeface="ＭＳ Ｐゴシック" panose="020B0600070205080204" pitchFamily="50" charset="-128"/>
              <a:ea typeface="ＭＳ Ｐゴシック" panose="020B0600070205080204" pitchFamily="50" charset="-128"/>
            </a:rPr>
            <a:t>59</a:t>
          </a:r>
          <a:r>
            <a:rPr kumimoji="1" lang="ja-JP" altLang="en-US" sz="1100">
              <a:latin typeface="ＭＳ Ｐゴシック" panose="020B0600070205080204" pitchFamily="50" charset="-128"/>
              <a:ea typeface="ＭＳ Ｐゴシック" panose="020B0600070205080204" pitchFamily="50" charset="-128"/>
            </a:rPr>
            <a:t>年建設の勤労者体育センター及び付属設備のみを資産計上していることから、有形固定資産減価償却率が高くなっている。当該施設は平成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年度において帳簿価格（残存価格）が備忘価格</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円に達しており、今後の改修を見据えて、建物の劣化診断及び定期的な点検を実施していく必要がある。保健センターについては、木造建築物である事から、単年度減価償却額が高く、計画的な維持補修に努めていく必要がある。また、庁舎については平成</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年に建築しており、有形固定資産減価償却率は類似団体より低くなっているが、経年劣化により、空調等の付属設備の不具合が近年頻発しているため、個別施設計画に基づき、計画的な維持管理に努める。福祉施設、市民会館について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年度の施設類型報告誤りにより有形固定資産減価償却率及び施設保有量が表示されているが、平成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年度以降においては、施設類型で区別されないものとしているため、各指標は表示されていない。</a:t>
          </a:r>
        </a:p>
        <a:p>
          <a:r>
            <a:rPr kumimoji="1" lang="ja-JP" altLang="en-US" sz="1100">
              <a:latin typeface="ＭＳ Ｐゴシック" panose="020B0600070205080204" pitchFamily="50" charset="-128"/>
              <a:ea typeface="ＭＳ Ｐゴシック" panose="020B0600070205080204" pitchFamily="50" charset="-128"/>
            </a:rPr>
            <a:t>　また、図書館については複合施設である事から、平成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年度において面積により按分した数値を新たに計上したため、平成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年度における各指標は表示されていない。一般廃棄物処理施設及び消防施設については、平成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年度において、一部事務組合が保有する資産を計上していなかったため、各指標は表示されていないが、平成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においては、経費負担割合によって按分した数値を計上しているため、各指標が表示されている。一般廃棄物処理施設及び消防施設については、町が直接保有する資産は無いものの、今後、資産の老朽化が進めば一部事務組合への負担金増に直結してくるため、指標の推移を注視してお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10,671
10,621
85.04
5,868,827
5,671,617
151,880
3,230,374
4,962,598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太陽光発電に係る</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特例措置を経過した資産に対する通常の課税適用、消費税増税前の設備投資の影響により、固定資産税（償却資産分）が増加したが、たばこ税については、喫煙者の減により減少した。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今後においても、企業誘致や徴収強化、料金等の見直しによる税収増及び自主財源の確保に取り組み、財政基盤の強化に努める。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46143</xdr:rowOff>
    </xdr:from>
    <xdr:to>
      <xdr:col>23</xdr:col>
      <xdr:colOff>133350</xdr:colOff>
      <xdr:row>44</xdr:row>
      <xdr:rowOff>92710</xdr:rowOff>
    </xdr:to>
    <xdr:cxnSp macro="">
      <xdr:nvCxnSpPr>
        <xdr:cNvPr id="63" name="直線コネクタ 62"/>
        <xdr:cNvCxnSpPr/>
      </xdr:nvCxnSpPr>
      <xdr:spPr>
        <a:xfrm flipV="1">
          <a:off x="4953000" y="638979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64787</xdr:rowOff>
    </xdr:from>
    <xdr:ext cx="762000" cy="259045"/>
    <xdr:sp macro="" textlink="">
      <xdr:nvSpPr>
        <xdr:cNvPr id="64" name="財政力最小値テキスト"/>
        <xdr:cNvSpPr txBox="1"/>
      </xdr:nvSpPr>
      <xdr:spPr>
        <a:xfrm>
          <a:off x="5041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5" name="直線コネクタ 64"/>
        <xdr:cNvCxnSpPr/>
      </xdr:nvCxnSpPr>
      <xdr:spPr>
        <a:xfrm>
          <a:off x="4864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132520</xdr:rowOff>
    </xdr:from>
    <xdr:ext cx="762000" cy="259045"/>
    <xdr:sp macro="" textlink="">
      <xdr:nvSpPr>
        <xdr:cNvPr id="66" name="財政力最大値テキスト"/>
        <xdr:cNvSpPr txBox="1"/>
      </xdr:nvSpPr>
      <xdr:spPr>
        <a:xfrm>
          <a:off x="5041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46143</xdr:rowOff>
    </xdr:from>
    <xdr:to>
      <xdr:col>24</xdr:col>
      <xdr:colOff>12700</xdr:colOff>
      <xdr:row>37</xdr:row>
      <xdr:rowOff>46143</xdr:rowOff>
    </xdr:to>
    <xdr:cxnSp macro="">
      <xdr:nvCxnSpPr>
        <xdr:cNvPr id="67" name="直線コネクタ 66"/>
        <xdr:cNvCxnSpPr/>
      </xdr:nvCxnSpPr>
      <xdr:spPr>
        <a:xfrm>
          <a:off x="4864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103294</xdr:rowOff>
    </xdr:to>
    <xdr:cxnSp macro="">
      <xdr:nvCxnSpPr>
        <xdr:cNvPr id="68" name="直線コネクタ 67"/>
        <xdr:cNvCxnSpPr/>
      </xdr:nvCxnSpPr>
      <xdr:spPr>
        <a:xfrm flipV="1">
          <a:off x="4114800" y="746760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4673</xdr:rowOff>
    </xdr:from>
    <xdr:ext cx="762000" cy="259045"/>
    <xdr:sp macro="" textlink="">
      <xdr:nvSpPr>
        <xdr:cNvPr id="69" name="財政力平均値テキスト"/>
        <xdr:cNvSpPr txBox="1"/>
      </xdr:nvSpPr>
      <xdr:spPr>
        <a:xfrm>
          <a:off x="5041900" y="7205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70" name="フローチャート: 判断 69"/>
        <xdr:cNvSpPr/>
      </xdr:nvSpPr>
      <xdr:spPr>
        <a:xfrm>
          <a:off x="49022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103294</xdr:rowOff>
    </xdr:from>
    <xdr:to>
      <xdr:col>19</xdr:col>
      <xdr:colOff>133350</xdr:colOff>
      <xdr:row>43</xdr:row>
      <xdr:rowOff>119380</xdr:rowOff>
    </xdr:to>
    <xdr:cxnSp macro="">
      <xdr:nvCxnSpPr>
        <xdr:cNvPr id="71" name="直線コネクタ 70"/>
        <xdr:cNvCxnSpPr/>
      </xdr:nvCxnSpPr>
      <xdr:spPr>
        <a:xfrm flipV="1">
          <a:off x="3225800" y="74756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119380</xdr:rowOff>
    </xdr:from>
    <xdr:to>
      <xdr:col>15</xdr:col>
      <xdr:colOff>82550</xdr:colOff>
      <xdr:row>43</xdr:row>
      <xdr:rowOff>135467</xdr:rowOff>
    </xdr:to>
    <xdr:cxnSp macro="">
      <xdr:nvCxnSpPr>
        <xdr:cNvPr id="74" name="直線コネクタ 73"/>
        <xdr:cNvCxnSpPr/>
      </xdr:nvCxnSpPr>
      <xdr:spPr>
        <a:xfrm flipV="1">
          <a:off x="2336800" y="74917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5" name="フローチャート: 判断 74"/>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107967</xdr:rowOff>
    </xdr:from>
    <xdr:ext cx="762000" cy="259045"/>
    <xdr:sp macro="" textlink="">
      <xdr:nvSpPr>
        <xdr:cNvPr id="76" name="テキスト ボックス 75"/>
        <xdr:cNvSpPr txBox="1"/>
      </xdr:nvSpPr>
      <xdr:spPr>
        <a:xfrm>
          <a:off x="2844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151554</xdr:rowOff>
    </xdr:to>
    <xdr:cxnSp macro="">
      <xdr:nvCxnSpPr>
        <xdr:cNvPr id="77" name="直線コネクタ 76"/>
        <xdr:cNvCxnSpPr/>
      </xdr:nvCxnSpPr>
      <xdr:spPr>
        <a:xfrm flipV="1">
          <a:off x="1447800" y="750781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71120</xdr:rowOff>
    </xdr:from>
    <xdr:to>
      <xdr:col>7</xdr:col>
      <xdr:colOff>31750</xdr:colOff>
      <xdr:row>43</xdr:row>
      <xdr:rowOff>1270</xdr:rowOff>
    </xdr:to>
    <xdr:sp macro="" textlink="">
      <xdr:nvSpPr>
        <xdr:cNvPr id="80" name="フローチャート: 判断 79"/>
        <xdr:cNvSpPr/>
      </xdr:nvSpPr>
      <xdr:spPr>
        <a:xfrm>
          <a:off x="1397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11447</xdr:rowOff>
    </xdr:from>
    <xdr:ext cx="762000" cy="259045"/>
    <xdr:sp macro="" textlink="">
      <xdr:nvSpPr>
        <xdr:cNvPr id="81" name="テキスト ボックス 80"/>
        <xdr:cNvSpPr txBox="1"/>
      </xdr:nvSpPr>
      <xdr:spPr>
        <a:xfrm>
          <a:off x="1066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7" name="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8"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52494</xdr:rowOff>
    </xdr:from>
    <xdr:to>
      <xdr:col>19</xdr:col>
      <xdr:colOff>184150</xdr:colOff>
      <xdr:row>43</xdr:row>
      <xdr:rowOff>154094</xdr:rowOff>
    </xdr:to>
    <xdr:sp macro="" textlink="">
      <xdr:nvSpPr>
        <xdr:cNvPr id="89" name="楕円 88"/>
        <xdr:cNvSpPr/>
      </xdr:nvSpPr>
      <xdr:spPr>
        <a:xfrm>
          <a:off x="4064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138871</xdr:rowOff>
    </xdr:from>
    <xdr:ext cx="736600" cy="259045"/>
    <xdr:sp macro="" textlink="">
      <xdr:nvSpPr>
        <xdr:cNvPr id="90" name="テキスト ボックス 89"/>
        <xdr:cNvSpPr txBox="1"/>
      </xdr:nvSpPr>
      <xdr:spPr>
        <a:xfrm>
          <a:off x="3733800" y="751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68580</xdr:rowOff>
    </xdr:from>
    <xdr:to>
      <xdr:col>15</xdr:col>
      <xdr:colOff>133350</xdr:colOff>
      <xdr:row>43</xdr:row>
      <xdr:rowOff>170180</xdr:rowOff>
    </xdr:to>
    <xdr:sp macro="" textlink="">
      <xdr:nvSpPr>
        <xdr:cNvPr id="91" name="楕円 90"/>
        <xdr:cNvSpPr/>
      </xdr:nvSpPr>
      <xdr:spPr>
        <a:xfrm>
          <a:off x="3175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154957</xdr:rowOff>
    </xdr:from>
    <xdr:ext cx="762000" cy="259045"/>
    <xdr:sp macro="" textlink="">
      <xdr:nvSpPr>
        <xdr:cNvPr id="92" name="テキスト ボックス 91"/>
        <xdr:cNvSpPr txBox="1"/>
      </xdr:nvSpPr>
      <xdr:spPr>
        <a:xfrm>
          <a:off x="2844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3" name="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100754</xdr:rowOff>
    </xdr:from>
    <xdr:to>
      <xdr:col>7</xdr:col>
      <xdr:colOff>31750</xdr:colOff>
      <xdr:row>44</xdr:row>
      <xdr:rowOff>30904</xdr:rowOff>
    </xdr:to>
    <xdr:sp macro="" textlink="">
      <xdr:nvSpPr>
        <xdr:cNvPr id="95" name="楕円 94"/>
        <xdr:cNvSpPr/>
      </xdr:nvSpPr>
      <xdr:spPr>
        <a:xfrm>
          <a:off x="1397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15681</xdr:rowOff>
    </xdr:from>
    <xdr:ext cx="762000" cy="259045"/>
    <xdr:sp macro="" textlink="">
      <xdr:nvSpPr>
        <xdr:cNvPr id="96" name="テキスト ボックス 95"/>
        <xdr:cNvSpPr txBox="1"/>
      </xdr:nvSpPr>
      <xdr:spPr>
        <a:xfrm>
          <a:off x="1066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特別会計（上水道・下水道）への繰出金が経常収支上昇の要因のひとつであることから、令和２年９月を目標に料金改定に取り組む。</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私立保育園負担金、障がい福祉サービスなどの扶助費の増を避けることは困難であることから、過度な公債費負担とならないよう、起債事業の計画的な実施が必要である。今後の取り組みとして、行政（徴税）コスト削減のため、家屋評価業務のアウトソーシングを検討していきたい。</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59182</xdr:rowOff>
    </xdr:from>
    <xdr:to>
      <xdr:col>23</xdr:col>
      <xdr:colOff>133350</xdr:colOff>
      <xdr:row>66</xdr:row>
      <xdr:rowOff>48768</xdr:rowOff>
    </xdr:to>
    <xdr:cxnSp macro="">
      <xdr:nvCxnSpPr>
        <xdr:cNvPr id="124" name="直線コネクタ 123"/>
        <xdr:cNvCxnSpPr/>
      </xdr:nvCxnSpPr>
      <xdr:spPr>
        <a:xfrm flipV="1">
          <a:off x="4953000" y="10346182"/>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48768</xdr:rowOff>
    </xdr:from>
    <xdr:to>
      <xdr:col>24</xdr:col>
      <xdr:colOff>12700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145559</xdr:rowOff>
    </xdr:from>
    <xdr:ext cx="762000" cy="259045"/>
    <xdr:sp macro="" textlink="">
      <xdr:nvSpPr>
        <xdr:cNvPr id="127" name="財政構造の弾力性最大値テキスト"/>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59182</xdr:rowOff>
    </xdr:from>
    <xdr:to>
      <xdr:col>24</xdr:col>
      <xdr:colOff>12700</xdr:colOff>
      <xdr:row>60</xdr:row>
      <xdr:rowOff>59182</xdr:rowOff>
    </xdr:to>
    <xdr:cxnSp macro="">
      <xdr:nvCxnSpPr>
        <xdr:cNvPr id="128" name="直線コネクタ 127"/>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5588</xdr:rowOff>
    </xdr:from>
    <xdr:to>
      <xdr:col>23</xdr:col>
      <xdr:colOff>133350</xdr:colOff>
      <xdr:row>64</xdr:row>
      <xdr:rowOff>29718</xdr:rowOff>
    </xdr:to>
    <xdr:cxnSp macro="">
      <xdr:nvCxnSpPr>
        <xdr:cNvPr id="129" name="直線コネクタ 128"/>
        <xdr:cNvCxnSpPr/>
      </xdr:nvCxnSpPr>
      <xdr:spPr>
        <a:xfrm>
          <a:off x="4114800" y="1097838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133113</xdr:rowOff>
    </xdr:from>
    <xdr:ext cx="762000" cy="259045"/>
    <xdr:sp macro="" textlink="">
      <xdr:nvSpPr>
        <xdr:cNvPr id="130" name="財政構造の弾力性平均値テキスト"/>
        <xdr:cNvSpPr txBox="1"/>
      </xdr:nvSpPr>
      <xdr:spPr>
        <a:xfrm>
          <a:off x="5041900" y="1076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1" name="フローチャート: 判断 130"/>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119126</xdr:rowOff>
    </xdr:from>
    <xdr:to>
      <xdr:col>19</xdr:col>
      <xdr:colOff>133350</xdr:colOff>
      <xdr:row>64</xdr:row>
      <xdr:rowOff>5588</xdr:rowOff>
    </xdr:to>
    <xdr:cxnSp macro="">
      <xdr:nvCxnSpPr>
        <xdr:cNvPr id="132" name="直線コネクタ 131"/>
        <xdr:cNvCxnSpPr/>
      </xdr:nvCxnSpPr>
      <xdr:spPr>
        <a:xfrm>
          <a:off x="3225800" y="1092047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3" name="フローチャート: 判断 132"/>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18305</xdr:rowOff>
    </xdr:from>
    <xdr:ext cx="736600" cy="259045"/>
    <xdr:sp macro="" textlink="">
      <xdr:nvSpPr>
        <xdr:cNvPr id="134" name="テキスト ボックス 133"/>
        <xdr:cNvSpPr txBox="1"/>
      </xdr:nvSpPr>
      <xdr:spPr>
        <a:xfrm>
          <a:off x="3733800" y="1064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145796</xdr:rowOff>
    </xdr:from>
    <xdr:to>
      <xdr:col>15</xdr:col>
      <xdr:colOff>82550</xdr:colOff>
      <xdr:row>63</xdr:row>
      <xdr:rowOff>119126</xdr:rowOff>
    </xdr:to>
    <xdr:cxnSp macro="">
      <xdr:nvCxnSpPr>
        <xdr:cNvPr id="135" name="直線コネクタ 134"/>
        <xdr:cNvCxnSpPr/>
      </xdr:nvCxnSpPr>
      <xdr:spPr>
        <a:xfrm>
          <a:off x="2336800" y="1077569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24892</xdr:rowOff>
    </xdr:from>
    <xdr:to>
      <xdr:col>15</xdr:col>
      <xdr:colOff>133350</xdr:colOff>
      <xdr:row>63</xdr:row>
      <xdr:rowOff>126492</xdr:rowOff>
    </xdr:to>
    <xdr:sp macro="" textlink="">
      <xdr:nvSpPr>
        <xdr:cNvPr id="136" name="フローチャート: 判断 135"/>
        <xdr:cNvSpPr/>
      </xdr:nvSpPr>
      <xdr:spPr>
        <a:xfrm>
          <a:off x="3175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136669</xdr:rowOff>
    </xdr:from>
    <xdr:ext cx="762000" cy="259045"/>
    <xdr:sp macro="" textlink="">
      <xdr:nvSpPr>
        <xdr:cNvPr id="137" name="テキスト ボックス 136"/>
        <xdr:cNvSpPr txBox="1"/>
      </xdr:nvSpPr>
      <xdr:spPr>
        <a:xfrm>
          <a:off x="2844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145796</xdr:rowOff>
    </xdr:from>
    <xdr:to>
      <xdr:col>11</xdr:col>
      <xdr:colOff>31750</xdr:colOff>
      <xdr:row>63</xdr:row>
      <xdr:rowOff>66040</xdr:rowOff>
    </xdr:to>
    <xdr:cxnSp macro="">
      <xdr:nvCxnSpPr>
        <xdr:cNvPr id="138" name="直線コネクタ 137"/>
        <xdr:cNvCxnSpPr/>
      </xdr:nvCxnSpPr>
      <xdr:spPr>
        <a:xfrm flipV="1">
          <a:off x="1447800" y="1077569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39" name="フローチャート: 判断 138"/>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35323</xdr:rowOff>
    </xdr:from>
    <xdr:ext cx="762000" cy="259045"/>
    <xdr:sp macro="" textlink="">
      <xdr:nvSpPr>
        <xdr:cNvPr id="140" name="テキスト ボックス 139"/>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85344</xdr:rowOff>
    </xdr:from>
    <xdr:to>
      <xdr:col>7</xdr:col>
      <xdr:colOff>31750</xdr:colOff>
      <xdr:row>63</xdr:row>
      <xdr:rowOff>15494</xdr:rowOff>
    </xdr:to>
    <xdr:sp macro="" textlink="">
      <xdr:nvSpPr>
        <xdr:cNvPr id="141" name="フローチャート: 判断 140"/>
        <xdr:cNvSpPr/>
      </xdr:nvSpPr>
      <xdr:spPr>
        <a:xfrm>
          <a:off x="1397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25671</xdr:rowOff>
    </xdr:from>
    <xdr:ext cx="762000" cy="259045"/>
    <xdr:sp macro="" textlink="">
      <xdr:nvSpPr>
        <xdr:cNvPr id="142" name="テキスト ボックス 141"/>
        <xdr:cNvSpPr txBox="1"/>
      </xdr:nvSpPr>
      <xdr:spPr>
        <a:xfrm>
          <a:off x="1066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48" name="楕円 147"/>
        <xdr:cNvSpPr/>
      </xdr:nvSpPr>
      <xdr:spPr>
        <a:xfrm>
          <a:off x="49022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122445</xdr:rowOff>
    </xdr:from>
    <xdr:ext cx="762000" cy="259045"/>
    <xdr:sp macro="" textlink="">
      <xdr:nvSpPr>
        <xdr:cNvPr id="149" name="財政構造の弾力性該当値テキスト"/>
        <xdr:cNvSpPr txBox="1"/>
      </xdr:nvSpPr>
      <xdr:spPr>
        <a:xfrm>
          <a:off x="5041900" y="1092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126238</xdr:rowOff>
    </xdr:from>
    <xdr:to>
      <xdr:col>19</xdr:col>
      <xdr:colOff>184150</xdr:colOff>
      <xdr:row>64</xdr:row>
      <xdr:rowOff>56388</xdr:rowOff>
    </xdr:to>
    <xdr:sp macro="" textlink="">
      <xdr:nvSpPr>
        <xdr:cNvPr id="150" name="楕円 149"/>
        <xdr:cNvSpPr/>
      </xdr:nvSpPr>
      <xdr:spPr>
        <a:xfrm>
          <a:off x="4064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41165</xdr:rowOff>
    </xdr:from>
    <xdr:ext cx="736600" cy="259045"/>
    <xdr:sp macro="" textlink="">
      <xdr:nvSpPr>
        <xdr:cNvPr id="151" name="テキスト ボックス 150"/>
        <xdr:cNvSpPr txBox="1"/>
      </xdr:nvSpPr>
      <xdr:spPr>
        <a:xfrm>
          <a:off x="3733800" y="1101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68326</xdr:rowOff>
    </xdr:from>
    <xdr:to>
      <xdr:col>15</xdr:col>
      <xdr:colOff>133350</xdr:colOff>
      <xdr:row>63</xdr:row>
      <xdr:rowOff>169926</xdr:rowOff>
    </xdr:to>
    <xdr:sp macro="" textlink="">
      <xdr:nvSpPr>
        <xdr:cNvPr id="152" name="楕円 151"/>
        <xdr:cNvSpPr/>
      </xdr:nvSpPr>
      <xdr:spPr>
        <a:xfrm>
          <a:off x="3175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53" name="テキスト ボックス 152"/>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94996</xdr:rowOff>
    </xdr:from>
    <xdr:to>
      <xdr:col>11</xdr:col>
      <xdr:colOff>82550</xdr:colOff>
      <xdr:row>63</xdr:row>
      <xdr:rowOff>25146</xdr:rowOff>
    </xdr:to>
    <xdr:sp macro="" textlink="">
      <xdr:nvSpPr>
        <xdr:cNvPr id="154" name="楕円 153"/>
        <xdr:cNvSpPr/>
      </xdr:nvSpPr>
      <xdr:spPr>
        <a:xfrm>
          <a:off x="2286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9923</xdr:rowOff>
    </xdr:from>
    <xdr:ext cx="762000" cy="259045"/>
    <xdr:sp macro="" textlink="">
      <xdr:nvSpPr>
        <xdr:cNvPr id="155" name="テキスト ボックス 154"/>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56" name="楕円 155"/>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57" name="テキスト ボックス 156"/>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人件費については、人事院勧告を踏まえ給与改定を実施した結果、前年より増加しているものの、職員数が少ないこと、給与水準が低いことにより、全国平均・県平均・類似団体を下回っている。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物件費等については、近年維持補修費が増加している。これは、公共施設等の経年劣化によるものであるが、今後も増加することが見込まれる。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72188</xdr:rowOff>
    </xdr:from>
    <xdr:to>
      <xdr:col>23</xdr:col>
      <xdr:colOff>133350</xdr:colOff>
      <xdr:row>88</xdr:row>
      <xdr:rowOff>128549</xdr:rowOff>
    </xdr:to>
    <xdr:cxnSp macro="">
      <xdr:nvCxnSpPr>
        <xdr:cNvPr id="187" name="直線コネクタ 186"/>
        <xdr:cNvCxnSpPr/>
      </xdr:nvCxnSpPr>
      <xdr:spPr>
        <a:xfrm flipV="1">
          <a:off x="4953000" y="13788188"/>
          <a:ext cx="0" cy="1427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100626</xdr:rowOff>
    </xdr:from>
    <xdr:ext cx="762000" cy="259045"/>
    <xdr:sp macro="" textlink="">
      <xdr:nvSpPr>
        <xdr:cNvPr id="188" name="人件費・物件費等の状況最小値テキスト"/>
        <xdr:cNvSpPr txBox="1"/>
      </xdr:nvSpPr>
      <xdr:spPr>
        <a:xfrm>
          <a:off x="5041900" y="1518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128549</xdr:rowOff>
    </xdr:from>
    <xdr:to>
      <xdr:col>24</xdr:col>
      <xdr:colOff>12700</xdr:colOff>
      <xdr:row>88</xdr:row>
      <xdr:rowOff>128549</xdr:rowOff>
    </xdr:to>
    <xdr:cxnSp macro="">
      <xdr:nvCxnSpPr>
        <xdr:cNvPr id="189" name="直線コネクタ 188"/>
        <xdr:cNvCxnSpPr/>
      </xdr:nvCxnSpPr>
      <xdr:spPr>
        <a:xfrm>
          <a:off x="4864100" y="1521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158565</xdr:rowOff>
    </xdr:from>
    <xdr:ext cx="762000" cy="259045"/>
    <xdr:sp macro="" textlink="">
      <xdr:nvSpPr>
        <xdr:cNvPr id="190" name="人件費・物件費等の状況最大値テキスト"/>
        <xdr:cNvSpPr txBox="1"/>
      </xdr:nvSpPr>
      <xdr:spPr>
        <a:xfrm>
          <a:off x="5041900" y="1353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72188</xdr:rowOff>
    </xdr:from>
    <xdr:to>
      <xdr:col>24</xdr:col>
      <xdr:colOff>12700</xdr:colOff>
      <xdr:row>80</xdr:row>
      <xdr:rowOff>72188</xdr:rowOff>
    </xdr:to>
    <xdr:cxnSp macro="">
      <xdr:nvCxnSpPr>
        <xdr:cNvPr id="191" name="直線コネクタ 190"/>
        <xdr:cNvCxnSpPr/>
      </xdr:nvCxnSpPr>
      <xdr:spPr>
        <a:xfrm>
          <a:off x="4864100" y="1378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169694</xdr:rowOff>
    </xdr:from>
    <xdr:to>
      <xdr:col>23</xdr:col>
      <xdr:colOff>133350</xdr:colOff>
      <xdr:row>81</xdr:row>
      <xdr:rowOff>33291</xdr:rowOff>
    </xdr:to>
    <xdr:cxnSp macro="">
      <xdr:nvCxnSpPr>
        <xdr:cNvPr id="192" name="直線コネクタ 191"/>
        <xdr:cNvCxnSpPr/>
      </xdr:nvCxnSpPr>
      <xdr:spPr>
        <a:xfrm>
          <a:off x="4114800" y="13885694"/>
          <a:ext cx="838200" cy="3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132700</xdr:rowOff>
    </xdr:from>
    <xdr:ext cx="762000" cy="259045"/>
    <xdr:sp macro="" textlink="">
      <xdr:nvSpPr>
        <xdr:cNvPr id="193" name="人件費・物件費等の状況平均値テキスト"/>
        <xdr:cNvSpPr txBox="1"/>
      </xdr:nvSpPr>
      <xdr:spPr>
        <a:xfrm>
          <a:off x="5041900" y="1402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160623</xdr:rowOff>
    </xdr:from>
    <xdr:to>
      <xdr:col>23</xdr:col>
      <xdr:colOff>184150</xdr:colOff>
      <xdr:row>82</xdr:row>
      <xdr:rowOff>90773</xdr:rowOff>
    </xdr:to>
    <xdr:sp macro="" textlink="">
      <xdr:nvSpPr>
        <xdr:cNvPr id="194" name="フローチャート: 判断 193"/>
        <xdr:cNvSpPr/>
      </xdr:nvSpPr>
      <xdr:spPr>
        <a:xfrm>
          <a:off x="49022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153667</xdr:rowOff>
    </xdr:from>
    <xdr:to>
      <xdr:col>19</xdr:col>
      <xdr:colOff>133350</xdr:colOff>
      <xdr:row>80</xdr:row>
      <xdr:rowOff>169694</xdr:rowOff>
    </xdr:to>
    <xdr:cxnSp macro="">
      <xdr:nvCxnSpPr>
        <xdr:cNvPr id="195" name="直線コネクタ 194"/>
        <xdr:cNvCxnSpPr/>
      </xdr:nvCxnSpPr>
      <xdr:spPr>
        <a:xfrm>
          <a:off x="3225800" y="13869667"/>
          <a:ext cx="889000" cy="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161745</xdr:rowOff>
    </xdr:from>
    <xdr:to>
      <xdr:col>19</xdr:col>
      <xdr:colOff>184150</xdr:colOff>
      <xdr:row>82</xdr:row>
      <xdr:rowOff>91895</xdr:rowOff>
    </xdr:to>
    <xdr:sp macro="" textlink="">
      <xdr:nvSpPr>
        <xdr:cNvPr id="196" name="フローチャート: 判断 195"/>
        <xdr:cNvSpPr/>
      </xdr:nvSpPr>
      <xdr:spPr>
        <a:xfrm>
          <a:off x="4064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76672</xdr:rowOff>
    </xdr:from>
    <xdr:ext cx="736600" cy="259045"/>
    <xdr:sp macro="" textlink="">
      <xdr:nvSpPr>
        <xdr:cNvPr id="197" name="テキスト ボックス 196"/>
        <xdr:cNvSpPr txBox="1"/>
      </xdr:nvSpPr>
      <xdr:spPr>
        <a:xfrm>
          <a:off x="3733800" y="141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153667</xdr:rowOff>
    </xdr:from>
    <xdr:to>
      <xdr:col>15</xdr:col>
      <xdr:colOff>82550</xdr:colOff>
      <xdr:row>81</xdr:row>
      <xdr:rowOff>6925</xdr:rowOff>
    </xdr:to>
    <xdr:cxnSp macro="">
      <xdr:nvCxnSpPr>
        <xdr:cNvPr id="198" name="直線コネクタ 197"/>
        <xdr:cNvCxnSpPr/>
      </xdr:nvCxnSpPr>
      <xdr:spPr>
        <a:xfrm flipV="1">
          <a:off x="2336800" y="13869667"/>
          <a:ext cx="889000" cy="2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157514</xdr:rowOff>
    </xdr:from>
    <xdr:to>
      <xdr:col>15</xdr:col>
      <xdr:colOff>133350</xdr:colOff>
      <xdr:row>82</xdr:row>
      <xdr:rowOff>87664</xdr:rowOff>
    </xdr:to>
    <xdr:sp macro="" textlink="">
      <xdr:nvSpPr>
        <xdr:cNvPr id="199" name="フローチャート: 判断 198"/>
        <xdr:cNvSpPr/>
      </xdr:nvSpPr>
      <xdr:spPr>
        <a:xfrm>
          <a:off x="3175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72441</xdr:rowOff>
    </xdr:from>
    <xdr:ext cx="762000" cy="259045"/>
    <xdr:sp macro="" textlink="">
      <xdr:nvSpPr>
        <xdr:cNvPr id="200" name="テキスト ボックス 199"/>
        <xdr:cNvSpPr txBox="1"/>
      </xdr:nvSpPr>
      <xdr:spPr>
        <a:xfrm>
          <a:off x="2844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6748</xdr:rowOff>
    </xdr:from>
    <xdr:to>
      <xdr:col>11</xdr:col>
      <xdr:colOff>31750</xdr:colOff>
      <xdr:row>81</xdr:row>
      <xdr:rowOff>6925</xdr:rowOff>
    </xdr:to>
    <xdr:cxnSp macro="">
      <xdr:nvCxnSpPr>
        <xdr:cNvPr id="201" name="直線コネクタ 200"/>
        <xdr:cNvCxnSpPr/>
      </xdr:nvCxnSpPr>
      <xdr:spPr>
        <a:xfrm>
          <a:off x="1447800" y="13894198"/>
          <a:ext cx="889000" cy="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2" name="フローチャート: 判断 201"/>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79250</xdr:rowOff>
    </xdr:from>
    <xdr:ext cx="762000" cy="259045"/>
    <xdr:sp macro="" textlink="">
      <xdr:nvSpPr>
        <xdr:cNvPr id="203" name="テキスト ボックス 202"/>
        <xdr:cNvSpPr txBox="1"/>
      </xdr:nvSpPr>
      <xdr:spPr>
        <a:xfrm>
          <a:off x="1955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26691</xdr:rowOff>
    </xdr:from>
    <xdr:to>
      <xdr:col>7</xdr:col>
      <xdr:colOff>31750</xdr:colOff>
      <xdr:row>82</xdr:row>
      <xdr:rowOff>128291</xdr:rowOff>
    </xdr:to>
    <xdr:sp macro="" textlink="">
      <xdr:nvSpPr>
        <xdr:cNvPr id="204" name="フローチャート: 判断 203"/>
        <xdr:cNvSpPr/>
      </xdr:nvSpPr>
      <xdr:spPr>
        <a:xfrm>
          <a:off x="1397000" y="140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113068</xdr:rowOff>
    </xdr:from>
    <xdr:ext cx="762000" cy="259045"/>
    <xdr:sp macro="" textlink="">
      <xdr:nvSpPr>
        <xdr:cNvPr id="205" name="テキスト ボックス 204"/>
        <xdr:cNvSpPr txBox="1"/>
      </xdr:nvSpPr>
      <xdr:spPr>
        <a:xfrm>
          <a:off x="1066800" y="1417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153941</xdr:rowOff>
    </xdr:from>
    <xdr:to>
      <xdr:col>23</xdr:col>
      <xdr:colOff>184150</xdr:colOff>
      <xdr:row>81</xdr:row>
      <xdr:rowOff>84091</xdr:rowOff>
    </xdr:to>
    <xdr:sp macro="" textlink="">
      <xdr:nvSpPr>
        <xdr:cNvPr id="211" name="楕円 210"/>
        <xdr:cNvSpPr/>
      </xdr:nvSpPr>
      <xdr:spPr>
        <a:xfrm>
          <a:off x="4902200" y="1386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170468</xdr:rowOff>
    </xdr:from>
    <xdr:ext cx="762000" cy="259045"/>
    <xdr:sp macro="" textlink="">
      <xdr:nvSpPr>
        <xdr:cNvPr id="212" name="人件費・物件費等の状況該当値テキスト"/>
        <xdr:cNvSpPr txBox="1"/>
      </xdr:nvSpPr>
      <xdr:spPr>
        <a:xfrm>
          <a:off x="5041900" y="13715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118894</xdr:rowOff>
    </xdr:from>
    <xdr:to>
      <xdr:col>19</xdr:col>
      <xdr:colOff>184150</xdr:colOff>
      <xdr:row>81</xdr:row>
      <xdr:rowOff>49044</xdr:rowOff>
    </xdr:to>
    <xdr:sp macro="" textlink="">
      <xdr:nvSpPr>
        <xdr:cNvPr id="213" name="楕円 212"/>
        <xdr:cNvSpPr/>
      </xdr:nvSpPr>
      <xdr:spPr>
        <a:xfrm>
          <a:off x="4064000" y="1383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59221</xdr:rowOff>
    </xdr:from>
    <xdr:ext cx="736600" cy="259045"/>
    <xdr:sp macro="" textlink="">
      <xdr:nvSpPr>
        <xdr:cNvPr id="214" name="テキスト ボックス 213"/>
        <xdr:cNvSpPr txBox="1"/>
      </xdr:nvSpPr>
      <xdr:spPr>
        <a:xfrm>
          <a:off x="3733800" y="1360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102867</xdr:rowOff>
    </xdr:from>
    <xdr:to>
      <xdr:col>15</xdr:col>
      <xdr:colOff>133350</xdr:colOff>
      <xdr:row>81</xdr:row>
      <xdr:rowOff>33017</xdr:rowOff>
    </xdr:to>
    <xdr:sp macro="" textlink="">
      <xdr:nvSpPr>
        <xdr:cNvPr id="215" name="楕円 214"/>
        <xdr:cNvSpPr/>
      </xdr:nvSpPr>
      <xdr:spPr>
        <a:xfrm>
          <a:off x="3175000" y="1381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43194</xdr:rowOff>
    </xdr:from>
    <xdr:ext cx="762000" cy="259045"/>
    <xdr:sp macro="" textlink="">
      <xdr:nvSpPr>
        <xdr:cNvPr id="216" name="テキスト ボックス 215"/>
        <xdr:cNvSpPr txBox="1"/>
      </xdr:nvSpPr>
      <xdr:spPr>
        <a:xfrm>
          <a:off x="2844800" y="1358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127575</xdr:rowOff>
    </xdr:from>
    <xdr:to>
      <xdr:col>11</xdr:col>
      <xdr:colOff>82550</xdr:colOff>
      <xdr:row>81</xdr:row>
      <xdr:rowOff>57725</xdr:rowOff>
    </xdr:to>
    <xdr:sp macro="" textlink="">
      <xdr:nvSpPr>
        <xdr:cNvPr id="217" name="楕円 216"/>
        <xdr:cNvSpPr/>
      </xdr:nvSpPr>
      <xdr:spPr>
        <a:xfrm>
          <a:off x="2286000" y="1384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67902</xdr:rowOff>
    </xdr:from>
    <xdr:ext cx="762000" cy="259045"/>
    <xdr:sp macro="" textlink="">
      <xdr:nvSpPr>
        <xdr:cNvPr id="218" name="テキスト ボックス 217"/>
        <xdr:cNvSpPr txBox="1"/>
      </xdr:nvSpPr>
      <xdr:spPr>
        <a:xfrm>
          <a:off x="1955800" y="1361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127398</xdr:rowOff>
    </xdr:from>
    <xdr:to>
      <xdr:col>7</xdr:col>
      <xdr:colOff>31750</xdr:colOff>
      <xdr:row>81</xdr:row>
      <xdr:rowOff>57548</xdr:rowOff>
    </xdr:to>
    <xdr:sp macro="" textlink="">
      <xdr:nvSpPr>
        <xdr:cNvPr id="219" name="楕円 218"/>
        <xdr:cNvSpPr/>
      </xdr:nvSpPr>
      <xdr:spPr>
        <a:xfrm>
          <a:off x="1397000" y="1384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67725</xdr:rowOff>
    </xdr:from>
    <xdr:ext cx="762000" cy="259045"/>
    <xdr:sp macro="" textlink="">
      <xdr:nvSpPr>
        <xdr:cNvPr id="220" name="テキスト ボックス 219"/>
        <xdr:cNvSpPr txBox="1"/>
      </xdr:nvSpPr>
      <xdr:spPr>
        <a:xfrm>
          <a:off x="1066800" y="13612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全国町村平均より</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ポイント下回っており、給与水準は抑制されている状況である。今後も人事院勧告等を注視し、住民の理解を得られる給与制度の維持に努める。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12398</xdr:rowOff>
    </xdr:to>
    <xdr:cxnSp macro="">
      <xdr:nvCxnSpPr>
        <xdr:cNvPr id="251" name="直線コネクタ 250"/>
        <xdr:cNvCxnSpPr/>
      </xdr:nvCxnSpPr>
      <xdr:spPr>
        <a:xfrm flipV="1">
          <a:off x="17018000" y="13938552"/>
          <a:ext cx="0" cy="1332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155925</xdr:rowOff>
    </xdr:from>
    <xdr:ext cx="762000" cy="259045"/>
    <xdr:sp macro="" textlink="">
      <xdr:nvSpPr>
        <xdr:cNvPr id="252" name="給与水準   （国との比較）最小値テキスト"/>
        <xdr:cNvSpPr txBox="1"/>
      </xdr:nvSpPr>
      <xdr:spPr>
        <a:xfrm>
          <a:off x="17106900" y="1524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12398</xdr:rowOff>
    </xdr:from>
    <xdr:to>
      <xdr:col>81</xdr:col>
      <xdr:colOff>133350</xdr:colOff>
      <xdr:row>89</xdr:row>
      <xdr:rowOff>12398</xdr:rowOff>
    </xdr:to>
    <xdr:cxnSp macro="">
      <xdr:nvCxnSpPr>
        <xdr:cNvPr id="253" name="直線コネクタ 252"/>
        <xdr:cNvCxnSpPr/>
      </xdr:nvCxnSpPr>
      <xdr:spPr>
        <a:xfrm>
          <a:off x="16929100" y="152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4"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5" name="直線コネクタ 254"/>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19352</xdr:rowOff>
    </xdr:from>
    <xdr:to>
      <xdr:col>81</xdr:col>
      <xdr:colOff>44450</xdr:colOff>
      <xdr:row>84</xdr:row>
      <xdr:rowOff>30843</xdr:rowOff>
    </xdr:to>
    <xdr:cxnSp macro="">
      <xdr:nvCxnSpPr>
        <xdr:cNvPr id="256" name="直線コネクタ 255"/>
        <xdr:cNvCxnSpPr/>
      </xdr:nvCxnSpPr>
      <xdr:spPr>
        <a:xfrm>
          <a:off x="16179800" y="144211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7"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8" name="フローチャート: 判断 257"/>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19352</xdr:rowOff>
    </xdr:from>
    <xdr:to>
      <xdr:col>77</xdr:col>
      <xdr:colOff>44450</xdr:colOff>
      <xdr:row>85</xdr:row>
      <xdr:rowOff>31750</xdr:rowOff>
    </xdr:to>
    <xdr:cxnSp macro="">
      <xdr:nvCxnSpPr>
        <xdr:cNvPr id="259" name="直線コネクタ 258"/>
        <xdr:cNvCxnSpPr/>
      </xdr:nvCxnSpPr>
      <xdr:spPr>
        <a:xfrm flipV="1">
          <a:off x="15290800" y="14421152"/>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0" name="フローチャート: 判断 259"/>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125686</xdr:rowOff>
    </xdr:from>
    <xdr:ext cx="736600" cy="259045"/>
    <xdr:sp macro="" textlink="">
      <xdr:nvSpPr>
        <xdr:cNvPr id="261" name="テキスト ボックス 260"/>
        <xdr:cNvSpPr txBox="1"/>
      </xdr:nvSpPr>
      <xdr:spPr>
        <a:xfrm>
          <a:off x="15798800" y="1487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112184</xdr:rowOff>
    </xdr:to>
    <xdr:cxnSp macro="">
      <xdr:nvCxnSpPr>
        <xdr:cNvPr id="262" name="直線コネクタ 261"/>
        <xdr:cNvCxnSpPr/>
      </xdr:nvCxnSpPr>
      <xdr:spPr>
        <a:xfrm flipV="1">
          <a:off x="14401800" y="146050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3" name="フローチャート: 判断 262"/>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64" name="テキスト ボックス 263"/>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85</xdr:row>
      <xdr:rowOff>112184</xdr:rowOff>
    </xdr:to>
    <xdr:cxnSp macro="">
      <xdr:nvCxnSpPr>
        <xdr:cNvPr id="265" name="直線コネクタ 264"/>
        <xdr:cNvCxnSpPr/>
      </xdr:nvCxnSpPr>
      <xdr:spPr>
        <a:xfrm>
          <a:off x="13512800" y="14639471"/>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6" name="フローチャート: 判断 265"/>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67" name="テキスト ボックス 266"/>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68" name="フローチャート: 判断 267"/>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69" name="テキスト ボックス 268"/>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75" name="楕円 274"/>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168020</xdr:rowOff>
    </xdr:from>
    <xdr:ext cx="762000" cy="259045"/>
    <xdr:sp macro="" textlink="">
      <xdr:nvSpPr>
        <xdr:cNvPr id="276" name="給与水準   （国との比較）該当値テキスト"/>
        <xdr:cNvSpPr txBox="1"/>
      </xdr:nvSpPr>
      <xdr:spPr>
        <a:xfrm>
          <a:off x="171069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140002</xdr:rowOff>
    </xdr:from>
    <xdr:to>
      <xdr:col>77</xdr:col>
      <xdr:colOff>95250</xdr:colOff>
      <xdr:row>84</xdr:row>
      <xdr:rowOff>70152</xdr:rowOff>
    </xdr:to>
    <xdr:sp macro="" textlink="">
      <xdr:nvSpPr>
        <xdr:cNvPr id="277" name="楕円 276"/>
        <xdr:cNvSpPr/>
      </xdr:nvSpPr>
      <xdr:spPr>
        <a:xfrm>
          <a:off x="16129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80329</xdr:rowOff>
    </xdr:from>
    <xdr:ext cx="736600" cy="259045"/>
    <xdr:sp macro="" textlink="">
      <xdr:nvSpPr>
        <xdr:cNvPr id="278" name="テキスト ボックス 277"/>
        <xdr:cNvSpPr txBox="1"/>
      </xdr:nvSpPr>
      <xdr:spPr>
        <a:xfrm>
          <a:off x="15798800" y="1413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9" name="楕円 278"/>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0" name="テキスト ボックス 279"/>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1" name="楕円 280"/>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82" name="テキスト ボックス 281"/>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3" name="楕円 282"/>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84" name="テキスト ボックス 283"/>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人少ない状況である。定員管理計画においても、現状の職員数程度を維持することとなっており、住民の福祉向上のため、引き続き効率的な事務執行に取り組む必要がある。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127805</xdr:rowOff>
    </xdr:from>
    <xdr:to>
      <xdr:col>81</xdr:col>
      <xdr:colOff>44450</xdr:colOff>
      <xdr:row>67</xdr:row>
      <xdr:rowOff>126661</xdr:rowOff>
    </xdr:to>
    <xdr:cxnSp macro="">
      <xdr:nvCxnSpPr>
        <xdr:cNvPr id="314" name="直線コネクタ 313"/>
        <xdr:cNvCxnSpPr/>
      </xdr:nvCxnSpPr>
      <xdr:spPr>
        <a:xfrm flipV="1">
          <a:off x="17018000" y="10071905"/>
          <a:ext cx="0" cy="1541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98738</xdr:rowOff>
    </xdr:from>
    <xdr:ext cx="762000" cy="259045"/>
    <xdr:sp macro="" textlink="">
      <xdr:nvSpPr>
        <xdr:cNvPr id="315" name="定員管理の状況最小値テキスト"/>
        <xdr:cNvSpPr txBox="1"/>
      </xdr:nvSpPr>
      <xdr:spPr>
        <a:xfrm>
          <a:off x="17106900" y="1158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126661</xdr:rowOff>
    </xdr:from>
    <xdr:to>
      <xdr:col>81</xdr:col>
      <xdr:colOff>133350</xdr:colOff>
      <xdr:row>67</xdr:row>
      <xdr:rowOff>126661</xdr:rowOff>
    </xdr:to>
    <xdr:cxnSp macro="">
      <xdr:nvCxnSpPr>
        <xdr:cNvPr id="316" name="直線コネクタ 315"/>
        <xdr:cNvCxnSpPr/>
      </xdr:nvCxnSpPr>
      <xdr:spPr>
        <a:xfrm>
          <a:off x="16929100" y="1161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42732</xdr:rowOff>
    </xdr:from>
    <xdr:ext cx="762000" cy="259045"/>
    <xdr:sp macro="" textlink="">
      <xdr:nvSpPr>
        <xdr:cNvPr id="317" name="定員管理の状況最大値テキスト"/>
        <xdr:cNvSpPr txBox="1"/>
      </xdr:nvSpPr>
      <xdr:spPr>
        <a:xfrm>
          <a:off x="17106900" y="981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127805</xdr:rowOff>
    </xdr:from>
    <xdr:to>
      <xdr:col>81</xdr:col>
      <xdr:colOff>133350</xdr:colOff>
      <xdr:row>58</xdr:row>
      <xdr:rowOff>127805</xdr:rowOff>
    </xdr:to>
    <xdr:cxnSp macro="">
      <xdr:nvCxnSpPr>
        <xdr:cNvPr id="318" name="直線コネクタ 317"/>
        <xdr:cNvCxnSpPr/>
      </xdr:nvCxnSpPr>
      <xdr:spPr>
        <a:xfrm>
          <a:off x="16929100" y="1007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93895</xdr:rowOff>
    </xdr:from>
    <xdr:to>
      <xdr:col>81</xdr:col>
      <xdr:colOff>44450</xdr:colOff>
      <xdr:row>59</xdr:row>
      <xdr:rowOff>105960</xdr:rowOff>
    </xdr:to>
    <xdr:cxnSp macro="">
      <xdr:nvCxnSpPr>
        <xdr:cNvPr id="319" name="直線コネクタ 318"/>
        <xdr:cNvCxnSpPr/>
      </xdr:nvCxnSpPr>
      <xdr:spPr>
        <a:xfrm>
          <a:off x="16179800" y="1020944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57675</xdr:rowOff>
    </xdr:from>
    <xdr:ext cx="762000" cy="259045"/>
    <xdr:sp macro="" textlink="">
      <xdr:nvSpPr>
        <xdr:cNvPr id="320" name="定員管理の状況平均値テキスト"/>
        <xdr:cNvSpPr txBox="1"/>
      </xdr:nvSpPr>
      <xdr:spPr>
        <a:xfrm>
          <a:off x="17106900" y="10344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85598</xdr:rowOff>
    </xdr:from>
    <xdr:to>
      <xdr:col>81</xdr:col>
      <xdr:colOff>95250</xdr:colOff>
      <xdr:row>61</xdr:row>
      <xdr:rowOff>15748</xdr:rowOff>
    </xdr:to>
    <xdr:sp macro="" textlink="">
      <xdr:nvSpPr>
        <xdr:cNvPr id="321" name="フローチャート: 判断 320"/>
        <xdr:cNvSpPr/>
      </xdr:nvSpPr>
      <xdr:spPr>
        <a:xfrm>
          <a:off x="169672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91482</xdr:rowOff>
    </xdr:from>
    <xdr:to>
      <xdr:col>77</xdr:col>
      <xdr:colOff>44450</xdr:colOff>
      <xdr:row>59</xdr:row>
      <xdr:rowOff>93895</xdr:rowOff>
    </xdr:to>
    <xdr:cxnSp macro="">
      <xdr:nvCxnSpPr>
        <xdr:cNvPr id="322" name="直線コネクタ 321"/>
        <xdr:cNvCxnSpPr/>
      </xdr:nvCxnSpPr>
      <xdr:spPr>
        <a:xfrm>
          <a:off x="15290800" y="1020703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76750</xdr:rowOff>
    </xdr:from>
    <xdr:to>
      <xdr:col>77</xdr:col>
      <xdr:colOff>95250</xdr:colOff>
      <xdr:row>61</xdr:row>
      <xdr:rowOff>6900</xdr:rowOff>
    </xdr:to>
    <xdr:sp macro="" textlink="">
      <xdr:nvSpPr>
        <xdr:cNvPr id="323" name="フローチャート: 判断 322"/>
        <xdr:cNvSpPr/>
      </xdr:nvSpPr>
      <xdr:spPr>
        <a:xfrm>
          <a:off x="16129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163127</xdr:rowOff>
    </xdr:from>
    <xdr:ext cx="736600" cy="259045"/>
    <xdr:sp macro="" textlink="">
      <xdr:nvSpPr>
        <xdr:cNvPr id="324" name="テキスト ボックス 323"/>
        <xdr:cNvSpPr txBox="1"/>
      </xdr:nvSpPr>
      <xdr:spPr>
        <a:xfrm>
          <a:off x="15798800" y="1045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85852</xdr:rowOff>
    </xdr:from>
    <xdr:to>
      <xdr:col>72</xdr:col>
      <xdr:colOff>203200</xdr:colOff>
      <xdr:row>59</xdr:row>
      <xdr:rowOff>91482</xdr:rowOff>
    </xdr:to>
    <xdr:cxnSp macro="">
      <xdr:nvCxnSpPr>
        <xdr:cNvPr id="325" name="直線コネクタ 324"/>
        <xdr:cNvCxnSpPr/>
      </xdr:nvCxnSpPr>
      <xdr:spPr>
        <a:xfrm>
          <a:off x="14401800" y="10201402"/>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70316</xdr:rowOff>
    </xdr:from>
    <xdr:to>
      <xdr:col>73</xdr:col>
      <xdr:colOff>44450</xdr:colOff>
      <xdr:row>61</xdr:row>
      <xdr:rowOff>466</xdr:rowOff>
    </xdr:to>
    <xdr:sp macro="" textlink="">
      <xdr:nvSpPr>
        <xdr:cNvPr id="326" name="フローチャート: 判断 325"/>
        <xdr:cNvSpPr/>
      </xdr:nvSpPr>
      <xdr:spPr>
        <a:xfrm>
          <a:off x="15240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156693</xdr:rowOff>
    </xdr:from>
    <xdr:ext cx="762000" cy="259045"/>
    <xdr:sp macro="" textlink="">
      <xdr:nvSpPr>
        <xdr:cNvPr id="327" name="テキスト ボックス 326"/>
        <xdr:cNvSpPr txBox="1"/>
      </xdr:nvSpPr>
      <xdr:spPr>
        <a:xfrm>
          <a:off x="14909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85852</xdr:rowOff>
    </xdr:from>
    <xdr:to>
      <xdr:col>68</xdr:col>
      <xdr:colOff>152400</xdr:colOff>
      <xdr:row>59</xdr:row>
      <xdr:rowOff>88265</xdr:rowOff>
    </xdr:to>
    <xdr:cxnSp macro="">
      <xdr:nvCxnSpPr>
        <xdr:cNvPr id="328" name="直線コネクタ 327"/>
        <xdr:cNvCxnSpPr/>
      </xdr:nvCxnSpPr>
      <xdr:spPr>
        <a:xfrm flipV="1">
          <a:off x="13512800" y="1020140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38946</xdr:rowOff>
    </xdr:from>
    <xdr:to>
      <xdr:col>68</xdr:col>
      <xdr:colOff>203200</xdr:colOff>
      <xdr:row>60</xdr:row>
      <xdr:rowOff>140546</xdr:rowOff>
    </xdr:to>
    <xdr:sp macro="" textlink="">
      <xdr:nvSpPr>
        <xdr:cNvPr id="329" name="フローチャート: 判断 328"/>
        <xdr:cNvSpPr/>
      </xdr:nvSpPr>
      <xdr:spPr>
        <a:xfrm>
          <a:off x="14351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125323</xdr:rowOff>
    </xdr:from>
    <xdr:ext cx="762000" cy="259045"/>
    <xdr:sp macro="" textlink="">
      <xdr:nvSpPr>
        <xdr:cNvPr id="330" name="テキスト ボックス 329"/>
        <xdr:cNvSpPr txBox="1"/>
      </xdr:nvSpPr>
      <xdr:spPr>
        <a:xfrm>
          <a:off x="14020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69511</xdr:rowOff>
    </xdr:from>
    <xdr:to>
      <xdr:col>64</xdr:col>
      <xdr:colOff>152400</xdr:colOff>
      <xdr:row>60</xdr:row>
      <xdr:rowOff>171111</xdr:rowOff>
    </xdr:to>
    <xdr:sp macro="" textlink="">
      <xdr:nvSpPr>
        <xdr:cNvPr id="331" name="フローチャート: 判断 330"/>
        <xdr:cNvSpPr/>
      </xdr:nvSpPr>
      <xdr:spPr>
        <a:xfrm>
          <a:off x="13462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155888</xdr:rowOff>
    </xdr:from>
    <xdr:ext cx="762000" cy="259045"/>
    <xdr:sp macro="" textlink="">
      <xdr:nvSpPr>
        <xdr:cNvPr id="332" name="テキスト ボックス 331"/>
        <xdr:cNvSpPr txBox="1"/>
      </xdr:nvSpPr>
      <xdr:spPr>
        <a:xfrm>
          <a:off x="13131800" y="1044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55160</xdr:rowOff>
    </xdr:from>
    <xdr:to>
      <xdr:col>81</xdr:col>
      <xdr:colOff>95250</xdr:colOff>
      <xdr:row>59</xdr:row>
      <xdr:rowOff>156760</xdr:rowOff>
    </xdr:to>
    <xdr:sp macro="" textlink="">
      <xdr:nvSpPr>
        <xdr:cNvPr id="338" name="楕円 337"/>
        <xdr:cNvSpPr/>
      </xdr:nvSpPr>
      <xdr:spPr>
        <a:xfrm>
          <a:off x="16967200" y="1017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71687</xdr:rowOff>
    </xdr:from>
    <xdr:ext cx="762000" cy="259045"/>
    <xdr:sp macro="" textlink="">
      <xdr:nvSpPr>
        <xdr:cNvPr id="339" name="定員管理の状況該当値テキスト"/>
        <xdr:cNvSpPr txBox="1"/>
      </xdr:nvSpPr>
      <xdr:spPr>
        <a:xfrm>
          <a:off x="17106900" y="1001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43095</xdr:rowOff>
    </xdr:from>
    <xdr:to>
      <xdr:col>77</xdr:col>
      <xdr:colOff>95250</xdr:colOff>
      <xdr:row>59</xdr:row>
      <xdr:rowOff>144695</xdr:rowOff>
    </xdr:to>
    <xdr:sp macro="" textlink="">
      <xdr:nvSpPr>
        <xdr:cNvPr id="340" name="楕円 339"/>
        <xdr:cNvSpPr/>
      </xdr:nvSpPr>
      <xdr:spPr>
        <a:xfrm>
          <a:off x="16129000" y="101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154872</xdr:rowOff>
    </xdr:from>
    <xdr:ext cx="736600" cy="259045"/>
    <xdr:sp macro="" textlink="">
      <xdr:nvSpPr>
        <xdr:cNvPr id="341" name="テキスト ボックス 340"/>
        <xdr:cNvSpPr txBox="1"/>
      </xdr:nvSpPr>
      <xdr:spPr>
        <a:xfrm>
          <a:off x="15798800" y="9927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40682</xdr:rowOff>
    </xdr:from>
    <xdr:to>
      <xdr:col>73</xdr:col>
      <xdr:colOff>44450</xdr:colOff>
      <xdr:row>59</xdr:row>
      <xdr:rowOff>142282</xdr:rowOff>
    </xdr:to>
    <xdr:sp macro="" textlink="">
      <xdr:nvSpPr>
        <xdr:cNvPr id="342" name="楕円 341"/>
        <xdr:cNvSpPr/>
      </xdr:nvSpPr>
      <xdr:spPr>
        <a:xfrm>
          <a:off x="15240000" y="1015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152459</xdr:rowOff>
    </xdr:from>
    <xdr:ext cx="762000" cy="259045"/>
    <xdr:sp macro="" textlink="">
      <xdr:nvSpPr>
        <xdr:cNvPr id="343" name="テキスト ボックス 342"/>
        <xdr:cNvSpPr txBox="1"/>
      </xdr:nvSpPr>
      <xdr:spPr>
        <a:xfrm>
          <a:off x="14909800" y="992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35052</xdr:rowOff>
    </xdr:from>
    <xdr:to>
      <xdr:col>68</xdr:col>
      <xdr:colOff>203200</xdr:colOff>
      <xdr:row>59</xdr:row>
      <xdr:rowOff>136652</xdr:rowOff>
    </xdr:to>
    <xdr:sp macro="" textlink="">
      <xdr:nvSpPr>
        <xdr:cNvPr id="344" name="楕円 343"/>
        <xdr:cNvSpPr/>
      </xdr:nvSpPr>
      <xdr:spPr>
        <a:xfrm>
          <a:off x="14351000" y="101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146829</xdr:rowOff>
    </xdr:from>
    <xdr:ext cx="762000" cy="259045"/>
    <xdr:sp macro="" textlink="">
      <xdr:nvSpPr>
        <xdr:cNvPr id="345" name="テキスト ボックス 344"/>
        <xdr:cNvSpPr txBox="1"/>
      </xdr:nvSpPr>
      <xdr:spPr>
        <a:xfrm>
          <a:off x="14020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37465</xdr:rowOff>
    </xdr:from>
    <xdr:to>
      <xdr:col>64</xdr:col>
      <xdr:colOff>152400</xdr:colOff>
      <xdr:row>59</xdr:row>
      <xdr:rowOff>139065</xdr:rowOff>
    </xdr:to>
    <xdr:sp macro="" textlink="">
      <xdr:nvSpPr>
        <xdr:cNvPr id="346" name="楕円 345"/>
        <xdr:cNvSpPr/>
      </xdr:nvSpPr>
      <xdr:spPr>
        <a:xfrm>
          <a:off x="13462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149242</xdr:rowOff>
    </xdr:from>
    <xdr:ext cx="762000" cy="259045"/>
    <xdr:sp macro="" textlink="">
      <xdr:nvSpPr>
        <xdr:cNvPr id="347" name="テキスト ボックス 346"/>
        <xdr:cNvSpPr txBox="1"/>
      </xdr:nvSpPr>
      <xdr:spPr>
        <a:xfrm>
          <a:off x="13131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地方債の協議制度により許可団体となった時期もあったが、年々類似団体平均に近づいている。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は橋梁改修事業に係る公債費の増加が見込まれるほか、道路・小学校プール、体育館等が大規模修繕又は更新の時期を迎えつつあることから、地方債の管理については細心の注意を払う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44</xdr:row>
      <xdr:rowOff>165100</xdr:rowOff>
    </xdr:to>
    <xdr:cxnSp macro="">
      <xdr:nvCxnSpPr>
        <xdr:cNvPr id="379" name="直線コネクタ 378"/>
        <xdr:cNvCxnSpPr/>
      </xdr:nvCxnSpPr>
      <xdr:spPr>
        <a:xfrm flipV="1">
          <a:off x="17018000" y="6226628"/>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2"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3" name="直線コネクタ 382"/>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39</xdr:row>
      <xdr:rowOff>137583</xdr:rowOff>
    </xdr:to>
    <xdr:cxnSp macro="">
      <xdr:nvCxnSpPr>
        <xdr:cNvPr id="384" name="直線コネクタ 383"/>
        <xdr:cNvCxnSpPr/>
      </xdr:nvCxnSpPr>
      <xdr:spPr>
        <a:xfrm>
          <a:off x="16179800" y="68241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103310</xdr:rowOff>
    </xdr:from>
    <xdr:ext cx="762000" cy="259045"/>
    <xdr:sp macro="" textlink="">
      <xdr:nvSpPr>
        <xdr:cNvPr id="385" name="公債費負担の状況平均値テキスト"/>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6" name="フローチャート: 判断 385"/>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137583</xdr:rowOff>
    </xdr:from>
    <xdr:to>
      <xdr:col>77</xdr:col>
      <xdr:colOff>44450</xdr:colOff>
      <xdr:row>40</xdr:row>
      <xdr:rowOff>23585</xdr:rowOff>
    </xdr:to>
    <xdr:cxnSp macro="">
      <xdr:nvCxnSpPr>
        <xdr:cNvPr id="387" name="直線コネクタ 386"/>
        <xdr:cNvCxnSpPr/>
      </xdr:nvCxnSpPr>
      <xdr:spPr>
        <a:xfrm flipV="1">
          <a:off x="15290800" y="682413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8" name="フローチャート: 判断 387"/>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89" name="テキスト ボックス 388"/>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23585</xdr:rowOff>
    </xdr:from>
    <xdr:to>
      <xdr:col>72</xdr:col>
      <xdr:colOff>203200</xdr:colOff>
      <xdr:row>40</xdr:row>
      <xdr:rowOff>81038</xdr:rowOff>
    </xdr:to>
    <xdr:cxnSp macro="">
      <xdr:nvCxnSpPr>
        <xdr:cNvPr id="390" name="直線コネクタ 389"/>
        <xdr:cNvCxnSpPr/>
      </xdr:nvCxnSpPr>
      <xdr:spPr>
        <a:xfrm flipV="1">
          <a:off x="14401800" y="688158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98274</xdr:rowOff>
    </xdr:from>
    <xdr:to>
      <xdr:col>73</xdr:col>
      <xdr:colOff>44450</xdr:colOff>
      <xdr:row>40</xdr:row>
      <xdr:rowOff>28424</xdr:rowOff>
    </xdr:to>
    <xdr:sp macro="" textlink="">
      <xdr:nvSpPr>
        <xdr:cNvPr id="391" name="フローチャート: 判断 390"/>
        <xdr:cNvSpPr/>
      </xdr:nvSpPr>
      <xdr:spPr>
        <a:xfrm>
          <a:off x="15240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38601</xdr:rowOff>
    </xdr:from>
    <xdr:ext cx="762000" cy="259045"/>
    <xdr:sp macro="" textlink="">
      <xdr:nvSpPr>
        <xdr:cNvPr id="392" name="テキスト ボックス 391"/>
        <xdr:cNvSpPr txBox="1"/>
      </xdr:nvSpPr>
      <xdr:spPr>
        <a:xfrm>
          <a:off x="14909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81038</xdr:rowOff>
    </xdr:from>
    <xdr:to>
      <xdr:col>68</xdr:col>
      <xdr:colOff>152400</xdr:colOff>
      <xdr:row>41</xdr:row>
      <xdr:rowOff>58965</xdr:rowOff>
    </xdr:to>
    <xdr:cxnSp macro="">
      <xdr:nvCxnSpPr>
        <xdr:cNvPr id="393" name="直線コネクタ 392"/>
        <xdr:cNvCxnSpPr/>
      </xdr:nvCxnSpPr>
      <xdr:spPr>
        <a:xfrm flipV="1">
          <a:off x="13512800" y="6939038"/>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109765</xdr:rowOff>
    </xdr:from>
    <xdr:to>
      <xdr:col>68</xdr:col>
      <xdr:colOff>203200</xdr:colOff>
      <xdr:row>40</xdr:row>
      <xdr:rowOff>39915</xdr:rowOff>
    </xdr:to>
    <xdr:sp macro="" textlink="">
      <xdr:nvSpPr>
        <xdr:cNvPr id="394" name="フローチャート: 判断 393"/>
        <xdr:cNvSpPr/>
      </xdr:nvSpPr>
      <xdr:spPr>
        <a:xfrm>
          <a:off x="14351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50092</xdr:rowOff>
    </xdr:from>
    <xdr:ext cx="762000" cy="259045"/>
    <xdr:sp macro="" textlink="">
      <xdr:nvSpPr>
        <xdr:cNvPr id="395" name="テキスト ボックス 394"/>
        <xdr:cNvSpPr txBox="1"/>
      </xdr:nvSpPr>
      <xdr:spPr>
        <a:xfrm>
          <a:off x="14020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17841</xdr:rowOff>
    </xdr:from>
    <xdr:to>
      <xdr:col>64</xdr:col>
      <xdr:colOff>152400</xdr:colOff>
      <xdr:row>39</xdr:row>
      <xdr:rowOff>119441</xdr:rowOff>
    </xdr:to>
    <xdr:sp macro="" textlink="">
      <xdr:nvSpPr>
        <xdr:cNvPr id="396" name="フローチャート: 判断 395"/>
        <xdr:cNvSpPr/>
      </xdr:nvSpPr>
      <xdr:spPr>
        <a:xfrm>
          <a:off x="134620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129618</xdr:rowOff>
    </xdr:from>
    <xdr:ext cx="762000" cy="259045"/>
    <xdr:sp macro="" textlink="">
      <xdr:nvSpPr>
        <xdr:cNvPr id="397" name="テキスト ボックス 396"/>
        <xdr:cNvSpPr txBox="1"/>
      </xdr:nvSpPr>
      <xdr:spPr>
        <a:xfrm>
          <a:off x="13131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403" name="楕円 402"/>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58860</xdr:rowOff>
    </xdr:from>
    <xdr:ext cx="762000" cy="259045"/>
    <xdr:sp macro="" textlink="">
      <xdr:nvSpPr>
        <xdr:cNvPr id="404" name="公債費負担の状況該当値テキスト"/>
        <xdr:cNvSpPr txBox="1"/>
      </xdr:nvSpPr>
      <xdr:spPr>
        <a:xfrm>
          <a:off x="17106900" y="6745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405" name="楕円 404"/>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406" name="テキスト ボックス 405"/>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144235</xdr:rowOff>
    </xdr:from>
    <xdr:to>
      <xdr:col>73</xdr:col>
      <xdr:colOff>44450</xdr:colOff>
      <xdr:row>40</xdr:row>
      <xdr:rowOff>74385</xdr:rowOff>
    </xdr:to>
    <xdr:sp macro="" textlink="">
      <xdr:nvSpPr>
        <xdr:cNvPr id="407" name="楕円 406"/>
        <xdr:cNvSpPr/>
      </xdr:nvSpPr>
      <xdr:spPr>
        <a:xfrm>
          <a:off x="15240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408" name="テキスト ボックス 407"/>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30238</xdr:rowOff>
    </xdr:from>
    <xdr:to>
      <xdr:col>68</xdr:col>
      <xdr:colOff>203200</xdr:colOff>
      <xdr:row>40</xdr:row>
      <xdr:rowOff>131838</xdr:rowOff>
    </xdr:to>
    <xdr:sp macro="" textlink="">
      <xdr:nvSpPr>
        <xdr:cNvPr id="409" name="楕円 408"/>
        <xdr:cNvSpPr/>
      </xdr:nvSpPr>
      <xdr:spPr>
        <a:xfrm>
          <a:off x="14351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116615</xdr:rowOff>
    </xdr:from>
    <xdr:ext cx="762000" cy="259045"/>
    <xdr:sp macro="" textlink="">
      <xdr:nvSpPr>
        <xdr:cNvPr id="410" name="テキスト ボックス 409"/>
        <xdr:cNvSpPr txBox="1"/>
      </xdr:nvSpPr>
      <xdr:spPr>
        <a:xfrm>
          <a:off x="140208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8165</xdr:rowOff>
    </xdr:from>
    <xdr:to>
      <xdr:col>64</xdr:col>
      <xdr:colOff>152400</xdr:colOff>
      <xdr:row>41</xdr:row>
      <xdr:rowOff>109765</xdr:rowOff>
    </xdr:to>
    <xdr:sp macro="" textlink="">
      <xdr:nvSpPr>
        <xdr:cNvPr id="411" name="楕円 410"/>
        <xdr:cNvSpPr/>
      </xdr:nvSpPr>
      <xdr:spPr>
        <a:xfrm>
          <a:off x="13462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94542</xdr:rowOff>
    </xdr:from>
    <xdr:ext cx="762000" cy="259045"/>
    <xdr:sp macro="" textlink="">
      <xdr:nvSpPr>
        <xdr:cNvPr id="412" name="テキスト ボックス 411"/>
        <xdr:cNvSpPr txBox="1"/>
      </xdr:nvSpPr>
      <xdr:spPr>
        <a:xfrm>
          <a:off x="13131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地方債の償還等に充当可能な基金が類似団体に比べて少ないことから、依然として全国平均、県平均を上回っている状況にある。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引き続き、緊急度・住民ニーズを的確に把握した事業の選択を行い、必要最小限の地方債新規発行に努める。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166068</xdr:rowOff>
    </xdr:to>
    <xdr:cxnSp macro="">
      <xdr:nvCxnSpPr>
        <xdr:cNvPr id="443" name="直線コネクタ 442"/>
        <xdr:cNvCxnSpPr/>
      </xdr:nvCxnSpPr>
      <xdr:spPr>
        <a:xfrm flipV="1">
          <a:off x="17018000" y="2313214"/>
          <a:ext cx="0" cy="16247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138145</xdr:rowOff>
    </xdr:from>
    <xdr:ext cx="762000" cy="259045"/>
    <xdr:sp macro="" textlink="">
      <xdr:nvSpPr>
        <xdr:cNvPr id="444" name="将来負担の状況最小値テキスト"/>
        <xdr:cNvSpPr txBox="1"/>
      </xdr:nvSpPr>
      <xdr:spPr>
        <a:xfrm>
          <a:off x="17106900" y="39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166068</xdr:rowOff>
    </xdr:from>
    <xdr:to>
      <xdr:col>81</xdr:col>
      <xdr:colOff>133350</xdr:colOff>
      <xdr:row>22</xdr:row>
      <xdr:rowOff>166068</xdr:rowOff>
    </xdr:to>
    <xdr:cxnSp macro="">
      <xdr:nvCxnSpPr>
        <xdr:cNvPr id="445" name="直線コネクタ 444"/>
        <xdr:cNvCxnSpPr/>
      </xdr:nvCxnSpPr>
      <xdr:spPr>
        <a:xfrm>
          <a:off x="16929100" y="393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38100</xdr:rowOff>
    </xdr:from>
    <xdr:to>
      <xdr:col>81</xdr:col>
      <xdr:colOff>44450</xdr:colOff>
      <xdr:row>19</xdr:row>
      <xdr:rowOff>105894</xdr:rowOff>
    </xdr:to>
    <xdr:cxnSp macro="">
      <xdr:nvCxnSpPr>
        <xdr:cNvPr id="448" name="直線コネクタ 447"/>
        <xdr:cNvCxnSpPr/>
      </xdr:nvCxnSpPr>
      <xdr:spPr>
        <a:xfrm flipV="1">
          <a:off x="16179800" y="3295650"/>
          <a:ext cx="838200" cy="6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118792</xdr:rowOff>
    </xdr:from>
    <xdr:ext cx="762000" cy="259045"/>
    <xdr:sp macro="" textlink="">
      <xdr:nvSpPr>
        <xdr:cNvPr id="449" name="将来負担の状況平均値テキスト"/>
        <xdr:cNvSpPr txBox="1"/>
      </xdr:nvSpPr>
      <xdr:spPr>
        <a:xfrm>
          <a:off x="17106900" y="2347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102265</xdr:rowOff>
    </xdr:from>
    <xdr:to>
      <xdr:col>81</xdr:col>
      <xdr:colOff>95250</xdr:colOff>
      <xdr:row>15</xdr:row>
      <xdr:rowOff>32415</xdr:rowOff>
    </xdr:to>
    <xdr:sp macro="" textlink="">
      <xdr:nvSpPr>
        <xdr:cNvPr id="450" name="フローチャート: 判断 449"/>
        <xdr:cNvSpPr/>
      </xdr:nvSpPr>
      <xdr:spPr>
        <a:xfrm>
          <a:off x="169672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105894</xdr:rowOff>
    </xdr:from>
    <xdr:to>
      <xdr:col>77</xdr:col>
      <xdr:colOff>44450</xdr:colOff>
      <xdr:row>19</xdr:row>
      <xdr:rowOff>123130</xdr:rowOff>
    </xdr:to>
    <xdr:cxnSp macro="">
      <xdr:nvCxnSpPr>
        <xdr:cNvPr id="451" name="直線コネクタ 450"/>
        <xdr:cNvCxnSpPr/>
      </xdr:nvCxnSpPr>
      <xdr:spPr>
        <a:xfrm flipV="1">
          <a:off x="15290800" y="336344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67552</xdr:rowOff>
    </xdr:from>
    <xdr:to>
      <xdr:col>77</xdr:col>
      <xdr:colOff>95250</xdr:colOff>
      <xdr:row>15</xdr:row>
      <xdr:rowOff>169152</xdr:rowOff>
    </xdr:to>
    <xdr:sp macro="" textlink="">
      <xdr:nvSpPr>
        <xdr:cNvPr id="452" name="フローチャート: 判断 451"/>
        <xdr:cNvSpPr/>
      </xdr:nvSpPr>
      <xdr:spPr>
        <a:xfrm>
          <a:off x="16129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7879</xdr:rowOff>
    </xdr:from>
    <xdr:ext cx="736600" cy="259045"/>
    <xdr:sp macro="" textlink="">
      <xdr:nvSpPr>
        <xdr:cNvPr id="453" name="テキスト ボックス 452"/>
        <xdr:cNvSpPr txBox="1"/>
      </xdr:nvSpPr>
      <xdr:spPr>
        <a:xfrm>
          <a:off x="15798800" y="240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123130</xdr:rowOff>
    </xdr:from>
    <xdr:to>
      <xdr:col>72</xdr:col>
      <xdr:colOff>203200</xdr:colOff>
      <xdr:row>19</xdr:row>
      <xdr:rowOff>124278</xdr:rowOff>
    </xdr:to>
    <xdr:cxnSp macro="">
      <xdr:nvCxnSpPr>
        <xdr:cNvPr id="454" name="直線コネクタ 453"/>
        <xdr:cNvCxnSpPr/>
      </xdr:nvCxnSpPr>
      <xdr:spPr>
        <a:xfrm flipV="1">
          <a:off x="14401800" y="3380680"/>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133048</xdr:rowOff>
    </xdr:from>
    <xdr:to>
      <xdr:col>73</xdr:col>
      <xdr:colOff>44450</xdr:colOff>
      <xdr:row>16</xdr:row>
      <xdr:rowOff>63198</xdr:rowOff>
    </xdr:to>
    <xdr:sp macro="" textlink="">
      <xdr:nvSpPr>
        <xdr:cNvPr id="455" name="フローチャート: 判断 454"/>
        <xdr:cNvSpPr/>
      </xdr:nvSpPr>
      <xdr:spPr>
        <a:xfrm>
          <a:off x="15240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73375</xdr:rowOff>
    </xdr:from>
    <xdr:ext cx="762000" cy="259045"/>
    <xdr:sp macro="" textlink="">
      <xdr:nvSpPr>
        <xdr:cNvPr id="456" name="テキスト ボックス 455"/>
        <xdr:cNvSpPr txBox="1"/>
      </xdr:nvSpPr>
      <xdr:spPr>
        <a:xfrm>
          <a:off x="14909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124278</xdr:rowOff>
    </xdr:from>
    <xdr:to>
      <xdr:col>68</xdr:col>
      <xdr:colOff>152400</xdr:colOff>
      <xdr:row>20</xdr:row>
      <xdr:rowOff>57392</xdr:rowOff>
    </xdr:to>
    <xdr:cxnSp macro="">
      <xdr:nvCxnSpPr>
        <xdr:cNvPr id="457" name="直線コネクタ 456"/>
        <xdr:cNvCxnSpPr/>
      </xdr:nvCxnSpPr>
      <xdr:spPr>
        <a:xfrm flipV="1">
          <a:off x="13512800" y="3381828"/>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58" name="フローチャート: 判断 457"/>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9" name="テキスト ボックス 458"/>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60" name="フローチャート: 判断 45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61" name="テキスト ボックス 46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158750</xdr:rowOff>
    </xdr:from>
    <xdr:to>
      <xdr:col>81</xdr:col>
      <xdr:colOff>95250</xdr:colOff>
      <xdr:row>19</xdr:row>
      <xdr:rowOff>88900</xdr:rowOff>
    </xdr:to>
    <xdr:sp macro="" textlink="">
      <xdr:nvSpPr>
        <xdr:cNvPr id="467" name="楕円 466"/>
        <xdr:cNvSpPr/>
      </xdr:nvSpPr>
      <xdr:spPr>
        <a:xfrm>
          <a:off x="16967200" y="324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130827</xdr:rowOff>
    </xdr:from>
    <xdr:ext cx="762000" cy="259045"/>
    <xdr:sp macro="" textlink="">
      <xdr:nvSpPr>
        <xdr:cNvPr id="468" name="将来負担の状況該当値テキスト"/>
        <xdr:cNvSpPr txBox="1"/>
      </xdr:nvSpPr>
      <xdr:spPr>
        <a:xfrm>
          <a:off x="17106900" y="321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55094</xdr:rowOff>
    </xdr:from>
    <xdr:to>
      <xdr:col>77</xdr:col>
      <xdr:colOff>95250</xdr:colOff>
      <xdr:row>19</xdr:row>
      <xdr:rowOff>156694</xdr:rowOff>
    </xdr:to>
    <xdr:sp macro="" textlink="">
      <xdr:nvSpPr>
        <xdr:cNvPr id="469" name="楕円 468"/>
        <xdr:cNvSpPr/>
      </xdr:nvSpPr>
      <xdr:spPr>
        <a:xfrm>
          <a:off x="16129000" y="331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141471</xdr:rowOff>
    </xdr:from>
    <xdr:ext cx="736600" cy="259045"/>
    <xdr:sp macro="" textlink="">
      <xdr:nvSpPr>
        <xdr:cNvPr id="470" name="テキスト ボックス 469"/>
        <xdr:cNvSpPr txBox="1"/>
      </xdr:nvSpPr>
      <xdr:spPr>
        <a:xfrm>
          <a:off x="15798800" y="3399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72330</xdr:rowOff>
    </xdr:from>
    <xdr:to>
      <xdr:col>73</xdr:col>
      <xdr:colOff>44450</xdr:colOff>
      <xdr:row>20</xdr:row>
      <xdr:rowOff>2480</xdr:rowOff>
    </xdr:to>
    <xdr:sp macro="" textlink="">
      <xdr:nvSpPr>
        <xdr:cNvPr id="471" name="楕円 470"/>
        <xdr:cNvSpPr/>
      </xdr:nvSpPr>
      <xdr:spPr>
        <a:xfrm>
          <a:off x="15240000" y="332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158707</xdr:rowOff>
    </xdr:from>
    <xdr:ext cx="762000" cy="259045"/>
    <xdr:sp macro="" textlink="">
      <xdr:nvSpPr>
        <xdr:cNvPr id="472" name="テキスト ボックス 471"/>
        <xdr:cNvSpPr txBox="1"/>
      </xdr:nvSpPr>
      <xdr:spPr>
        <a:xfrm>
          <a:off x="14909800" y="341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73478</xdr:rowOff>
    </xdr:from>
    <xdr:to>
      <xdr:col>68</xdr:col>
      <xdr:colOff>203200</xdr:colOff>
      <xdr:row>20</xdr:row>
      <xdr:rowOff>3628</xdr:rowOff>
    </xdr:to>
    <xdr:sp macro="" textlink="">
      <xdr:nvSpPr>
        <xdr:cNvPr id="473" name="楕円 472"/>
        <xdr:cNvSpPr/>
      </xdr:nvSpPr>
      <xdr:spPr>
        <a:xfrm>
          <a:off x="14351000" y="333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159855</xdr:rowOff>
    </xdr:from>
    <xdr:ext cx="762000" cy="259045"/>
    <xdr:sp macro="" textlink="">
      <xdr:nvSpPr>
        <xdr:cNvPr id="474" name="テキスト ボックス 473"/>
        <xdr:cNvSpPr txBox="1"/>
      </xdr:nvSpPr>
      <xdr:spPr>
        <a:xfrm>
          <a:off x="14020800" y="341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6592</xdr:rowOff>
    </xdr:from>
    <xdr:to>
      <xdr:col>64</xdr:col>
      <xdr:colOff>152400</xdr:colOff>
      <xdr:row>20</xdr:row>
      <xdr:rowOff>108192</xdr:rowOff>
    </xdr:to>
    <xdr:sp macro="" textlink="">
      <xdr:nvSpPr>
        <xdr:cNvPr id="475" name="楕円 474"/>
        <xdr:cNvSpPr/>
      </xdr:nvSpPr>
      <xdr:spPr>
        <a:xfrm>
          <a:off x="13462000" y="343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92969</xdr:rowOff>
    </xdr:from>
    <xdr:ext cx="762000" cy="259045"/>
    <xdr:sp macro="" textlink="">
      <xdr:nvSpPr>
        <xdr:cNvPr id="476" name="テキスト ボックス 475"/>
        <xdr:cNvSpPr txBox="1"/>
      </xdr:nvSpPr>
      <xdr:spPr>
        <a:xfrm>
          <a:off x="13131800" y="352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10,671
10,621
85.04
5,868,827
5,671,617
151,880
3,230,374
4,962,598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職員数、ライパイレス指数が類似団体と比較して低い水準にあり、人件費の経常収支比率も類似団体を下回って推移している。</a:t>
          </a:r>
        </a:p>
        <a:p>
          <a:r>
            <a:rPr kumimoji="1" lang="ja-JP" altLang="en-US" sz="1300">
              <a:latin typeface="ＭＳ Ｐゴシック" panose="020B0600070205080204" pitchFamily="50" charset="-128"/>
              <a:ea typeface="ＭＳ Ｐゴシック" panose="020B0600070205080204" pitchFamily="50" charset="-128"/>
            </a:rPr>
            <a:t>　今後においては、定年延長、会計年度任用職員制度の開始により上昇することが予想される。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88900</xdr:rowOff>
    </xdr:to>
    <xdr:cxnSp macro="">
      <xdr:nvCxnSpPr>
        <xdr:cNvPr id="61" name="直線コネクタ 60"/>
        <xdr:cNvCxnSpPr/>
      </xdr:nvCxnSpPr>
      <xdr:spPr>
        <a:xfrm flipV="1">
          <a:off x="4826000" y="5689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2" name="人件費最小値テキスト"/>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35</xdr:row>
      <xdr:rowOff>115570</xdr:rowOff>
    </xdr:to>
    <xdr:cxnSp macro="">
      <xdr:nvCxnSpPr>
        <xdr:cNvPr id="66" name="直線コネクタ 65"/>
        <xdr:cNvCxnSpPr/>
      </xdr:nvCxnSpPr>
      <xdr:spPr>
        <a:xfrm>
          <a:off x="3987800" y="6108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166387</xdr:rowOff>
    </xdr:from>
    <xdr:ext cx="762000" cy="259045"/>
    <xdr:sp macro="" textlink="">
      <xdr:nvSpPr>
        <xdr:cNvPr id="67" name="人件費平均値テキスト"/>
        <xdr:cNvSpPr txBox="1"/>
      </xdr:nvSpPr>
      <xdr:spPr>
        <a:xfrm>
          <a:off x="4914900" y="6167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68" name="フローチャート: 判断 67"/>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46990</xdr:rowOff>
    </xdr:from>
    <xdr:to>
      <xdr:col>19</xdr:col>
      <xdr:colOff>187325</xdr:colOff>
      <xdr:row>35</xdr:row>
      <xdr:rowOff>107950</xdr:rowOff>
    </xdr:to>
    <xdr:cxnSp macro="">
      <xdr:nvCxnSpPr>
        <xdr:cNvPr id="69" name="直線コネクタ 68"/>
        <xdr:cNvCxnSpPr/>
      </xdr:nvCxnSpPr>
      <xdr:spPr>
        <a:xfrm>
          <a:off x="3098800" y="60477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46990</xdr:rowOff>
    </xdr:from>
    <xdr:to>
      <xdr:col>15</xdr:col>
      <xdr:colOff>98425</xdr:colOff>
      <xdr:row>35</xdr:row>
      <xdr:rowOff>85090</xdr:rowOff>
    </xdr:to>
    <xdr:cxnSp macro="">
      <xdr:nvCxnSpPr>
        <xdr:cNvPr id="72" name="直線コネクタ 71"/>
        <xdr:cNvCxnSpPr/>
      </xdr:nvCxnSpPr>
      <xdr:spPr>
        <a:xfrm flipV="1">
          <a:off x="2209800" y="6047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63517</xdr:rowOff>
    </xdr:from>
    <xdr:ext cx="762000" cy="259045"/>
    <xdr:sp macro="" textlink="">
      <xdr:nvSpPr>
        <xdr:cNvPr id="74" name="テキスト ボックス 73"/>
        <xdr:cNvSpPr txBox="1"/>
      </xdr:nvSpPr>
      <xdr:spPr>
        <a:xfrm>
          <a:off x="2717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85090</xdr:rowOff>
    </xdr:from>
    <xdr:to>
      <xdr:col>11</xdr:col>
      <xdr:colOff>9525</xdr:colOff>
      <xdr:row>36</xdr:row>
      <xdr:rowOff>20320</xdr:rowOff>
    </xdr:to>
    <xdr:cxnSp macro="">
      <xdr:nvCxnSpPr>
        <xdr:cNvPr id="75" name="直線コネクタ 74"/>
        <xdr:cNvCxnSpPr/>
      </xdr:nvCxnSpPr>
      <xdr:spPr>
        <a:xfrm flipV="1">
          <a:off x="1320800" y="60858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77" name="テキスト ボックス 76"/>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5" name="楕円 84"/>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81297</xdr:rowOff>
    </xdr:from>
    <xdr:ext cx="762000" cy="259045"/>
    <xdr:sp macro="" textlink="">
      <xdr:nvSpPr>
        <xdr:cNvPr id="86"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7" name="楕円 86"/>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88" name="テキスト ボックス 87"/>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167640</xdr:rowOff>
    </xdr:from>
    <xdr:to>
      <xdr:col>15</xdr:col>
      <xdr:colOff>149225</xdr:colOff>
      <xdr:row>35</xdr:row>
      <xdr:rowOff>97790</xdr:rowOff>
    </xdr:to>
    <xdr:sp macro="" textlink="">
      <xdr:nvSpPr>
        <xdr:cNvPr id="89" name="楕円 88"/>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107967</xdr:rowOff>
    </xdr:from>
    <xdr:ext cx="762000" cy="259045"/>
    <xdr:sp macro="" textlink="">
      <xdr:nvSpPr>
        <xdr:cNvPr id="90" name="テキスト ボックス 89"/>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34290</xdr:rowOff>
    </xdr:from>
    <xdr:to>
      <xdr:col>11</xdr:col>
      <xdr:colOff>60325</xdr:colOff>
      <xdr:row>35</xdr:row>
      <xdr:rowOff>135890</xdr:rowOff>
    </xdr:to>
    <xdr:sp macro="" textlink="">
      <xdr:nvSpPr>
        <xdr:cNvPr id="91" name="楕円 90"/>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146067</xdr:rowOff>
    </xdr:from>
    <xdr:ext cx="762000" cy="259045"/>
    <xdr:sp macro="" textlink="">
      <xdr:nvSpPr>
        <xdr:cNvPr id="92" name="テキスト ボックス 91"/>
        <xdr:cNvSpPr txBox="1"/>
      </xdr:nvSpPr>
      <xdr:spPr>
        <a:xfrm>
          <a:off x="1828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93" name="楕円 92"/>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94" name="テキスト ボックス 93"/>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全国や類似団体平均よりは下回っているおり、各種業務の見直しや経費削減に取り組んだ成果が表れている。</a:t>
          </a:r>
        </a:p>
        <a:p>
          <a:r>
            <a:rPr kumimoji="1" lang="ja-JP" altLang="en-US" sz="1300">
              <a:latin typeface="ＭＳ Ｐゴシック" panose="020B0600070205080204" pitchFamily="50" charset="-128"/>
              <a:ea typeface="ＭＳ Ｐゴシック" panose="020B0600070205080204" pitchFamily="50" charset="-128"/>
            </a:rPr>
            <a:t>　しかしながら、近年増加傾向にあり、国の施策に係る事業等により増加することも予想されるので、今後においても行財政改革を通じ、全国や類似団体の平均を上回らないように努める。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167822</xdr:rowOff>
    </xdr:to>
    <xdr:cxnSp macro="">
      <xdr:nvCxnSpPr>
        <xdr:cNvPr id="124" name="直線コネクタ 123"/>
        <xdr:cNvCxnSpPr/>
      </xdr:nvCxnSpPr>
      <xdr:spPr>
        <a:xfrm flipV="1">
          <a:off x="16510000" y="22116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5"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6" name="直線コネクタ 125"/>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83457</xdr:rowOff>
    </xdr:from>
    <xdr:to>
      <xdr:col>82</xdr:col>
      <xdr:colOff>107950</xdr:colOff>
      <xdr:row>14</xdr:row>
      <xdr:rowOff>116114</xdr:rowOff>
    </xdr:to>
    <xdr:cxnSp macro="">
      <xdr:nvCxnSpPr>
        <xdr:cNvPr id="129" name="直線コネクタ 128"/>
        <xdr:cNvCxnSpPr/>
      </xdr:nvCxnSpPr>
      <xdr:spPr>
        <a:xfrm>
          <a:off x="15671800" y="24837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148970</xdr:rowOff>
    </xdr:from>
    <xdr:ext cx="762000" cy="259045"/>
    <xdr:sp macro="" textlink="">
      <xdr:nvSpPr>
        <xdr:cNvPr id="130" name="物件費平均値テキスト"/>
        <xdr:cNvSpPr txBox="1"/>
      </xdr:nvSpPr>
      <xdr:spPr>
        <a:xfrm>
          <a:off x="16598900" y="2720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31" name="フローチャート: 判断 130"/>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29029</xdr:rowOff>
    </xdr:from>
    <xdr:to>
      <xdr:col>78</xdr:col>
      <xdr:colOff>69850</xdr:colOff>
      <xdr:row>14</xdr:row>
      <xdr:rowOff>83457</xdr:rowOff>
    </xdr:to>
    <xdr:cxnSp macro="">
      <xdr:nvCxnSpPr>
        <xdr:cNvPr id="132" name="直線コネクタ 131"/>
        <xdr:cNvCxnSpPr/>
      </xdr:nvCxnSpPr>
      <xdr:spPr>
        <a:xfrm>
          <a:off x="14782800" y="24293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122464</xdr:rowOff>
    </xdr:from>
    <xdr:to>
      <xdr:col>78</xdr:col>
      <xdr:colOff>120650</xdr:colOff>
      <xdr:row>16</xdr:row>
      <xdr:rowOff>52614</xdr:rowOff>
    </xdr:to>
    <xdr:sp macro="" textlink="">
      <xdr:nvSpPr>
        <xdr:cNvPr id="133" name="フローチャート: 判断 132"/>
        <xdr:cNvSpPr/>
      </xdr:nvSpPr>
      <xdr:spPr>
        <a:xfrm>
          <a:off x="15621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37391</xdr:rowOff>
    </xdr:from>
    <xdr:ext cx="736600" cy="259045"/>
    <xdr:sp macro="" textlink="">
      <xdr:nvSpPr>
        <xdr:cNvPr id="134" name="テキスト ボックス 133"/>
        <xdr:cNvSpPr txBox="1"/>
      </xdr:nvSpPr>
      <xdr:spPr>
        <a:xfrm>
          <a:off x="15290800" y="278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146050</xdr:rowOff>
    </xdr:from>
    <xdr:to>
      <xdr:col>73</xdr:col>
      <xdr:colOff>180975</xdr:colOff>
      <xdr:row>14</xdr:row>
      <xdr:rowOff>29029</xdr:rowOff>
    </xdr:to>
    <xdr:cxnSp macro="">
      <xdr:nvCxnSpPr>
        <xdr:cNvPr id="135" name="直線コネクタ 134"/>
        <xdr:cNvCxnSpPr/>
      </xdr:nvCxnSpPr>
      <xdr:spPr>
        <a:xfrm>
          <a:off x="13893800" y="23749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100693</xdr:rowOff>
    </xdr:from>
    <xdr:to>
      <xdr:col>74</xdr:col>
      <xdr:colOff>31750</xdr:colOff>
      <xdr:row>16</xdr:row>
      <xdr:rowOff>30843</xdr:rowOff>
    </xdr:to>
    <xdr:sp macro="" textlink="">
      <xdr:nvSpPr>
        <xdr:cNvPr id="136" name="フローチャート: 判断 135"/>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15620</xdr:rowOff>
    </xdr:from>
    <xdr:ext cx="762000" cy="259045"/>
    <xdr:sp macro="" textlink="">
      <xdr:nvSpPr>
        <xdr:cNvPr id="137" name="テキスト ボックス 136"/>
        <xdr:cNvSpPr txBox="1"/>
      </xdr:nvSpPr>
      <xdr:spPr>
        <a:xfrm>
          <a:off x="14401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146050</xdr:rowOff>
    </xdr:from>
    <xdr:to>
      <xdr:col>69</xdr:col>
      <xdr:colOff>92075</xdr:colOff>
      <xdr:row>14</xdr:row>
      <xdr:rowOff>39914</xdr:rowOff>
    </xdr:to>
    <xdr:cxnSp macro="">
      <xdr:nvCxnSpPr>
        <xdr:cNvPr id="138" name="直線コネクタ 137"/>
        <xdr:cNvCxnSpPr/>
      </xdr:nvCxnSpPr>
      <xdr:spPr>
        <a:xfrm flipV="1">
          <a:off x="13004800" y="23749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46264</xdr:rowOff>
    </xdr:from>
    <xdr:to>
      <xdr:col>69</xdr:col>
      <xdr:colOff>142875</xdr:colOff>
      <xdr:row>15</xdr:row>
      <xdr:rowOff>147864</xdr:rowOff>
    </xdr:to>
    <xdr:sp macro="" textlink="">
      <xdr:nvSpPr>
        <xdr:cNvPr id="139" name="フローチャート: 判断 138"/>
        <xdr:cNvSpPr/>
      </xdr:nvSpPr>
      <xdr:spPr>
        <a:xfrm>
          <a:off x="13843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132641</xdr:rowOff>
    </xdr:from>
    <xdr:ext cx="762000" cy="259045"/>
    <xdr:sp macro="" textlink="">
      <xdr:nvSpPr>
        <xdr:cNvPr id="140" name="テキスト ボックス 139"/>
        <xdr:cNvSpPr txBox="1"/>
      </xdr:nvSpPr>
      <xdr:spPr>
        <a:xfrm>
          <a:off x="13512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102706</xdr:rowOff>
    </xdr:from>
    <xdr:ext cx="762000" cy="259045"/>
    <xdr:sp macro="" textlink="">
      <xdr:nvSpPr>
        <xdr:cNvPr id="142" name="テキスト ボックス 141"/>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65314</xdr:rowOff>
    </xdr:from>
    <xdr:to>
      <xdr:col>82</xdr:col>
      <xdr:colOff>158750</xdr:colOff>
      <xdr:row>14</xdr:row>
      <xdr:rowOff>166914</xdr:rowOff>
    </xdr:to>
    <xdr:sp macro="" textlink="">
      <xdr:nvSpPr>
        <xdr:cNvPr id="148" name="楕円 147"/>
        <xdr:cNvSpPr/>
      </xdr:nvSpPr>
      <xdr:spPr>
        <a:xfrm>
          <a:off x="164592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81841</xdr:rowOff>
    </xdr:from>
    <xdr:ext cx="762000" cy="259045"/>
    <xdr:sp macro="" textlink="">
      <xdr:nvSpPr>
        <xdr:cNvPr id="149" name="物件費該当値テキスト"/>
        <xdr:cNvSpPr txBox="1"/>
      </xdr:nvSpPr>
      <xdr:spPr>
        <a:xfrm>
          <a:off x="165989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32657</xdr:rowOff>
    </xdr:from>
    <xdr:to>
      <xdr:col>78</xdr:col>
      <xdr:colOff>120650</xdr:colOff>
      <xdr:row>14</xdr:row>
      <xdr:rowOff>134257</xdr:rowOff>
    </xdr:to>
    <xdr:sp macro="" textlink="">
      <xdr:nvSpPr>
        <xdr:cNvPr id="150" name="楕円 149"/>
        <xdr:cNvSpPr/>
      </xdr:nvSpPr>
      <xdr:spPr>
        <a:xfrm>
          <a:off x="15621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144434</xdr:rowOff>
    </xdr:from>
    <xdr:ext cx="736600" cy="259045"/>
    <xdr:sp macro="" textlink="">
      <xdr:nvSpPr>
        <xdr:cNvPr id="151" name="テキスト ボックス 150"/>
        <xdr:cNvSpPr txBox="1"/>
      </xdr:nvSpPr>
      <xdr:spPr>
        <a:xfrm>
          <a:off x="15290800" y="220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149679</xdr:rowOff>
    </xdr:from>
    <xdr:to>
      <xdr:col>74</xdr:col>
      <xdr:colOff>31750</xdr:colOff>
      <xdr:row>14</xdr:row>
      <xdr:rowOff>79829</xdr:rowOff>
    </xdr:to>
    <xdr:sp macro="" textlink="">
      <xdr:nvSpPr>
        <xdr:cNvPr id="152" name="楕円 151"/>
        <xdr:cNvSpPr/>
      </xdr:nvSpPr>
      <xdr:spPr>
        <a:xfrm>
          <a:off x="14732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90006</xdr:rowOff>
    </xdr:from>
    <xdr:ext cx="762000" cy="259045"/>
    <xdr:sp macro="" textlink="">
      <xdr:nvSpPr>
        <xdr:cNvPr id="153" name="テキスト ボックス 152"/>
        <xdr:cNvSpPr txBox="1"/>
      </xdr:nvSpPr>
      <xdr:spPr>
        <a:xfrm>
          <a:off x="14401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95250</xdr:rowOff>
    </xdr:from>
    <xdr:to>
      <xdr:col>69</xdr:col>
      <xdr:colOff>142875</xdr:colOff>
      <xdr:row>14</xdr:row>
      <xdr:rowOff>25400</xdr:rowOff>
    </xdr:to>
    <xdr:sp macro="" textlink="">
      <xdr:nvSpPr>
        <xdr:cNvPr id="154" name="楕円 153"/>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35577</xdr:rowOff>
    </xdr:from>
    <xdr:ext cx="762000" cy="259045"/>
    <xdr:sp macro="" textlink="">
      <xdr:nvSpPr>
        <xdr:cNvPr id="155" name="テキスト ボックス 154"/>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160564</xdr:rowOff>
    </xdr:from>
    <xdr:to>
      <xdr:col>65</xdr:col>
      <xdr:colOff>53975</xdr:colOff>
      <xdr:row>14</xdr:row>
      <xdr:rowOff>90714</xdr:rowOff>
    </xdr:to>
    <xdr:sp macro="" textlink="">
      <xdr:nvSpPr>
        <xdr:cNvPr id="156" name="楕円 155"/>
        <xdr:cNvSpPr/>
      </xdr:nvSpPr>
      <xdr:spPr>
        <a:xfrm>
          <a:off x="12954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100891</xdr:rowOff>
    </xdr:from>
    <xdr:ext cx="762000" cy="259045"/>
    <xdr:sp macro="" textlink="">
      <xdr:nvSpPr>
        <xdr:cNvPr id="157" name="テキスト ボックス 156"/>
        <xdr:cNvSpPr txBox="1"/>
      </xdr:nvSpPr>
      <xdr:spPr>
        <a:xfrm>
          <a:off x="12623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保育園の負担金や障がい者福祉サービスの増加により、依然として高い水準で推移しており、年々増加している。</a:t>
          </a:r>
        </a:p>
        <a:p>
          <a:r>
            <a:rPr kumimoji="1" lang="ja-JP" altLang="en-US" sz="1300">
              <a:latin typeface="ＭＳ Ｐゴシック" panose="020B0600070205080204" pitchFamily="50" charset="-128"/>
              <a:ea typeface="ＭＳ Ｐゴシック" panose="020B0600070205080204" pitchFamily="50" charset="-128"/>
            </a:rPr>
            <a:t>　社会保障制度の経費増大や保育園数、子どもの数が多いことも影響していると考えられる。全国や県平均より下回ってはいるものの、類似団体平均に比べると一番高い状況なので、今後においても個別の事業の必要性を精査していく必要性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61</xdr:row>
      <xdr:rowOff>158750</xdr:rowOff>
    </xdr:to>
    <xdr:cxnSp macro="">
      <xdr:nvCxnSpPr>
        <xdr:cNvPr id="184" name="直線コネクタ 183"/>
        <xdr:cNvCxnSpPr/>
      </xdr:nvCxnSpPr>
      <xdr:spPr>
        <a:xfrm flipV="1">
          <a:off x="4826000" y="9334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5"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6" name="直線コネクタ 185"/>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7" name="扶助費最大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8" name="直線コネクタ 187"/>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107950</xdr:rowOff>
    </xdr:from>
    <xdr:to>
      <xdr:col>24</xdr:col>
      <xdr:colOff>25400</xdr:colOff>
      <xdr:row>61</xdr:row>
      <xdr:rowOff>120650</xdr:rowOff>
    </xdr:to>
    <xdr:cxnSp macro="">
      <xdr:nvCxnSpPr>
        <xdr:cNvPr id="189" name="直線コネクタ 188"/>
        <xdr:cNvCxnSpPr/>
      </xdr:nvCxnSpPr>
      <xdr:spPr>
        <a:xfrm>
          <a:off x="3987800" y="10566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0"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1" name="フローチャート: 判断 190"/>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95250</xdr:rowOff>
    </xdr:from>
    <xdr:to>
      <xdr:col>19</xdr:col>
      <xdr:colOff>187325</xdr:colOff>
      <xdr:row>61</xdr:row>
      <xdr:rowOff>107950</xdr:rowOff>
    </xdr:to>
    <xdr:cxnSp macro="">
      <xdr:nvCxnSpPr>
        <xdr:cNvPr id="192" name="直線コネクタ 191"/>
        <xdr:cNvCxnSpPr/>
      </xdr:nvCxnSpPr>
      <xdr:spPr>
        <a:xfrm>
          <a:off x="3098800" y="10553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127000</xdr:rowOff>
    </xdr:from>
    <xdr:to>
      <xdr:col>20</xdr:col>
      <xdr:colOff>38100</xdr:colOff>
      <xdr:row>57</xdr:row>
      <xdr:rowOff>57150</xdr:rowOff>
    </xdr:to>
    <xdr:sp macro="" textlink="">
      <xdr:nvSpPr>
        <xdr:cNvPr id="193" name="フローチャート: 判断 192"/>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94" name="テキスト ボックス 193"/>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152400</xdr:rowOff>
    </xdr:from>
    <xdr:to>
      <xdr:col>15</xdr:col>
      <xdr:colOff>98425</xdr:colOff>
      <xdr:row>61</xdr:row>
      <xdr:rowOff>95250</xdr:rowOff>
    </xdr:to>
    <xdr:cxnSp macro="">
      <xdr:nvCxnSpPr>
        <xdr:cNvPr id="195" name="直線コネクタ 194"/>
        <xdr:cNvCxnSpPr/>
      </xdr:nvCxnSpPr>
      <xdr:spPr>
        <a:xfrm>
          <a:off x="2209800" y="10439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6" name="フローチャート: 判断 195"/>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7" name="テキスト ボックス 196"/>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0</xdr:rowOff>
    </xdr:from>
    <xdr:to>
      <xdr:col>11</xdr:col>
      <xdr:colOff>9525</xdr:colOff>
      <xdr:row>60</xdr:row>
      <xdr:rowOff>152400</xdr:rowOff>
    </xdr:to>
    <xdr:cxnSp macro="">
      <xdr:nvCxnSpPr>
        <xdr:cNvPr id="198" name="直線コネクタ 197"/>
        <xdr:cNvCxnSpPr/>
      </xdr:nvCxnSpPr>
      <xdr:spPr>
        <a:xfrm>
          <a:off x="1320800" y="10287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9" name="フローチャート: 判断 198"/>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200" name="テキスト ボックス 199"/>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1" name="フローチャート: 判断 200"/>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02" name="テキスト ボックス 201"/>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69850</xdr:rowOff>
    </xdr:from>
    <xdr:to>
      <xdr:col>24</xdr:col>
      <xdr:colOff>76200</xdr:colOff>
      <xdr:row>62</xdr:row>
      <xdr:rowOff>0</xdr:rowOff>
    </xdr:to>
    <xdr:sp macro="" textlink="">
      <xdr:nvSpPr>
        <xdr:cNvPr id="208" name="楕円 207"/>
        <xdr:cNvSpPr/>
      </xdr:nvSpPr>
      <xdr:spPr>
        <a:xfrm>
          <a:off x="47752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149877</xdr:rowOff>
    </xdr:from>
    <xdr:ext cx="762000" cy="259045"/>
    <xdr:sp macro="" textlink="">
      <xdr:nvSpPr>
        <xdr:cNvPr id="209" name="扶助費該当値テキスト"/>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57150</xdr:rowOff>
    </xdr:from>
    <xdr:to>
      <xdr:col>20</xdr:col>
      <xdr:colOff>38100</xdr:colOff>
      <xdr:row>61</xdr:row>
      <xdr:rowOff>158750</xdr:rowOff>
    </xdr:to>
    <xdr:sp macro="" textlink="">
      <xdr:nvSpPr>
        <xdr:cNvPr id="210" name="楕円 209"/>
        <xdr:cNvSpPr/>
      </xdr:nvSpPr>
      <xdr:spPr>
        <a:xfrm>
          <a:off x="3937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143527</xdr:rowOff>
    </xdr:from>
    <xdr:ext cx="736600" cy="259045"/>
    <xdr:sp macro="" textlink="">
      <xdr:nvSpPr>
        <xdr:cNvPr id="211" name="テキスト ボックス 210"/>
        <xdr:cNvSpPr txBox="1"/>
      </xdr:nvSpPr>
      <xdr:spPr>
        <a:xfrm>
          <a:off x="3606800" y="1060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44450</xdr:rowOff>
    </xdr:from>
    <xdr:to>
      <xdr:col>15</xdr:col>
      <xdr:colOff>149225</xdr:colOff>
      <xdr:row>61</xdr:row>
      <xdr:rowOff>146050</xdr:rowOff>
    </xdr:to>
    <xdr:sp macro="" textlink="">
      <xdr:nvSpPr>
        <xdr:cNvPr id="212" name="楕円 211"/>
        <xdr:cNvSpPr/>
      </xdr:nvSpPr>
      <xdr:spPr>
        <a:xfrm>
          <a:off x="3048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130827</xdr:rowOff>
    </xdr:from>
    <xdr:ext cx="762000" cy="259045"/>
    <xdr:sp macro="" textlink="">
      <xdr:nvSpPr>
        <xdr:cNvPr id="213" name="テキスト ボックス 212"/>
        <xdr:cNvSpPr txBox="1"/>
      </xdr:nvSpPr>
      <xdr:spPr>
        <a:xfrm>
          <a:off x="2717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101600</xdr:rowOff>
    </xdr:from>
    <xdr:to>
      <xdr:col>11</xdr:col>
      <xdr:colOff>60325</xdr:colOff>
      <xdr:row>61</xdr:row>
      <xdr:rowOff>31750</xdr:rowOff>
    </xdr:to>
    <xdr:sp macro="" textlink="">
      <xdr:nvSpPr>
        <xdr:cNvPr id="214" name="楕円 213"/>
        <xdr:cNvSpPr/>
      </xdr:nvSpPr>
      <xdr:spPr>
        <a:xfrm>
          <a:off x="21590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16527</xdr:rowOff>
    </xdr:from>
    <xdr:ext cx="762000" cy="259045"/>
    <xdr:sp macro="" textlink="">
      <xdr:nvSpPr>
        <xdr:cNvPr id="215" name="テキスト ボックス 214"/>
        <xdr:cNvSpPr txBox="1"/>
      </xdr:nvSpPr>
      <xdr:spPr>
        <a:xfrm>
          <a:off x="182880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120650</xdr:rowOff>
    </xdr:from>
    <xdr:to>
      <xdr:col>6</xdr:col>
      <xdr:colOff>171450</xdr:colOff>
      <xdr:row>60</xdr:row>
      <xdr:rowOff>50800</xdr:rowOff>
    </xdr:to>
    <xdr:sp macro="" textlink="">
      <xdr:nvSpPr>
        <xdr:cNvPr id="216" name="楕円 215"/>
        <xdr:cNvSpPr/>
      </xdr:nvSpPr>
      <xdr:spPr>
        <a:xfrm>
          <a:off x="1270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35577</xdr:rowOff>
    </xdr:from>
    <xdr:ext cx="762000" cy="259045"/>
    <xdr:sp macro="" textlink="">
      <xdr:nvSpPr>
        <xdr:cNvPr id="217" name="テキスト ボックス 216"/>
        <xdr:cNvSpPr txBox="1"/>
      </xdr:nvSpPr>
      <xdr:spPr>
        <a:xfrm>
          <a:off x="939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特別会計への繰出金の増により近年増加傾向にある。上水道・下水道事業については、令和２年度に料金改定を行う計画であり、繰出金の削減に努めていく。</a:t>
          </a:r>
        </a:p>
        <a:p>
          <a:r>
            <a:rPr kumimoji="1" lang="ja-JP" altLang="en-US" sz="1300">
              <a:latin typeface="ＭＳ Ｐゴシック" panose="020B0600070205080204" pitchFamily="50" charset="-128"/>
              <a:ea typeface="ＭＳ Ｐゴシック" panose="020B0600070205080204" pitchFamily="50" charset="-128"/>
            </a:rPr>
            <a:t>　今後においても、高齢化による社会保障経費の増加が見込まれるため、住民の健康増進・予防介護等に取り組み、普通会計からの繰出削減に取り組んでいきたい。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61</xdr:row>
      <xdr:rowOff>43724</xdr:rowOff>
    </xdr:to>
    <xdr:cxnSp macro="">
      <xdr:nvCxnSpPr>
        <xdr:cNvPr id="247" name="直線コネクタ 246"/>
        <xdr:cNvCxnSpPr/>
      </xdr:nvCxnSpPr>
      <xdr:spPr>
        <a:xfrm flipV="1">
          <a:off x="16510000" y="9228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15801</xdr:rowOff>
    </xdr:from>
    <xdr:ext cx="762000" cy="259045"/>
    <xdr:sp macro="" textlink="">
      <xdr:nvSpPr>
        <xdr:cNvPr id="248" name="その他最小値テキスト"/>
        <xdr:cNvSpPr txBox="1"/>
      </xdr:nvSpPr>
      <xdr:spPr>
        <a:xfrm>
          <a:off x="16598900" y="1047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43724</xdr:rowOff>
    </xdr:from>
    <xdr:to>
      <xdr:col>82</xdr:col>
      <xdr:colOff>196850</xdr:colOff>
      <xdr:row>61</xdr:row>
      <xdr:rowOff>43724</xdr:rowOff>
    </xdr:to>
    <xdr:cxnSp macro="">
      <xdr:nvCxnSpPr>
        <xdr:cNvPr id="249" name="直線コネクタ 248"/>
        <xdr:cNvCxnSpPr/>
      </xdr:nvCxnSpPr>
      <xdr:spPr>
        <a:xfrm>
          <a:off x="16421100" y="1050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0" name="その他最大値テキスト"/>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1" name="直線コネクタ 250"/>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25763</xdr:rowOff>
    </xdr:from>
    <xdr:to>
      <xdr:col>82</xdr:col>
      <xdr:colOff>107950</xdr:colOff>
      <xdr:row>56</xdr:row>
      <xdr:rowOff>38826</xdr:rowOff>
    </xdr:to>
    <xdr:cxnSp macro="">
      <xdr:nvCxnSpPr>
        <xdr:cNvPr id="252" name="直線コネクタ 251"/>
        <xdr:cNvCxnSpPr/>
      </xdr:nvCxnSpPr>
      <xdr:spPr>
        <a:xfrm>
          <a:off x="15671800" y="962696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3"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4" name="フローチャート: 判断 253"/>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25763</xdr:rowOff>
    </xdr:from>
    <xdr:to>
      <xdr:col>78</xdr:col>
      <xdr:colOff>69850</xdr:colOff>
      <xdr:row>56</xdr:row>
      <xdr:rowOff>143328</xdr:rowOff>
    </xdr:to>
    <xdr:cxnSp macro="">
      <xdr:nvCxnSpPr>
        <xdr:cNvPr id="255" name="直線コネクタ 254"/>
        <xdr:cNvCxnSpPr/>
      </xdr:nvCxnSpPr>
      <xdr:spPr>
        <a:xfrm flipV="1">
          <a:off x="14782800" y="9626963"/>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6" name="フローチャート: 判断 255"/>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57" name="テキスト ボックス 256"/>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143328</xdr:rowOff>
    </xdr:to>
    <xdr:cxnSp macro="">
      <xdr:nvCxnSpPr>
        <xdr:cNvPr id="258" name="直線コネクタ 257"/>
        <xdr:cNvCxnSpPr/>
      </xdr:nvCxnSpPr>
      <xdr:spPr>
        <a:xfrm>
          <a:off x="13893800" y="9659620"/>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9" name="フローチャート: 判断 258"/>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138992</xdr:rowOff>
    </xdr:from>
    <xdr:ext cx="762000" cy="259045"/>
    <xdr:sp macro="" textlink="">
      <xdr:nvSpPr>
        <xdr:cNvPr id="260" name="テキスト ボックス 259"/>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158024</xdr:rowOff>
    </xdr:from>
    <xdr:to>
      <xdr:col>69</xdr:col>
      <xdr:colOff>92075</xdr:colOff>
      <xdr:row>56</xdr:row>
      <xdr:rowOff>58420</xdr:rowOff>
    </xdr:to>
    <xdr:cxnSp macro="">
      <xdr:nvCxnSpPr>
        <xdr:cNvPr id="261" name="直線コネクタ 260"/>
        <xdr:cNvCxnSpPr/>
      </xdr:nvCxnSpPr>
      <xdr:spPr>
        <a:xfrm>
          <a:off x="13004800" y="958777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xdr:rowOff>
    </xdr:from>
    <xdr:to>
      <xdr:col>69</xdr:col>
      <xdr:colOff>142875</xdr:colOff>
      <xdr:row>56</xdr:row>
      <xdr:rowOff>102688</xdr:rowOff>
    </xdr:to>
    <xdr:sp macro="" textlink="">
      <xdr:nvSpPr>
        <xdr:cNvPr id="262" name="フローチャート: 判断 261"/>
        <xdr:cNvSpPr/>
      </xdr:nvSpPr>
      <xdr:spPr>
        <a:xfrm>
          <a:off x="13843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112865</xdr:rowOff>
    </xdr:from>
    <xdr:ext cx="762000" cy="259045"/>
    <xdr:sp macro="" textlink="">
      <xdr:nvSpPr>
        <xdr:cNvPr id="263" name="テキスト ボックス 262"/>
        <xdr:cNvSpPr txBox="1"/>
      </xdr:nvSpPr>
      <xdr:spPr>
        <a:xfrm>
          <a:off x="13512800" y="93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94162</xdr:rowOff>
    </xdr:from>
    <xdr:to>
      <xdr:col>65</xdr:col>
      <xdr:colOff>53975</xdr:colOff>
      <xdr:row>56</xdr:row>
      <xdr:rowOff>24312</xdr:rowOff>
    </xdr:to>
    <xdr:sp macro="" textlink="">
      <xdr:nvSpPr>
        <xdr:cNvPr id="264" name="フローチャート: 判断 263"/>
        <xdr:cNvSpPr/>
      </xdr:nvSpPr>
      <xdr:spPr>
        <a:xfrm>
          <a:off x="12954000" y="952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34489</xdr:rowOff>
    </xdr:from>
    <xdr:ext cx="762000" cy="259045"/>
    <xdr:sp macro="" textlink="">
      <xdr:nvSpPr>
        <xdr:cNvPr id="265" name="テキスト ボックス 264"/>
        <xdr:cNvSpPr txBox="1"/>
      </xdr:nvSpPr>
      <xdr:spPr>
        <a:xfrm>
          <a:off x="12623800" y="929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159476</xdr:rowOff>
    </xdr:from>
    <xdr:to>
      <xdr:col>82</xdr:col>
      <xdr:colOff>158750</xdr:colOff>
      <xdr:row>56</xdr:row>
      <xdr:rowOff>89626</xdr:rowOff>
    </xdr:to>
    <xdr:sp macro="" textlink="">
      <xdr:nvSpPr>
        <xdr:cNvPr id="271" name="楕円 270"/>
        <xdr:cNvSpPr/>
      </xdr:nvSpPr>
      <xdr:spPr>
        <a:xfrm>
          <a:off x="164592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4553</xdr:rowOff>
    </xdr:from>
    <xdr:ext cx="762000" cy="259045"/>
    <xdr:sp macro="" textlink="">
      <xdr:nvSpPr>
        <xdr:cNvPr id="272" name="その他該当値テキスト"/>
        <xdr:cNvSpPr txBox="1"/>
      </xdr:nvSpPr>
      <xdr:spPr>
        <a:xfrm>
          <a:off x="16598900" y="943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146413</xdr:rowOff>
    </xdr:from>
    <xdr:to>
      <xdr:col>78</xdr:col>
      <xdr:colOff>120650</xdr:colOff>
      <xdr:row>56</xdr:row>
      <xdr:rowOff>76563</xdr:rowOff>
    </xdr:to>
    <xdr:sp macro="" textlink="">
      <xdr:nvSpPr>
        <xdr:cNvPr id="273" name="楕円 272"/>
        <xdr:cNvSpPr/>
      </xdr:nvSpPr>
      <xdr:spPr>
        <a:xfrm>
          <a:off x="15621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86740</xdr:rowOff>
    </xdr:from>
    <xdr:ext cx="736600" cy="259045"/>
    <xdr:sp macro="" textlink="">
      <xdr:nvSpPr>
        <xdr:cNvPr id="274" name="テキスト ボックス 273"/>
        <xdr:cNvSpPr txBox="1"/>
      </xdr:nvSpPr>
      <xdr:spPr>
        <a:xfrm>
          <a:off x="15290800" y="934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92528</xdr:rowOff>
    </xdr:from>
    <xdr:to>
      <xdr:col>74</xdr:col>
      <xdr:colOff>31750</xdr:colOff>
      <xdr:row>57</xdr:row>
      <xdr:rowOff>22678</xdr:rowOff>
    </xdr:to>
    <xdr:sp macro="" textlink="">
      <xdr:nvSpPr>
        <xdr:cNvPr id="275" name="楕円 274"/>
        <xdr:cNvSpPr/>
      </xdr:nvSpPr>
      <xdr:spPr>
        <a:xfrm>
          <a:off x="14732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7455</xdr:rowOff>
    </xdr:from>
    <xdr:ext cx="762000" cy="259045"/>
    <xdr:sp macro="" textlink="">
      <xdr:nvSpPr>
        <xdr:cNvPr id="276" name="テキスト ボックス 275"/>
        <xdr:cNvSpPr txBox="1"/>
      </xdr:nvSpPr>
      <xdr:spPr>
        <a:xfrm>
          <a:off x="14401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77" name="楕円 276"/>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78" name="テキスト ボックス 277"/>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107224</xdr:rowOff>
    </xdr:from>
    <xdr:to>
      <xdr:col>65</xdr:col>
      <xdr:colOff>53975</xdr:colOff>
      <xdr:row>56</xdr:row>
      <xdr:rowOff>37374</xdr:rowOff>
    </xdr:to>
    <xdr:sp macro="" textlink="">
      <xdr:nvSpPr>
        <xdr:cNvPr id="279" name="楕円 278"/>
        <xdr:cNvSpPr/>
      </xdr:nvSpPr>
      <xdr:spPr>
        <a:xfrm>
          <a:off x="129540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22151</xdr:rowOff>
    </xdr:from>
    <xdr:ext cx="762000" cy="259045"/>
    <xdr:sp macro="" textlink="">
      <xdr:nvSpPr>
        <xdr:cNvPr id="280" name="テキスト ボックス 279"/>
        <xdr:cNvSpPr txBox="1"/>
      </xdr:nvSpPr>
      <xdr:spPr>
        <a:xfrm>
          <a:off x="12623800" y="962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少子高齢化対策として、中学生までの医療費の補助、給食費の補助等を拡充してきたことから、補助費等は増加傾向にある。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また、地域公共交通（くま川鉄道、地方バス）への補助についても、利用者数の減少のため増加傾向にある。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今後も補助の必要性、効果検証を十分に行い、一定の成果のあった事業に対する補助等は見直し、廃止も含めて検討していきたい。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44704</xdr:rowOff>
    </xdr:to>
    <xdr:cxnSp macro="">
      <xdr:nvCxnSpPr>
        <xdr:cNvPr id="305" name="直線コネクタ 304"/>
        <xdr:cNvCxnSpPr/>
      </xdr:nvCxnSpPr>
      <xdr:spPr>
        <a:xfrm flipV="1">
          <a:off x="16510000" y="584200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6"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7" name="直線コネクタ 306"/>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152146</xdr:rowOff>
    </xdr:from>
    <xdr:to>
      <xdr:col>82</xdr:col>
      <xdr:colOff>107950</xdr:colOff>
      <xdr:row>37</xdr:row>
      <xdr:rowOff>161290</xdr:rowOff>
    </xdr:to>
    <xdr:cxnSp macro="">
      <xdr:nvCxnSpPr>
        <xdr:cNvPr id="310" name="直線コネクタ 309"/>
        <xdr:cNvCxnSpPr/>
      </xdr:nvCxnSpPr>
      <xdr:spPr>
        <a:xfrm>
          <a:off x="15671800" y="64957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11" name="補助費等平均値テキスト"/>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12" name="フローチャート: 判断 311"/>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83566</xdr:rowOff>
    </xdr:from>
    <xdr:to>
      <xdr:col>78</xdr:col>
      <xdr:colOff>69850</xdr:colOff>
      <xdr:row>37</xdr:row>
      <xdr:rowOff>152146</xdr:rowOff>
    </xdr:to>
    <xdr:cxnSp macro="">
      <xdr:nvCxnSpPr>
        <xdr:cNvPr id="313" name="直線コネクタ 312"/>
        <xdr:cNvCxnSpPr/>
      </xdr:nvCxnSpPr>
      <xdr:spPr>
        <a:xfrm>
          <a:off x="14782800" y="64272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4" name="フローチャート: 判断 31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5" name="テキスト ボックス 314"/>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83566</xdr:rowOff>
    </xdr:to>
    <xdr:cxnSp macro="">
      <xdr:nvCxnSpPr>
        <xdr:cNvPr id="316" name="直線コネクタ 315"/>
        <xdr:cNvCxnSpPr/>
      </xdr:nvCxnSpPr>
      <xdr:spPr>
        <a:xfrm>
          <a:off x="13893800" y="63906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7" name="フローチャート: 判断 316"/>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8" name="テキスト ボックス 317"/>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78994</xdr:rowOff>
    </xdr:to>
    <xdr:cxnSp macro="">
      <xdr:nvCxnSpPr>
        <xdr:cNvPr id="319" name="直線コネクタ 318"/>
        <xdr:cNvCxnSpPr/>
      </xdr:nvCxnSpPr>
      <xdr:spPr>
        <a:xfrm flipV="1">
          <a:off x="13004800" y="63906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0" name="フローチャート: 判断 319"/>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21" name="テキスト ボックス 320"/>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2" name="フローチャート: 判断 321"/>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23" name="テキスト ボックス 322"/>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29" name="楕円 328"/>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30" name="補助費等該当値テキスト"/>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101346</xdr:rowOff>
    </xdr:from>
    <xdr:to>
      <xdr:col>78</xdr:col>
      <xdr:colOff>120650</xdr:colOff>
      <xdr:row>38</xdr:row>
      <xdr:rowOff>31496</xdr:rowOff>
    </xdr:to>
    <xdr:sp macro="" textlink="">
      <xdr:nvSpPr>
        <xdr:cNvPr id="331" name="楕円 330"/>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16273</xdr:rowOff>
    </xdr:from>
    <xdr:ext cx="736600" cy="259045"/>
    <xdr:sp macro="" textlink="">
      <xdr:nvSpPr>
        <xdr:cNvPr id="332" name="テキスト ボックス 331"/>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32766</xdr:rowOff>
    </xdr:from>
    <xdr:to>
      <xdr:col>74</xdr:col>
      <xdr:colOff>31750</xdr:colOff>
      <xdr:row>37</xdr:row>
      <xdr:rowOff>134366</xdr:rowOff>
    </xdr:to>
    <xdr:sp macro="" textlink="">
      <xdr:nvSpPr>
        <xdr:cNvPr id="333" name="楕円 332"/>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119143</xdr:rowOff>
    </xdr:from>
    <xdr:ext cx="762000" cy="259045"/>
    <xdr:sp macro="" textlink="">
      <xdr:nvSpPr>
        <xdr:cNvPr id="334" name="テキスト ボックス 333"/>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5" name="楕円 334"/>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6" name="テキスト ボックス 335"/>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37" name="楕円 336"/>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38" name="テキスト ボックス 337"/>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平成２７年度決算から類似団体平均を下回り、近年の新規発行抑制により順調に減少している。</a:t>
          </a:r>
        </a:p>
        <a:p>
          <a:r>
            <a:rPr kumimoji="1" lang="ja-JP" altLang="en-US" sz="1300">
              <a:latin typeface="ＭＳ Ｐゴシック" panose="020B0600070205080204" pitchFamily="50" charset="-128"/>
              <a:ea typeface="ＭＳ Ｐゴシック" panose="020B0600070205080204" pitchFamily="50" charset="-128"/>
            </a:rPr>
            <a:t>　今後は、平成２６年度から事業を開始した錦大橋大規模修繕事業の償還が始まり、償還ピークである令和５年度まで増加すると見込まれる。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事業の優先順位と金利動向等を見極めながら将来の財政圧迫とならないよう公債費の抑制に努めていきたい。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5842</xdr:rowOff>
    </xdr:from>
    <xdr:to>
      <xdr:col>24</xdr:col>
      <xdr:colOff>25400</xdr:colOff>
      <xdr:row>80</xdr:row>
      <xdr:rowOff>67563</xdr:rowOff>
    </xdr:to>
    <xdr:cxnSp macro="">
      <xdr:nvCxnSpPr>
        <xdr:cNvPr id="363" name="直線コネクタ 362"/>
        <xdr:cNvCxnSpPr/>
      </xdr:nvCxnSpPr>
      <xdr:spPr>
        <a:xfrm flipV="1">
          <a:off x="4826000" y="12864592"/>
          <a:ext cx="0" cy="91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4"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5" name="直線コネクタ 364"/>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92219</xdr:rowOff>
    </xdr:from>
    <xdr:ext cx="762000" cy="259045"/>
    <xdr:sp macro="" textlink="">
      <xdr:nvSpPr>
        <xdr:cNvPr id="366" name="公債費最大値テキスト"/>
        <xdr:cNvSpPr txBox="1"/>
      </xdr:nvSpPr>
      <xdr:spPr>
        <a:xfrm>
          <a:off x="4914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5842</xdr:rowOff>
    </xdr:from>
    <xdr:to>
      <xdr:col>24</xdr:col>
      <xdr:colOff>114300</xdr:colOff>
      <xdr:row>75</xdr:row>
      <xdr:rowOff>5842</xdr:rowOff>
    </xdr:to>
    <xdr:cxnSp macro="">
      <xdr:nvCxnSpPr>
        <xdr:cNvPr id="367" name="直線コネクタ 366"/>
        <xdr:cNvCxnSpPr/>
      </xdr:nvCxnSpPr>
      <xdr:spPr>
        <a:xfrm>
          <a:off x="4737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140715</xdr:rowOff>
    </xdr:from>
    <xdr:to>
      <xdr:col>24</xdr:col>
      <xdr:colOff>25400</xdr:colOff>
      <xdr:row>76</xdr:row>
      <xdr:rowOff>159004</xdr:rowOff>
    </xdr:to>
    <xdr:cxnSp macro="">
      <xdr:nvCxnSpPr>
        <xdr:cNvPr id="368" name="直線コネクタ 367"/>
        <xdr:cNvCxnSpPr/>
      </xdr:nvCxnSpPr>
      <xdr:spPr>
        <a:xfrm flipV="1">
          <a:off x="3987800" y="13170915"/>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9"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154432</xdr:rowOff>
    </xdr:from>
    <xdr:to>
      <xdr:col>19</xdr:col>
      <xdr:colOff>187325</xdr:colOff>
      <xdr:row>76</xdr:row>
      <xdr:rowOff>159004</xdr:rowOff>
    </xdr:to>
    <xdr:cxnSp macro="">
      <xdr:nvCxnSpPr>
        <xdr:cNvPr id="371" name="直線コネクタ 370"/>
        <xdr:cNvCxnSpPr/>
      </xdr:nvCxnSpPr>
      <xdr:spPr>
        <a:xfrm>
          <a:off x="3098800" y="13184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72" name="フローチャート: 判断 371"/>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146575</xdr:rowOff>
    </xdr:from>
    <xdr:ext cx="736600" cy="259045"/>
    <xdr:sp macro="" textlink="">
      <xdr:nvSpPr>
        <xdr:cNvPr id="373" name="テキスト ボックス 372"/>
        <xdr:cNvSpPr txBox="1"/>
      </xdr:nvSpPr>
      <xdr:spPr>
        <a:xfrm>
          <a:off x="3606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154432</xdr:rowOff>
    </xdr:from>
    <xdr:to>
      <xdr:col>15</xdr:col>
      <xdr:colOff>98425</xdr:colOff>
      <xdr:row>76</xdr:row>
      <xdr:rowOff>154432</xdr:rowOff>
    </xdr:to>
    <xdr:cxnSp macro="">
      <xdr:nvCxnSpPr>
        <xdr:cNvPr id="374" name="直線コネクタ 373"/>
        <xdr:cNvCxnSpPr/>
      </xdr:nvCxnSpPr>
      <xdr:spPr>
        <a:xfrm>
          <a:off x="2209800" y="13184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5" name="フローチャート: 判断 374"/>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76" name="テキスト ボックス 375"/>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154432</xdr:rowOff>
    </xdr:from>
    <xdr:to>
      <xdr:col>11</xdr:col>
      <xdr:colOff>9525</xdr:colOff>
      <xdr:row>77</xdr:row>
      <xdr:rowOff>51563</xdr:rowOff>
    </xdr:to>
    <xdr:cxnSp macro="">
      <xdr:nvCxnSpPr>
        <xdr:cNvPr id="377" name="直線コネクタ 376"/>
        <xdr:cNvCxnSpPr/>
      </xdr:nvCxnSpPr>
      <xdr:spPr>
        <a:xfrm flipV="1">
          <a:off x="1320800" y="13184632"/>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8" name="フローチャート: 判断 377"/>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9" name="テキスト ボックス 378"/>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80772</xdr:rowOff>
    </xdr:from>
    <xdr:to>
      <xdr:col>6</xdr:col>
      <xdr:colOff>171450</xdr:colOff>
      <xdr:row>77</xdr:row>
      <xdr:rowOff>10922</xdr:rowOff>
    </xdr:to>
    <xdr:sp macro="" textlink="">
      <xdr:nvSpPr>
        <xdr:cNvPr id="380" name="フローチャート: 判断 379"/>
        <xdr:cNvSpPr/>
      </xdr:nvSpPr>
      <xdr:spPr>
        <a:xfrm>
          <a:off x="1270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21099</xdr:rowOff>
    </xdr:from>
    <xdr:ext cx="762000" cy="259045"/>
    <xdr:sp macro="" textlink="">
      <xdr:nvSpPr>
        <xdr:cNvPr id="381" name="テキスト ボックス 380"/>
        <xdr:cNvSpPr txBox="1"/>
      </xdr:nvSpPr>
      <xdr:spPr>
        <a:xfrm>
          <a:off x="939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89915</xdr:rowOff>
    </xdr:from>
    <xdr:to>
      <xdr:col>24</xdr:col>
      <xdr:colOff>76200</xdr:colOff>
      <xdr:row>77</xdr:row>
      <xdr:rowOff>20065</xdr:rowOff>
    </xdr:to>
    <xdr:sp macro="" textlink="">
      <xdr:nvSpPr>
        <xdr:cNvPr id="387" name="楕円 386"/>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106442</xdr:rowOff>
    </xdr:from>
    <xdr:ext cx="762000" cy="259045"/>
    <xdr:sp macro="" textlink="">
      <xdr:nvSpPr>
        <xdr:cNvPr id="388" name="公債費該当値テキスト"/>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108204</xdr:rowOff>
    </xdr:from>
    <xdr:to>
      <xdr:col>20</xdr:col>
      <xdr:colOff>38100</xdr:colOff>
      <xdr:row>77</xdr:row>
      <xdr:rowOff>38354</xdr:rowOff>
    </xdr:to>
    <xdr:sp macro="" textlink="">
      <xdr:nvSpPr>
        <xdr:cNvPr id="389" name="楕円 388"/>
        <xdr:cNvSpPr/>
      </xdr:nvSpPr>
      <xdr:spPr>
        <a:xfrm>
          <a:off x="3937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48531</xdr:rowOff>
    </xdr:from>
    <xdr:ext cx="736600" cy="259045"/>
    <xdr:sp macro="" textlink="">
      <xdr:nvSpPr>
        <xdr:cNvPr id="390" name="テキスト ボックス 389"/>
        <xdr:cNvSpPr txBox="1"/>
      </xdr:nvSpPr>
      <xdr:spPr>
        <a:xfrm>
          <a:off x="3606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103632</xdr:rowOff>
    </xdr:from>
    <xdr:to>
      <xdr:col>15</xdr:col>
      <xdr:colOff>149225</xdr:colOff>
      <xdr:row>77</xdr:row>
      <xdr:rowOff>33782</xdr:rowOff>
    </xdr:to>
    <xdr:sp macro="" textlink="">
      <xdr:nvSpPr>
        <xdr:cNvPr id="391" name="楕円 390"/>
        <xdr:cNvSpPr/>
      </xdr:nvSpPr>
      <xdr:spPr>
        <a:xfrm>
          <a:off x="3048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43959</xdr:rowOff>
    </xdr:from>
    <xdr:ext cx="762000" cy="259045"/>
    <xdr:sp macro="" textlink="">
      <xdr:nvSpPr>
        <xdr:cNvPr id="392" name="テキスト ボックス 391"/>
        <xdr:cNvSpPr txBox="1"/>
      </xdr:nvSpPr>
      <xdr:spPr>
        <a:xfrm>
          <a:off x="2717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103632</xdr:rowOff>
    </xdr:from>
    <xdr:to>
      <xdr:col>11</xdr:col>
      <xdr:colOff>60325</xdr:colOff>
      <xdr:row>77</xdr:row>
      <xdr:rowOff>33782</xdr:rowOff>
    </xdr:to>
    <xdr:sp macro="" textlink="">
      <xdr:nvSpPr>
        <xdr:cNvPr id="393" name="楕円 392"/>
        <xdr:cNvSpPr/>
      </xdr:nvSpPr>
      <xdr:spPr>
        <a:xfrm>
          <a:off x="2159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43959</xdr:rowOff>
    </xdr:from>
    <xdr:ext cx="762000" cy="259045"/>
    <xdr:sp macro="" textlink="">
      <xdr:nvSpPr>
        <xdr:cNvPr id="394" name="テキスト ボックス 393"/>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763</xdr:rowOff>
    </xdr:from>
    <xdr:to>
      <xdr:col>6</xdr:col>
      <xdr:colOff>171450</xdr:colOff>
      <xdr:row>77</xdr:row>
      <xdr:rowOff>102363</xdr:rowOff>
    </xdr:to>
    <xdr:sp macro="" textlink="">
      <xdr:nvSpPr>
        <xdr:cNvPr id="395" name="楕円 394"/>
        <xdr:cNvSpPr/>
      </xdr:nvSpPr>
      <xdr:spPr>
        <a:xfrm>
          <a:off x="1270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87140</xdr:rowOff>
    </xdr:from>
    <xdr:ext cx="762000" cy="259045"/>
    <xdr:sp macro="" textlink="">
      <xdr:nvSpPr>
        <xdr:cNvPr id="396" name="テキスト ボックス 395"/>
        <xdr:cNvSpPr txBox="1"/>
      </xdr:nvSpPr>
      <xdr:spPr>
        <a:xfrm>
          <a:off x="939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全国・県平均とほぼ同水準だが、平成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年以降、類似団体平均に比べ高い状況にある。特に扶助費は、年々増加傾向にあり縮減も難しい状況ではあるが、個別事業を精査するなどできる限り削減に取り組んでいきたい。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58420</xdr:rowOff>
    </xdr:to>
    <xdr:cxnSp macro="">
      <xdr:nvCxnSpPr>
        <xdr:cNvPr id="422" name="直線コネクタ 421"/>
        <xdr:cNvCxnSpPr/>
      </xdr:nvCxnSpPr>
      <xdr:spPr>
        <a:xfrm flipV="1">
          <a:off x="16510000" y="126131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5" name="公債費以外最大値テキスト"/>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6" name="直線コネクタ 425"/>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97282</xdr:rowOff>
    </xdr:from>
    <xdr:to>
      <xdr:col>82</xdr:col>
      <xdr:colOff>107950</xdr:colOff>
      <xdr:row>77</xdr:row>
      <xdr:rowOff>138430</xdr:rowOff>
    </xdr:to>
    <xdr:cxnSp macro="">
      <xdr:nvCxnSpPr>
        <xdr:cNvPr id="427" name="直線コネクタ 426"/>
        <xdr:cNvCxnSpPr/>
      </xdr:nvCxnSpPr>
      <xdr:spPr>
        <a:xfrm>
          <a:off x="15671800" y="132989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28" name="公債費以外平均値テキスト"/>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29" name="フローチャート: 判断 428"/>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46989</xdr:rowOff>
    </xdr:from>
    <xdr:to>
      <xdr:col>78</xdr:col>
      <xdr:colOff>69850</xdr:colOff>
      <xdr:row>77</xdr:row>
      <xdr:rowOff>97282</xdr:rowOff>
    </xdr:to>
    <xdr:cxnSp macro="">
      <xdr:nvCxnSpPr>
        <xdr:cNvPr id="430" name="直線コネクタ 429"/>
        <xdr:cNvCxnSpPr/>
      </xdr:nvCxnSpPr>
      <xdr:spPr>
        <a:xfrm>
          <a:off x="14782800" y="13248639"/>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31" name="フローチャート: 判断 43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32" name="テキスト ボックス 431"/>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81280</xdr:rowOff>
    </xdr:from>
    <xdr:to>
      <xdr:col>73</xdr:col>
      <xdr:colOff>180975</xdr:colOff>
      <xdr:row>77</xdr:row>
      <xdr:rowOff>46989</xdr:rowOff>
    </xdr:to>
    <xdr:cxnSp macro="">
      <xdr:nvCxnSpPr>
        <xdr:cNvPr id="433" name="直線コネクタ 432"/>
        <xdr:cNvCxnSpPr/>
      </xdr:nvCxnSpPr>
      <xdr:spPr>
        <a:xfrm>
          <a:off x="13893800" y="131114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147065</xdr:rowOff>
    </xdr:from>
    <xdr:to>
      <xdr:col>74</xdr:col>
      <xdr:colOff>31750</xdr:colOff>
      <xdr:row>76</xdr:row>
      <xdr:rowOff>77215</xdr:rowOff>
    </xdr:to>
    <xdr:sp macro="" textlink="">
      <xdr:nvSpPr>
        <xdr:cNvPr id="434" name="フローチャート: 判断 433"/>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35" name="テキスト ボックス 434"/>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76</xdr:row>
      <xdr:rowOff>99568</xdr:rowOff>
    </xdr:to>
    <xdr:cxnSp macro="">
      <xdr:nvCxnSpPr>
        <xdr:cNvPr id="436" name="直線コネクタ 435"/>
        <xdr:cNvCxnSpPr/>
      </xdr:nvCxnSpPr>
      <xdr:spPr>
        <a:xfrm flipV="1">
          <a:off x="13004800" y="13111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7" name="フローチャート: 判断 436"/>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38" name="テキスト ボックス 437"/>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9" name="フローチャート: 判断 438"/>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40" name="テキスト ボックス 439"/>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46" name="楕円 445"/>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59707</xdr:rowOff>
    </xdr:from>
    <xdr:ext cx="762000" cy="259045"/>
    <xdr:sp macro="" textlink="">
      <xdr:nvSpPr>
        <xdr:cNvPr id="447" name="公債費以外該当値テキスト"/>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46482</xdr:rowOff>
    </xdr:from>
    <xdr:to>
      <xdr:col>78</xdr:col>
      <xdr:colOff>120650</xdr:colOff>
      <xdr:row>77</xdr:row>
      <xdr:rowOff>148082</xdr:rowOff>
    </xdr:to>
    <xdr:sp macro="" textlink="">
      <xdr:nvSpPr>
        <xdr:cNvPr id="448" name="楕円 447"/>
        <xdr:cNvSpPr/>
      </xdr:nvSpPr>
      <xdr:spPr>
        <a:xfrm>
          <a:off x="15621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49" name="テキスト ボックス 448"/>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50" name="楕円 449"/>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51" name="テキスト ボックス 450"/>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30480</xdr:rowOff>
    </xdr:from>
    <xdr:to>
      <xdr:col>69</xdr:col>
      <xdr:colOff>142875</xdr:colOff>
      <xdr:row>76</xdr:row>
      <xdr:rowOff>132080</xdr:rowOff>
    </xdr:to>
    <xdr:sp macro="" textlink="">
      <xdr:nvSpPr>
        <xdr:cNvPr id="452" name="楕円 451"/>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53" name="テキスト ボックス 452"/>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54" name="楕円 453"/>
        <xdr:cNvSpPr/>
      </xdr:nvSpPr>
      <xdr:spPr>
        <a:xfrm>
          <a:off x="12954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135145</xdr:rowOff>
    </xdr:from>
    <xdr:ext cx="762000" cy="259045"/>
    <xdr:sp macro="" textlink="">
      <xdr:nvSpPr>
        <xdr:cNvPr id="455" name="テキスト ボックス 454"/>
        <xdr:cNvSpPr txBox="1"/>
      </xdr:nvSpPr>
      <xdr:spPr>
        <a:xfrm>
          <a:off x="12623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31460</xdr:rowOff>
    </xdr:from>
    <xdr:to>
      <xdr:col>29</xdr:col>
      <xdr:colOff>127000</xdr:colOff>
      <xdr:row>20</xdr:row>
      <xdr:rowOff>34996</xdr:rowOff>
    </xdr:to>
    <xdr:cxnSp macro="">
      <xdr:nvCxnSpPr>
        <xdr:cNvPr id="45" name="直線コネクタ 44"/>
        <xdr:cNvCxnSpPr/>
      </xdr:nvCxnSpPr>
      <xdr:spPr bwMode="auto">
        <a:xfrm flipV="1">
          <a:off x="5651500" y="2136485"/>
          <a:ext cx="0" cy="13751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7073</xdr:rowOff>
    </xdr:from>
    <xdr:ext cx="762000" cy="259045"/>
    <xdr:sp macro="" textlink="">
      <xdr:nvSpPr>
        <xdr:cNvPr id="46" name="人口1人当たり決算額の推移最小値テキスト130"/>
        <xdr:cNvSpPr txBox="1"/>
      </xdr:nvSpPr>
      <xdr:spPr>
        <a:xfrm>
          <a:off x="5740400" y="348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34996</xdr:rowOff>
    </xdr:from>
    <xdr:to>
      <xdr:col>30</xdr:col>
      <xdr:colOff>25400</xdr:colOff>
      <xdr:row>20</xdr:row>
      <xdr:rowOff>34996</xdr:rowOff>
    </xdr:to>
    <xdr:cxnSp macro="">
      <xdr:nvCxnSpPr>
        <xdr:cNvPr id="47" name="直線コネクタ 46"/>
        <xdr:cNvCxnSpPr/>
      </xdr:nvCxnSpPr>
      <xdr:spPr bwMode="auto">
        <a:xfrm>
          <a:off x="5562600" y="3511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117837</xdr:rowOff>
    </xdr:from>
    <xdr:ext cx="762000" cy="259045"/>
    <xdr:sp macro="" textlink="">
      <xdr:nvSpPr>
        <xdr:cNvPr id="48" name="人口1人当たり決算額の推移最大値テキスト130"/>
        <xdr:cNvSpPr txBox="1"/>
      </xdr:nvSpPr>
      <xdr:spPr>
        <a:xfrm>
          <a:off x="5740400" y="187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31460</xdr:rowOff>
    </xdr:from>
    <xdr:to>
      <xdr:col>30</xdr:col>
      <xdr:colOff>25400</xdr:colOff>
      <xdr:row>12</xdr:row>
      <xdr:rowOff>31460</xdr:rowOff>
    </xdr:to>
    <xdr:cxnSp macro="">
      <xdr:nvCxnSpPr>
        <xdr:cNvPr id="49" name="直線コネクタ 48"/>
        <xdr:cNvCxnSpPr/>
      </xdr:nvCxnSpPr>
      <xdr:spPr bwMode="auto">
        <a:xfrm>
          <a:off x="5562600" y="21364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129149</xdr:rowOff>
    </xdr:from>
    <xdr:to>
      <xdr:col>29</xdr:col>
      <xdr:colOff>127000</xdr:colOff>
      <xdr:row>18</xdr:row>
      <xdr:rowOff>136487</xdr:rowOff>
    </xdr:to>
    <xdr:cxnSp macro="">
      <xdr:nvCxnSpPr>
        <xdr:cNvPr id="50" name="直線コネクタ 49"/>
        <xdr:cNvCxnSpPr/>
      </xdr:nvCxnSpPr>
      <xdr:spPr bwMode="auto">
        <a:xfrm flipV="1">
          <a:off x="5003800" y="3262874"/>
          <a:ext cx="647700" cy="7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101543</xdr:rowOff>
    </xdr:from>
    <xdr:ext cx="762000" cy="259045"/>
    <xdr:sp macro="" textlink="">
      <xdr:nvSpPr>
        <xdr:cNvPr id="51" name="人口1人当たり決算額の推移平均値テキスト130"/>
        <xdr:cNvSpPr txBox="1"/>
      </xdr:nvSpPr>
      <xdr:spPr>
        <a:xfrm>
          <a:off x="5740400" y="2892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85016</xdr:rowOff>
    </xdr:from>
    <xdr:to>
      <xdr:col>29</xdr:col>
      <xdr:colOff>177800</xdr:colOff>
      <xdr:row>18</xdr:row>
      <xdr:rowOff>15166</xdr:rowOff>
    </xdr:to>
    <xdr:sp macro="" textlink="">
      <xdr:nvSpPr>
        <xdr:cNvPr id="52" name="フローチャート: 判断 51"/>
        <xdr:cNvSpPr/>
      </xdr:nvSpPr>
      <xdr:spPr bwMode="auto">
        <a:xfrm>
          <a:off x="56007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136487</xdr:rowOff>
    </xdr:from>
    <xdr:to>
      <xdr:col>26</xdr:col>
      <xdr:colOff>50800</xdr:colOff>
      <xdr:row>18</xdr:row>
      <xdr:rowOff>164239</xdr:rowOff>
    </xdr:to>
    <xdr:cxnSp macro="">
      <xdr:nvCxnSpPr>
        <xdr:cNvPr id="53" name="直線コネクタ 52"/>
        <xdr:cNvCxnSpPr/>
      </xdr:nvCxnSpPr>
      <xdr:spPr bwMode="auto">
        <a:xfrm flipV="1">
          <a:off x="4305300" y="3270212"/>
          <a:ext cx="698500" cy="27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100119</xdr:rowOff>
    </xdr:from>
    <xdr:to>
      <xdr:col>26</xdr:col>
      <xdr:colOff>101600</xdr:colOff>
      <xdr:row>18</xdr:row>
      <xdr:rowOff>30269</xdr:rowOff>
    </xdr:to>
    <xdr:sp macro="" textlink="">
      <xdr:nvSpPr>
        <xdr:cNvPr id="54" name="フローチャート: 判断 53"/>
        <xdr:cNvSpPr/>
      </xdr:nvSpPr>
      <xdr:spPr bwMode="auto">
        <a:xfrm>
          <a:off x="4953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40446</xdr:rowOff>
    </xdr:from>
    <xdr:ext cx="736600" cy="259045"/>
    <xdr:sp macro="" textlink="">
      <xdr:nvSpPr>
        <xdr:cNvPr id="55" name="テキスト ボックス 54"/>
        <xdr:cNvSpPr txBox="1"/>
      </xdr:nvSpPr>
      <xdr:spPr>
        <a:xfrm>
          <a:off x="4622800" y="283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150409</xdr:rowOff>
    </xdr:from>
    <xdr:to>
      <xdr:col>22</xdr:col>
      <xdr:colOff>114300</xdr:colOff>
      <xdr:row>18</xdr:row>
      <xdr:rowOff>164239</xdr:rowOff>
    </xdr:to>
    <xdr:cxnSp macro="">
      <xdr:nvCxnSpPr>
        <xdr:cNvPr id="56" name="直線コネクタ 55"/>
        <xdr:cNvCxnSpPr/>
      </xdr:nvCxnSpPr>
      <xdr:spPr bwMode="auto">
        <a:xfrm>
          <a:off x="3606800" y="3284134"/>
          <a:ext cx="698500" cy="13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114894</xdr:rowOff>
    </xdr:from>
    <xdr:to>
      <xdr:col>22</xdr:col>
      <xdr:colOff>165100</xdr:colOff>
      <xdr:row>18</xdr:row>
      <xdr:rowOff>45044</xdr:rowOff>
    </xdr:to>
    <xdr:sp macro="" textlink="">
      <xdr:nvSpPr>
        <xdr:cNvPr id="57" name="フローチャート: 判断 56"/>
        <xdr:cNvSpPr/>
      </xdr:nvSpPr>
      <xdr:spPr bwMode="auto">
        <a:xfrm>
          <a:off x="4254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55221</xdr:rowOff>
    </xdr:from>
    <xdr:ext cx="762000" cy="259045"/>
    <xdr:sp macro="" textlink="">
      <xdr:nvSpPr>
        <xdr:cNvPr id="58" name="テキスト ボックス 57"/>
        <xdr:cNvSpPr txBox="1"/>
      </xdr:nvSpPr>
      <xdr:spPr>
        <a:xfrm>
          <a:off x="3924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150409</xdr:rowOff>
    </xdr:from>
    <xdr:to>
      <xdr:col>18</xdr:col>
      <xdr:colOff>177800</xdr:colOff>
      <xdr:row>18</xdr:row>
      <xdr:rowOff>165862</xdr:rowOff>
    </xdr:to>
    <xdr:cxnSp macro="">
      <xdr:nvCxnSpPr>
        <xdr:cNvPr id="59" name="直線コネクタ 58"/>
        <xdr:cNvCxnSpPr/>
      </xdr:nvCxnSpPr>
      <xdr:spPr bwMode="auto">
        <a:xfrm flipV="1">
          <a:off x="2908300" y="3284134"/>
          <a:ext cx="698500" cy="15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70545</xdr:rowOff>
    </xdr:from>
    <xdr:ext cx="762000" cy="259045"/>
    <xdr:sp macro="" textlink="">
      <xdr:nvSpPr>
        <xdr:cNvPr id="61" name="テキスト ボックス 60"/>
        <xdr:cNvSpPr txBox="1"/>
      </xdr:nvSpPr>
      <xdr:spPr>
        <a:xfrm>
          <a:off x="32258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88796</xdr:rowOff>
    </xdr:from>
    <xdr:to>
      <xdr:col>15</xdr:col>
      <xdr:colOff>101600</xdr:colOff>
      <xdr:row>18</xdr:row>
      <xdr:rowOff>18946</xdr:rowOff>
    </xdr:to>
    <xdr:sp macro="" textlink="">
      <xdr:nvSpPr>
        <xdr:cNvPr id="62" name="フローチャート: 判断 61"/>
        <xdr:cNvSpPr/>
      </xdr:nvSpPr>
      <xdr:spPr bwMode="auto">
        <a:xfrm>
          <a:off x="28575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29123</xdr:rowOff>
    </xdr:from>
    <xdr:ext cx="762000" cy="259045"/>
    <xdr:sp macro="" textlink="">
      <xdr:nvSpPr>
        <xdr:cNvPr id="63" name="テキスト ボックス 62"/>
        <xdr:cNvSpPr txBox="1"/>
      </xdr:nvSpPr>
      <xdr:spPr>
        <a:xfrm>
          <a:off x="2527300" y="281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78349</xdr:rowOff>
    </xdr:from>
    <xdr:to>
      <xdr:col>29</xdr:col>
      <xdr:colOff>177800</xdr:colOff>
      <xdr:row>19</xdr:row>
      <xdr:rowOff>8499</xdr:rowOff>
    </xdr:to>
    <xdr:sp macro="" textlink="">
      <xdr:nvSpPr>
        <xdr:cNvPr id="69" name="楕円 68"/>
        <xdr:cNvSpPr/>
      </xdr:nvSpPr>
      <xdr:spPr bwMode="auto">
        <a:xfrm>
          <a:off x="5600700" y="3212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50426</xdr:rowOff>
    </xdr:from>
    <xdr:ext cx="762000" cy="259045"/>
    <xdr:sp macro="" textlink="">
      <xdr:nvSpPr>
        <xdr:cNvPr id="70" name="人口1人当たり決算額の推移該当値テキスト130"/>
        <xdr:cNvSpPr txBox="1"/>
      </xdr:nvSpPr>
      <xdr:spPr>
        <a:xfrm>
          <a:off x="5740400" y="318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85687</xdr:rowOff>
    </xdr:from>
    <xdr:to>
      <xdr:col>26</xdr:col>
      <xdr:colOff>101600</xdr:colOff>
      <xdr:row>19</xdr:row>
      <xdr:rowOff>15837</xdr:rowOff>
    </xdr:to>
    <xdr:sp macro="" textlink="">
      <xdr:nvSpPr>
        <xdr:cNvPr id="71" name="楕円 70"/>
        <xdr:cNvSpPr/>
      </xdr:nvSpPr>
      <xdr:spPr bwMode="auto">
        <a:xfrm>
          <a:off x="4953000" y="3219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614</xdr:rowOff>
    </xdr:from>
    <xdr:ext cx="736600" cy="259045"/>
    <xdr:sp macro="" textlink="">
      <xdr:nvSpPr>
        <xdr:cNvPr id="72" name="テキスト ボックス 71"/>
        <xdr:cNvSpPr txBox="1"/>
      </xdr:nvSpPr>
      <xdr:spPr>
        <a:xfrm>
          <a:off x="4622800" y="3305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113439</xdr:rowOff>
    </xdr:from>
    <xdr:to>
      <xdr:col>22</xdr:col>
      <xdr:colOff>165100</xdr:colOff>
      <xdr:row>19</xdr:row>
      <xdr:rowOff>43589</xdr:rowOff>
    </xdr:to>
    <xdr:sp macro="" textlink="">
      <xdr:nvSpPr>
        <xdr:cNvPr id="73" name="楕円 72"/>
        <xdr:cNvSpPr/>
      </xdr:nvSpPr>
      <xdr:spPr bwMode="auto">
        <a:xfrm>
          <a:off x="4254500" y="3247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28366</xdr:rowOff>
    </xdr:from>
    <xdr:ext cx="762000" cy="259045"/>
    <xdr:sp macro="" textlink="">
      <xdr:nvSpPr>
        <xdr:cNvPr id="74" name="テキスト ボックス 73"/>
        <xdr:cNvSpPr txBox="1"/>
      </xdr:nvSpPr>
      <xdr:spPr>
        <a:xfrm>
          <a:off x="3924300" y="333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99609</xdr:rowOff>
    </xdr:from>
    <xdr:to>
      <xdr:col>19</xdr:col>
      <xdr:colOff>38100</xdr:colOff>
      <xdr:row>19</xdr:row>
      <xdr:rowOff>29759</xdr:rowOff>
    </xdr:to>
    <xdr:sp macro="" textlink="">
      <xdr:nvSpPr>
        <xdr:cNvPr id="75" name="楕円 74"/>
        <xdr:cNvSpPr/>
      </xdr:nvSpPr>
      <xdr:spPr bwMode="auto">
        <a:xfrm>
          <a:off x="3556000" y="3233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14536</xdr:rowOff>
    </xdr:from>
    <xdr:ext cx="762000" cy="259045"/>
    <xdr:sp macro="" textlink="">
      <xdr:nvSpPr>
        <xdr:cNvPr id="76" name="テキスト ボックス 75"/>
        <xdr:cNvSpPr txBox="1"/>
      </xdr:nvSpPr>
      <xdr:spPr>
        <a:xfrm>
          <a:off x="3225800" y="331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115062</xdr:rowOff>
    </xdr:from>
    <xdr:to>
      <xdr:col>15</xdr:col>
      <xdr:colOff>101600</xdr:colOff>
      <xdr:row>19</xdr:row>
      <xdr:rowOff>45212</xdr:rowOff>
    </xdr:to>
    <xdr:sp macro="" textlink="">
      <xdr:nvSpPr>
        <xdr:cNvPr id="77" name="楕円 76"/>
        <xdr:cNvSpPr/>
      </xdr:nvSpPr>
      <xdr:spPr bwMode="auto">
        <a:xfrm>
          <a:off x="2857500" y="3248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29989</xdr:rowOff>
    </xdr:from>
    <xdr:ext cx="762000" cy="259045"/>
    <xdr:sp macro="" textlink="">
      <xdr:nvSpPr>
        <xdr:cNvPr id="78" name="テキスト ボックス 77"/>
        <xdr:cNvSpPr txBox="1"/>
      </xdr:nvSpPr>
      <xdr:spPr>
        <a:xfrm>
          <a:off x="2527300" y="333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330854</xdr:rowOff>
    </xdr:from>
    <xdr:to>
      <xdr:col>29</xdr:col>
      <xdr:colOff>127000</xdr:colOff>
      <xdr:row>37</xdr:row>
      <xdr:rowOff>198571</xdr:rowOff>
    </xdr:to>
    <xdr:cxnSp macro="">
      <xdr:nvCxnSpPr>
        <xdr:cNvPr id="107" name="直線コネクタ 106"/>
        <xdr:cNvCxnSpPr/>
      </xdr:nvCxnSpPr>
      <xdr:spPr bwMode="auto">
        <a:xfrm flipV="1">
          <a:off x="5651500" y="6255404"/>
          <a:ext cx="0" cy="10678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170648</xdr:rowOff>
    </xdr:from>
    <xdr:ext cx="762000" cy="259045"/>
    <xdr:sp macro="" textlink="">
      <xdr:nvSpPr>
        <xdr:cNvPr id="108" name="人口1人当たり決算額の推移最小値テキスト445"/>
        <xdr:cNvSpPr txBox="1"/>
      </xdr:nvSpPr>
      <xdr:spPr>
        <a:xfrm>
          <a:off x="5740400" y="729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198571</xdr:rowOff>
    </xdr:from>
    <xdr:to>
      <xdr:col>30</xdr:col>
      <xdr:colOff>25400</xdr:colOff>
      <xdr:row>37</xdr:row>
      <xdr:rowOff>198571</xdr:rowOff>
    </xdr:to>
    <xdr:cxnSp macro="">
      <xdr:nvCxnSpPr>
        <xdr:cNvPr id="109" name="直線コネクタ 108"/>
        <xdr:cNvCxnSpPr/>
      </xdr:nvCxnSpPr>
      <xdr:spPr bwMode="auto">
        <a:xfrm>
          <a:off x="5562600" y="7323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74331</xdr:rowOff>
    </xdr:from>
    <xdr:ext cx="762000" cy="259045"/>
    <xdr:sp macro="" textlink="">
      <xdr:nvSpPr>
        <xdr:cNvPr id="110" name="人口1人当たり決算額の推移最大値テキスト445"/>
        <xdr:cNvSpPr txBox="1"/>
      </xdr:nvSpPr>
      <xdr:spPr>
        <a:xfrm>
          <a:off x="5740400" y="599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330854</xdr:rowOff>
    </xdr:from>
    <xdr:to>
      <xdr:col>30</xdr:col>
      <xdr:colOff>25400</xdr:colOff>
      <xdr:row>33</xdr:row>
      <xdr:rowOff>330854</xdr:rowOff>
    </xdr:to>
    <xdr:cxnSp macro="">
      <xdr:nvCxnSpPr>
        <xdr:cNvPr id="111" name="直線コネクタ 110"/>
        <xdr:cNvCxnSpPr/>
      </xdr:nvCxnSpPr>
      <xdr:spPr bwMode="auto">
        <a:xfrm>
          <a:off x="5562600" y="6255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128486</xdr:rowOff>
    </xdr:from>
    <xdr:to>
      <xdr:col>29</xdr:col>
      <xdr:colOff>127000</xdr:colOff>
      <xdr:row>36</xdr:row>
      <xdr:rowOff>160280</xdr:rowOff>
    </xdr:to>
    <xdr:cxnSp macro="">
      <xdr:nvCxnSpPr>
        <xdr:cNvPr id="112" name="直線コネクタ 111"/>
        <xdr:cNvCxnSpPr/>
      </xdr:nvCxnSpPr>
      <xdr:spPr bwMode="auto">
        <a:xfrm flipV="1">
          <a:off x="5003800" y="7081736"/>
          <a:ext cx="647700" cy="31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239450</xdr:rowOff>
    </xdr:from>
    <xdr:ext cx="762000" cy="259045"/>
    <xdr:sp macro="" textlink="">
      <xdr:nvSpPr>
        <xdr:cNvPr id="113" name="人口1人当たり決算額の推移平均値テキスト445"/>
        <xdr:cNvSpPr txBox="1"/>
      </xdr:nvSpPr>
      <xdr:spPr>
        <a:xfrm>
          <a:off x="5740400" y="6849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51473</xdr:rowOff>
    </xdr:from>
    <xdr:to>
      <xdr:col>29</xdr:col>
      <xdr:colOff>177800</xdr:colOff>
      <xdr:row>36</xdr:row>
      <xdr:rowOff>153073</xdr:rowOff>
    </xdr:to>
    <xdr:sp macro="" textlink="">
      <xdr:nvSpPr>
        <xdr:cNvPr id="114" name="フローチャート: 判断 113"/>
        <xdr:cNvSpPr/>
      </xdr:nvSpPr>
      <xdr:spPr bwMode="auto">
        <a:xfrm>
          <a:off x="56007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154737</xdr:rowOff>
    </xdr:from>
    <xdr:to>
      <xdr:col>26</xdr:col>
      <xdr:colOff>50800</xdr:colOff>
      <xdr:row>36</xdr:row>
      <xdr:rowOff>160280</xdr:rowOff>
    </xdr:to>
    <xdr:cxnSp macro="">
      <xdr:nvCxnSpPr>
        <xdr:cNvPr id="115" name="直線コネクタ 114"/>
        <xdr:cNvCxnSpPr/>
      </xdr:nvCxnSpPr>
      <xdr:spPr bwMode="auto">
        <a:xfrm>
          <a:off x="4305300" y="7107987"/>
          <a:ext cx="698500" cy="5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42348</xdr:rowOff>
    </xdr:from>
    <xdr:to>
      <xdr:col>26</xdr:col>
      <xdr:colOff>101600</xdr:colOff>
      <xdr:row>36</xdr:row>
      <xdr:rowOff>143948</xdr:rowOff>
    </xdr:to>
    <xdr:sp macro="" textlink="">
      <xdr:nvSpPr>
        <xdr:cNvPr id="116" name="フローチャート: 判断 115"/>
        <xdr:cNvSpPr/>
      </xdr:nvSpPr>
      <xdr:spPr bwMode="auto">
        <a:xfrm>
          <a:off x="49530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154125</xdr:rowOff>
    </xdr:from>
    <xdr:ext cx="736600" cy="259045"/>
    <xdr:sp macro="" textlink="">
      <xdr:nvSpPr>
        <xdr:cNvPr id="117" name="テキスト ボックス 116"/>
        <xdr:cNvSpPr txBox="1"/>
      </xdr:nvSpPr>
      <xdr:spPr>
        <a:xfrm>
          <a:off x="4622800" y="6764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154737</xdr:rowOff>
    </xdr:from>
    <xdr:to>
      <xdr:col>22</xdr:col>
      <xdr:colOff>114300</xdr:colOff>
      <xdr:row>36</xdr:row>
      <xdr:rowOff>155937</xdr:rowOff>
    </xdr:to>
    <xdr:cxnSp macro="">
      <xdr:nvCxnSpPr>
        <xdr:cNvPr id="118" name="直線コネクタ 117"/>
        <xdr:cNvCxnSpPr/>
      </xdr:nvCxnSpPr>
      <xdr:spPr bwMode="auto">
        <a:xfrm flipV="1">
          <a:off x="3606800" y="7107987"/>
          <a:ext cx="698500" cy="1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47054</xdr:rowOff>
    </xdr:from>
    <xdr:to>
      <xdr:col>22</xdr:col>
      <xdr:colOff>165100</xdr:colOff>
      <xdr:row>36</xdr:row>
      <xdr:rowOff>148654</xdr:rowOff>
    </xdr:to>
    <xdr:sp macro="" textlink="">
      <xdr:nvSpPr>
        <xdr:cNvPr id="119" name="フローチャート: 判断 118"/>
        <xdr:cNvSpPr/>
      </xdr:nvSpPr>
      <xdr:spPr bwMode="auto">
        <a:xfrm>
          <a:off x="42545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158831</xdr:rowOff>
    </xdr:from>
    <xdr:ext cx="762000" cy="259045"/>
    <xdr:sp macro="" textlink="">
      <xdr:nvSpPr>
        <xdr:cNvPr id="120" name="テキスト ボックス 119"/>
        <xdr:cNvSpPr txBox="1"/>
      </xdr:nvSpPr>
      <xdr:spPr>
        <a:xfrm>
          <a:off x="39243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125667</xdr:rowOff>
    </xdr:from>
    <xdr:to>
      <xdr:col>18</xdr:col>
      <xdr:colOff>177800</xdr:colOff>
      <xdr:row>36</xdr:row>
      <xdr:rowOff>155937</xdr:rowOff>
    </xdr:to>
    <xdr:cxnSp macro="">
      <xdr:nvCxnSpPr>
        <xdr:cNvPr id="121" name="直線コネクタ 120"/>
        <xdr:cNvCxnSpPr/>
      </xdr:nvCxnSpPr>
      <xdr:spPr bwMode="auto">
        <a:xfrm>
          <a:off x="2908300" y="7078917"/>
          <a:ext cx="698500" cy="30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84944</xdr:rowOff>
    </xdr:from>
    <xdr:to>
      <xdr:col>19</xdr:col>
      <xdr:colOff>38100</xdr:colOff>
      <xdr:row>37</xdr:row>
      <xdr:rowOff>15094</xdr:rowOff>
    </xdr:to>
    <xdr:sp macro="" textlink="">
      <xdr:nvSpPr>
        <xdr:cNvPr id="122" name="フローチャート: 判断 121"/>
        <xdr:cNvSpPr/>
      </xdr:nvSpPr>
      <xdr:spPr bwMode="auto">
        <a:xfrm>
          <a:off x="35560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196721</xdr:rowOff>
    </xdr:from>
    <xdr:ext cx="762000" cy="259045"/>
    <xdr:sp macro="" textlink="">
      <xdr:nvSpPr>
        <xdr:cNvPr id="123" name="テキスト ボックス 122"/>
        <xdr:cNvSpPr txBox="1"/>
      </xdr:nvSpPr>
      <xdr:spPr>
        <a:xfrm>
          <a:off x="3225800" y="68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130321</xdr:rowOff>
    </xdr:from>
    <xdr:to>
      <xdr:col>15</xdr:col>
      <xdr:colOff>101600</xdr:colOff>
      <xdr:row>37</xdr:row>
      <xdr:rowOff>60471</xdr:rowOff>
    </xdr:to>
    <xdr:sp macro="" textlink="">
      <xdr:nvSpPr>
        <xdr:cNvPr id="124" name="フローチャート: 判断 123"/>
        <xdr:cNvSpPr/>
      </xdr:nvSpPr>
      <xdr:spPr bwMode="auto">
        <a:xfrm>
          <a:off x="2857500" y="7083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45248</xdr:rowOff>
    </xdr:from>
    <xdr:ext cx="762000" cy="259045"/>
    <xdr:sp macro="" textlink="">
      <xdr:nvSpPr>
        <xdr:cNvPr id="125" name="テキスト ボックス 124"/>
        <xdr:cNvSpPr txBox="1"/>
      </xdr:nvSpPr>
      <xdr:spPr>
        <a:xfrm>
          <a:off x="2527300" y="716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77686</xdr:rowOff>
    </xdr:from>
    <xdr:to>
      <xdr:col>29</xdr:col>
      <xdr:colOff>177800</xdr:colOff>
      <xdr:row>37</xdr:row>
      <xdr:rowOff>7836</xdr:rowOff>
    </xdr:to>
    <xdr:sp macro="" textlink="">
      <xdr:nvSpPr>
        <xdr:cNvPr id="131" name="楕円 130"/>
        <xdr:cNvSpPr/>
      </xdr:nvSpPr>
      <xdr:spPr bwMode="auto">
        <a:xfrm>
          <a:off x="5600700" y="7030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49763</xdr:rowOff>
    </xdr:from>
    <xdr:ext cx="762000" cy="259045"/>
    <xdr:sp macro="" textlink="">
      <xdr:nvSpPr>
        <xdr:cNvPr id="132" name="人口1人当たり決算額の推移該当値テキスト445"/>
        <xdr:cNvSpPr txBox="1"/>
      </xdr:nvSpPr>
      <xdr:spPr>
        <a:xfrm>
          <a:off x="5740400" y="700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109480</xdr:rowOff>
    </xdr:from>
    <xdr:to>
      <xdr:col>26</xdr:col>
      <xdr:colOff>101600</xdr:colOff>
      <xdr:row>37</xdr:row>
      <xdr:rowOff>39630</xdr:rowOff>
    </xdr:to>
    <xdr:sp macro="" textlink="">
      <xdr:nvSpPr>
        <xdr:cNvPr id="133" name="楕円 132"/>
        <xdr:cNvSpPr/>
      </xdr:nvSpPr>
      <xdr:spPr bwMode="auto">
        <a:xfrm>
          <a:off x="4953000" y="7062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24407</xdr:rowOff>
    </xdr:from>
    <xdr:ext cx="736600" cy="259045"/>
    <xdr:sp macro="" textlink="">
      <xdr:nvSpPr>
        <xdr:cNvPr id="134" name="テキスト ボックス 133"/>
        <xdr:cNvSpPr txBox="1"/>
      </xdr:nvSpPr>
      <xdr:spPr>
        <a:xfrm>
          <a:off x="4622800" y="714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103937</xdr:rowOff>
    </xdr:from>
    <xdr:to>
      <xdr:col>22</xdr:col>
      <xdr:colOff>165100</xdr:colOff>
      <xdr:row>37</xdr:row>
      <xdr:rowOff>34087</xdr:rowOff>
    </xdr:to>
    <xdr:sp macro="" textlink="">
      <xdr:nvSpPr>
        <xdr:cNvPr id="135" name="楕円 134"/>
        <xdr:cNvSpPr/>
      </xdr:nvSpPr>
      <xdr:spPr bwMode="auto">
        <a:xfrm>
          <a:off x="4254500" y="7057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18864</xdr:rowOff>
    </xdr:from>
    <xdr:ext cx="762000" cy="259045"/>
    <xdr:sp macro="" textlink="">
      <xdr:nvSpPr>
        <xdr:cNvPr id="136" name="テキスト ボックス 135"/>
        <xdr:cNvSpPr txBox="1"/>
      </xdr:nvSpPr>
      <xdr:spPr>
        <a:xfrm>
          <a:off x="3924300" y="714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105137</xdr:rowOff>
    </xdr:from>
    <xdr:to>
      <xdr:col>19</xdr:col>
      <xdr:colOff>38100</xdr:colOff>
      <xdr:row>37</xdr:row>
      <xdr:rowOff>35287</xdr:rowOff>
    </xdr:to>
    <xdr:sp macro="" textlink="">
      <xdr:nvSpPr>
        <xdr:cNvPr id="137" name="楕円 136"/>
        <xdr:cNvSpPr/>
      </xdr:nvSpPr>
      <xdr:spPr bwMode="auto">
        <a:xfrm>
          <a:off x="3556000" y="7058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20064</xdr:rowOff>
    </xdr:from>
    <xdr:ext cx="762000" cy="259045"/>
    <xdr:sp macro="" textlink="">
      <xdr:nvSpPr>
        <xdr:cNvPr id="138" name="テキスト ボックス 137"/>
        <xdr:cNvSpPr txBox="1"/>
      </xdr:nvSpPr>
      <xdr:spPr>
        <a:xfrm>
          <a:off x="3225800" y="7144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74867</xdr:rowOff>
    </xdr:from>
    <xdr:to>
      <xdr:col>15</xdr:col>
      <xdr:colOff>101600</xdr:colOff>
      <xdr:row>37</xdr:row>
      <xdr:rowOff>5017</xdr:rowOff>
    </xdr:to>
    <xdr:sp macro="" textlink="">
      <xdr:nvSpPr>
        <xdr:cNvPr id="139" name="楕円 138"/>
        <xdr:cNvSpPr/>
      </xdr:nvSpPr>
      <xdr:spPr bwMode="auto">
        <a:xfrm>
          <a:off x="2857500" y="7028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186644</xdr:rowOff>
    </xdr:from>
    <xdr:ext cx="762000" cy="259045"/>
    <xdr:sp macro="" textlink="">
      <xdr:nvSpPr>
        <xdr:cNvPr id="140" name="テキスト ボックス 139"/>
        <xdr:cNvSpPr txBox="1"/>
      </xdr:nvSpPr>
      <xdr:spPr>
        <a:xfrm>
          <a:off x="2527300" y="6796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10,671
10,621
85.04
5,868,827
5,671,617
151,880
3,230,374
4,962,598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145516</xdr:rowOff>
    </xdr:from>
    <xdr:to>
      <xdr:col>24</xdr:col>
      <xdr:colOff>62865</xdr:colOff>
      <xdr:row>39</xdr:row>
      <xdr:rowOff>10513</xdr:rowOff>
    </xdr:to>
    <xdr:cxnSp macro="">
      <xdr:nvCxnSpPr>
        <xdr:cNvPr id="54" name="直線コネクタ 53"/>
        <xdr:cNvCxnSpPr/>
      </xdr:nvCxnSpPr>
      <xdr:spPr>
        <a:xfrm flipV="1">
          <a:off x="4633595" y="5289016"/>
          <a:ext cx="1270" cy="140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14340</xdr:rowOff>
    </xdr:from>
    <xdr:ext cx="534377" cy="259045"/>
    <xdr:sp macro="" textlink="">
      <xdr:nvSpPr>
        <xdr:cNvPr id="55" name="人件費最小値テキスト"/>
        <xdr:cNvSpPr txBox="1"/>
      </xdr:nvSpPr>
      <xdr:spPr>
        <a:xfrm>
          <a:off x="4686300" y="67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10513</xdr:rowOff>
    </xdr:from>
    <xdr:to>
      <xdr:col>24</xdr:col>
      <xdr:colOff>152400</xdr:colOff>
      <xdr:row>39</xdr:row>
      <xdr:rowOff>10513</xdr:rowOff>
    </xdr:to>
    <xdr:cxnSp macro="">
      <xdr:nvCxnSpPr>
        <xdr:cNvPr id="56" name="直線コネクタ 55"/>
        <xdr:cNvCxnSpPr/>
      </xdr:nvCxnSpPr>
      <xdr:spPr>
        <a:xfrm>
          <a:off x="4546600" y="6697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92193</xdr:rowOff>
    </xdr:from>
    <xdr:ext cx="599010" cy="259045"/>
    <xdr:sp macro="" textlink="">
      <xdr:nvSpPr>
        <xdr:cNvPr id="57" name="人件費最大値テキスト"/>
        <xdr:cNvSpPr txBox="1"/>
      </xdr:nvSpPr>
      <xdr:spPr>
        <a:xfrm>
          <a:off x="4686300" y="506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145516</xdr:rowOff>
    </xdr:from>
    <xdr:to>
      <xdr:col>24</xdr:col>
      <xdr:colOff>152400</xdr:colOff>
      <xdr:row>30</xdr:row>
      <xdr:rowOff>145516</xdr:rowOff>
    </xdr:to>
    <xdr:cxnSp macro="">
      <xdr:nvCxnSpPr>
        <xdr:cNvPr id="58" name="直線コネクタ 57"/>
        <xdr:cNvCxnSpPr/>
      </xdr:nvCxnSpPr>
      <xdr:spPr>
        <a:xfrm>
          <a:off x="4546600" y="528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98085</xdr:rowOff>
    </xdr:from>
    <xdr:to>
      <xdr:col>24</xdr:col>
      <xdr:colOff>63500</xdr:colOff>
      <xdr:row>37</xdr:row>
      <xdr:rowOff>104185</xdr:rowOff>
    </xdr:to>
    <xdr:cxnSp macro="">
      <xdr:nvCxnSpPr>
        <xdr:cNvPr id="59" name="直線コネクタ 58"/>
        <xdr:cNvCxnSpPr/>
      </xdr:nvCxnSpPr>
      <xdr:spPr>
        <a:xfrm>
          <a:off x="3797300" y="6441735"/>
          <a:ext cx="838200" cy="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110579</xdr:rowOff>
    </xdr:from>
    <xdr:ext cx="534377" cy="259045"/>
    <xdr:sp macro="" textlink="">
      <xdr:nvSpPr>
        <xdr:cNvPr id="60" name="人件費平均値テキスト"/>
        <xdr:cNvSpPr txBox="1"/>
      </xdr:nvSpPr>
      <xdr:spPr>
        <a:xfrm>
          <a:off x="4686300" y="6111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87702</xdr:rowOff>
    </xdr:from>
    <xdr:to>
      <xdr:col>24</xdr:col>
      <xdr:colOff>114300</xdr:colOff>
      <xdr:row>37</xdr:row>
      <xdr:rowOff>17852</xdr:rowOff>
    </xdr:to>
    <xdr:sp macro="" textlink="">
      <xdr:nvSpPr>
        <xdr:cNvPr id="61" name="フローチャート: 判断 60"/>
        <xdr:cNvSpPr/>
      </xdr:nvSpPr>
      <xdr:spPr>
        <a:xfrm>
          <a:off x="45847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98085</xdr:rowOff>
    </xdr:from>
    <xdr:to>
      <xdr:col>19</xdr:col>
      <xdr:colOff>177800</xdr:colOff>
      <xdr:row>37</xdr:row>
      <xdr:rowOff>145643</xdr:rowOff>
    </xdr:to>
    <xdr:cxnSp macro="">
      <xdr:nvCxnSpPr>
        <xdr:cNvPr id="62" name="直線コネクタ 61"/>
        <xdr:cNvCxnSpPr/>
      </xdr:nvCxnSpPr>
      <xdr:spPr>
        <a:xfrm flipV="1">
          <a:off x="2908300" y="6441735"/>
          <a:ext cx="889000" cy="4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94057</xdr:rowOff>
    </xdr:from>
    <xdr:to>
      <xdr:col>20</xdr:col>
      <xdr:colOff>38100</xdr:colOff>
      <xdr:row>37</xdr:row>
      <xdr:rowOff>24207</xdr:rowOff>
    </xdr:to>
    <xdr:sp macro="" textlink="">
      <xdr:nvSpPr>
        <xdr:cNvPr id="63" name="フローチャート: 判断 62"/>
        <xdr:cNvSpPr/>
      </xdr:nvSpPr>
      <xdr:spPr>
        <a:xfrm>
          <a:off x="3746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40734</xdr:rowOff>
    </xdr:from>
    <xdr:ext cx="534377" cy="259045"/>
    <xdr:sp macro="" textlink="">
      <xdr:nvSpPr>
        <xdr:cNvPr id="64" name="テキスト ボックス 63"/>
        <xdr:cNvSpPr txBox="1"/>
      </xdr:nvSpPr>
      <xdr:spPr>
        <a:xfrm>
          <a:off x="3530111" y="60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122153</xdr:rowOff>
    </xdr:from>
    <xdr:to>
      <xdr:col>15</xdr:col>
      <xdr:colOff>50800</xdr:colOff>
      <xdr:row>37</xdr:row>
      <xdr:rowOff>145643</xdr:rowOff>
    </xdr:to>
    <xdr:cxnSp macro="">
      <xdr:nvCxnSpPr>
        <xdr:cNvPr id="65" name="直線コネクタ 64"/>
        <xdr:cNvCxnSpPr/>
      </xdr:nvCxnSpPr>
      <xdr:spPr>
        <a:xfrm>
          <a:off x="2019300" y="6465803"/>
          <a:ext cx="889000" cy="2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110388</xdr:rowOff>
    </xdr:from>
    <xdr:to>
      <xdr:col>15</xdr:col>
      <xdr:colOff>101600</xdr:colOff>
      <xdr:row>37</xdr:row>
      <xdr:rowOff>40538</xdr:rowOff>
    </xdr:to>
    <xdr:sp macro="" textlink="">
      <xdr:nvSpPr>
        <xdr:cNvPr id="66" name="フローチャート: 判断 65"/>
        <xdr:cNvSpPr/>
      </xdr:nvSpPr>
      <xdr:spPr>
        <a:xfrm>
          <a:off x="2857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57065</xdr:rowOff>
    </xdr:from>
    <xdr:ext cx="534377" cy="259045"/>
    <xdr:sp macro="" textlink="">
      <xdr:nvSpPr>
        <xdr:cNvPr id="67" name="テキスト ボックス 66"/>
        <xdr:cNvSpPr txBox="1"/>
      </xdr:nvSpPr>
      <xdr:spPr>
        <a:xfrm>
          <a:off x="2641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122153</xdr:rowOff>
    </xdr:from>
    <xdr:to>
      <xdr:col>10</xdr:col>
      <xdr:colOff>114300</xdr:colOff>
      <xdr:row>37</xdr:row>
      <xdr:rowOff>128334</xdr:rowOff>
    </xdr:to>
    <xdr:cxnSp macro="">
      <xdr:nvCxnSpPr>
        <xdr:cNvPr id="68" name="直線コネクタ 67"/>
        <xdr:cNvCxnSpPr/>
      </xdr:nvCxnSpPr>
      <xdr:spPr>
        <a:xfrm flipV="1">
          <a:off x="1130300" y="6465803"/>
          <a:ext cx="889000" cy="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121462</xdr:rowOff>
    </xdr:from>
    <xdr:to>
      <xdr:col>10</xdr:col>
      <xdr:colOff>165100</xdr:colOff>
      <xdr:row>37</xdr:row>
      <xdr:rowOff>51612</xdr:rowOff>
    </xdr:to>
    <xdr:sp macro="" textlink="">
      <xdr:nvSpPr>
        <xdr:cNvPr id="69" name="フローチャート: 判断 68"/>
        <xdr:cNvSpPr/>
      </xdr:nvSpPr>
      <xdr:spPr>
        <a:xfrm>
          <a:off x="1968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68139</xdr:rowOff>
    </xdr:from>
    <xdr:ext cx="534377" cy="259045"/>
    <xdr:sp macro="" textlink="">
      <xdr:nvSpPr>
        <xdr:cNvPr id="70" name="テキスト ボックス 69"/>
        <xdr:cNvSpPr txBox="1"/>
      </xdr:nvSpPr>
      <xdr:spPr>
        <a:xfrm>
          <a:off x="1752111" y="60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100540</xdr:rowOff>
    </xdr:from>
    <xdr:to>
      <xdr:col>6</xdr:col>
      <xdr:colOff>38100</xdr:colOff>
      <xdr:row>37</xdr:row>
      <xdr:rowOff>30690</xdr:rowOff>
    </xdr:to>
    <xdr:sp macro="" textlink="">
      <xdr:nvSpPr>
        <xdr:cNvPr id="71" name="フローチャート: 判断 70"/>
        <xdr:cNvSpPr/>
      </xdr:nvSpPr>
      <xdr:spPr>
        <a:xfrm>
          <a:off x="1079500" y="62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47217</xdr:rowOff>
    </xdr:from>
    <xdr:ext cx="534377" cy="259045"/>
    <xdr:sp macro="" textlink="">
      <xdr:nvSpPr>
        <xdr:cNvPr id="72" name="テキスト ボックス 71"/>
        <xdr:cNvSpPr txBox="1"/>
      </xdr:nvSpPr>
      <xdr:spPr>
        <a:xfrm>
          <a:off x="863111" y="604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53385</xdr:rowOff>
    </xdr:from>
    <xdr:to>
      <xdr:col>24</xdr:col>
      <xdr:colOff>114300</xdr:colOff>
      <xdr:row>37</xdr:row>
      <xdr:rowOff>154985</xdr:rowOff>
    </xdr:to>
    <xdr:sp macro="" textlink="">
      <xdr:nvSpPr>
        <xdr:cNvPr id="78" name="楕円 77"/>
        <xdr:cNvSpPr/>
      </xdr:nvSpPr>
      <xdr:spPr>
        <a:xfrm>
          <a:off x="4584700" y="639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31812</xdr:rowOff>
    </xdr:from>
    <xdr:ext cx="534377" cy="259045"/>
    <xdr:sp macro="" textlink="">
      <xdr:nvSpPr>
        <xdr:cNvPr id="79" name="人件費該当値テキスト"/>
        <xdr:cNvSpPr txBox="1"/>
      </xdr:nvSpPr>
      <xdr:spPr>
        <a:xfrm>
          <a:off x="4686300" y="637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47285</xdr:rowOff>
    </xdr:from>
    <xdr:to>
      <xdr:col>20</xdr:col>
      <xdr:colOff>38100</xdr:colOff>
      <xdr:row>37</xdr:row>
      <xdr:rowOff>148885</xdr:rowOff>
    </xdr:to>
    <xdr:sp macro="" textlink="">
      <xdr:nvSpPr>
        <xdr:cNvPr id="80" name="楕円 79"/>
        <xdr:cNvSpPr/>
      </xdr:nvSpPr>
      <xdr:spPr>
        <a:xfrm>
          <a:off x="3746500" y="639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140012</xdr:rowOff>
    </xdr:from>
    <xdr:ext cx="534377" cy="259045"/>
    <xdr:sp macro="" textlink="">
      <xdr:nvSpPr>
        <xdr:cNvPr id="81" name="テキスト ボックス 80"/>
        <xdr:cNvSpPr txBox="1"/>
      </xdr:nvSpPr>
      <xdr:spPr>
        <a:xfrm>
          <a:off x="3530111" y="648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94843</xdr:rowOff>
    </xdr:from>
    <xdr:to>
      <xdr:col>15</xdr:col>
      <xdr:colOff>101600</xdr:colOff>
      <xdr:row>38</xdr:row>
      <xdr:rowOff>24994</xdr:rowOff>
    </xdr:to>
    <xdr:sp macro="" textlink="">
      <xdr:nvSpPr>
        <xdr:cNvPr id="82" name="楕円 81"/>
        <xdr:cNvSpPr/>
      </xdr:nvSpPr>
      <xdr:spPr>
        <a:xfrm>
          <a:off x="2857500" y="64384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16121</xdr:rowOff>
    </xdr:from>
    <xdr:ext cx="534377" cy="259045"/>
    <xdr:sp macro="" textlink="">
      <xdr:nvSpPr>
        <xdr:cNvPr id="83" name="テキスト ボックス 82"/>
        <xdr:cNvSpPr txBox="1"/>
      </xdr:nvSpPr>
      <xdr:spPr>
        <a:xfrm>
          <a:off x="2641111" y="653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71353</xdr:rowOff>
    </xdr:from>
    <xdr:to>
      <xdr:col>10</xdr:col>
      <xdr:colOff>165100</xdr:colOff>
      <xdr:row>38</xdr:row>
      <xdr:rowOff>1502</xdr:rowOff>
    </xdr:to>
    <xdr:sp macro="" textlink="">
      <xdr:nvSpPr>
        <xdr:cNvPr id="84" name="楕円 83"/>
        <xdr:cNvSpPr/>
      </xdr:nvSpPr>
      <xdr:spPr>
        <a:xfrm>
          <a:off x="1968500" y="64150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164080</xdr:rowOff>
    </xdr:from>
    <xdr:ext cx="534377" cy="259045"/>
    <xdr:sp macro="" textlink="">
      <xdr:nvSpPr>
        <xdr:cNvPr id="85" name="テキスト ボックス 84"/>
        <xdr:cNvSpPr txBox="1"/>
      </xdr:nvSpPr>
      <xdr:spPr>
        <a:xfrm>
          <a:off x="1752111" y="65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77534</xdr:rowOff>
    </xdr:from>
    <xdr:to>
      <xdr:col>6</xdr:col>
      <xdr:colOff>38100</xdr:colOff>
      <xdr:row>38</xdr:row>
      <xdr:rowOff>7684</xdr:rowOff>
    </xdr:to>
    <xdr:sp macro="" textlink="">
      <xdr:nvSpPr>
        <xdr:cNvPr id="86" name="楕円 85"/>
        <xdr:cNvSpPr/>
      </xdr:nvSpPr>
      <xdr:spPr>
        <a:xfrm>
          <a:off x="1079500" y="642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170261</xdr:rowOff>
    </xdr:from>
    <xdr:ext cx="534377" cy="259045"/>
    <xdr:sp macro="" textlink="">
      <xdr:nvSpPr>
        <xdr:cNvPr id="87" name="テキスト ボックス 86"/>
        <xdr:cNvSpPr txBox="1"/>
      </xdr:nvSpPr>
      <xdr:spPr>
        <a:xfrm>
          <a:off x="863111" y="651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162222</xdr:rowOff>
    </xdr:from>
    <xdr:to>
      <xdr:col>24</xdr:col>
      <xdr:colOff>62865</xdr:colOff>
      <xdr:row>57</xdr:row>
      <xdr:rowOff>114257</xdr:rowOff>
    </xdr:to>
    <xdr:cxnSp macro="">
      <xdr:nvCxnSpPr>
        <xdr:cNvPr id="109" name="直線コネクタ 108"/>
        <xdr:cNvCxnSpPr/>
      </xdr:nvCxnSpPr>
      <xdr:spPr>
        <a:xfrm flipV="1">
          <a:off x="4633595" y="8906172"/>
          <a:ext cx="1270" cy="98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118084</xdr:rowOff>
    </xdr:from>
    <xdr:ext cx="534377" cy="259045"/>
    <xdr:sp macro="" textlink="">
      <xdr:nvSpPr>
        <xdr:cNvPr id="110" name="物件費最小値テキスト"/>
        <xdr:cNvSpPr txBox="1"/>
      </xdr:nvSpPr>
      <xdr:spPr>
        <a:xfrm>
          <a:off x="4686300" y="98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114257</xdr:rowOff>
    </xdr:from>
    <xdr:to>
      <xdr:col>24</xdr:col>
      <xdr:colOff>152400</xdr:colOff>
      <xdr:row>57</xdr:row>
      <xdr:rowOff>114257</xdr:rowOff>
    </xdr:to>
    <xdr:cxnSp macro="">
      <xdr:nvCxnSpPr>
        <xdr:cNvPr id="111" name="直線コネクタ 110"/>
        <xdr:cNvCxnSpPr/>
      </xdr:nvCxnSpPr>
      <xdr:spPr>
        <a:xfrm>
          <a:off x="4546600" y="988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108899</xdr:rowOff>
    </xdr:from>
    <xdr:ext cx="599010" cy="259045"/>
    <xdr:sp macro="" textlink="">
      <xdr:nvSpPr>
        <xdr:cNvPr id="112" name="物件費最大値テキスト"/>
        <xdr:cNvSpPr txBox="1"/>
      </xdr:nvSpPr>
      <xdr:spPr>
        <a:xfrm>
          <a:off x="4686300" y="868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162222</xdr:rowOff>
    </xdr:from>
    <xdr:to>
      <xdr:col>24</xdr:col>
      <xdr:colOff>152400</xdr:colOff>
      <xdr:row>51</xdr:row>
      <xdr:rowOff>162222</xdr:rowOff>
    </xdr:to>
    <xdr:cxnSp macro="">
      <xdr:nvCxnSpPr>
        <xdr:cNvPr id="113" name="直線コネクタ 112"/>
        <xdr:cNvCxnSpPr/>
      </xdr:nvCxnSpPr>
      <xdr:spPr>
        <a:xfrm>
          <a:off x="4546600" y="890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46381</xdr:rowOff>
    </xdr:from>
    <xdr:to>
      <xdr:col>24</xdr:col>
      <xdr:colOff>63500</xdr:colOff>
      <xdr:row>57</xdr:row>
      <xdr:rowOff>79263</xdr:rowOff>
    </xdr:to>
    <xdr:cxnSp macro="">
      <xdr:nvCxnSpPr>
        <xdr:cNvPr id="114" name="直線コネクタ 113"/>
        <xdr:cNvCxnSpPr/>
      </xdr:nvCxnSpPr>
      <xdr:spPr>
        <a:xfrm flipV="1">
          <a:off x="3797300" y="9819031"/>
          <a:ext cx="838200" cy="3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62775</xdr:rowOff>
    </xdr:from>
    <xdr:ext cx="534377" cy="259045"/>
    <xdr:sp macro="" textlink="">
      <xdr:nvSpPr>
        <xdr:cNvPr id="115" name="物件費平均値テキスト"/>
        <xdr:cNvSpPr txBox="1"/>
      </xdr:nvSpPr>
      <xdr:spPr>
        <a:xfrm>
          <a:off x="4686300" y="949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39898</xdr:rowOff>
    </xdr:from>
    <xdr:to>
      <xdr:col>24</xdr:col>
      <xdr:colOff>114300</xdr:colOff>
      <xdr:row>56</xdr:row>
      <xdr:rowOff>141498</xdr:rowOff>
    </xdr:to>
    <xdr:sp macro="" textlink="">
      <xdr:nvSpPr>
        <xdr:cNvPr id="116" name="フローチャート: 判断 115"/>
        <xdr:cNvSpPr/>
      </xdr:nvSpPr>
      <xdr:spPr>
        <a:xfrm>
          <a:off x="45847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79263</xdr:rowOff>
    </xdr:from>
    <xdr:to>
      <xdr:col>19</xdr:col>
      <xdr:colOff>177800</xdr:colOff>
      <xdr:row>57</xdr:row>
      <xdr:rowOff>83272</xdr:rowOff>
    </xdr:to>
    <xdr:cxnSp macro="">
      <xdr:nvCxnSpPr>
        <xdr:cNvPr id="117" name="直線コネクタ 116"/>
        <xdr:cNvCxnSpPr/>
      </xdr:nvCxnSpPr>
      <xdr:spPr>
        <a:xfrm flipV="1">
          <a:off x="2908300" y="9851913"/>
          <a:ext cx="889000" cy="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41671</xdr:rowOff>
    </xdr:from>
    <xdr:to>
      <xdr:col>20</xdr:col>
      <xdr:colOff>38100</xdr:colOff>
      <xdr:row>56</xdr:row>
      <xdr:rowOff>143271</xdr:rowOff>
    </xdr:to>
    <xdr:sp macro="" textlink="">
      <xdr:nvSpPr>
        <xdr:cNvPr id="118" name="フローチャート: 判断 117"/>
        <xdr:cNvSpPr/>
      </xdr:nvSpPr>
      <xdr:spPr>
        <a:xfrm>
          <a:off x="3746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159798</xdr:rowOff>
    </xdr:from>
    <xdr:ext cx="534377" cy="259045"/>
    <xdr:sp macro="" textlink="">
      <xdr:nvSpPr>
        <xdr:cNvPr id="119" name="テキスト ボックス 118"/>
        <xdr:cNvSpPr txBox="1"/>
      </xdr:nvSpPr>
      <xdr:spPr>
        <a:xfrm>
          <a:off x="3530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59392</xdr:rowOff>
    </xdr:from>
    <xdr:to>
      <xdr:col>15</xdr:col>
      <xdr:colOff>50800</xdr:colOff>
      <xdr:row>57</xdr:row>
      <xdr:rowOff>83272</xdr:rowOff>
    </xdr:to>
    <xdr:cxnSp macro="">
      <xdr:nvCxnSpPr>
        <xdr:cNvPr id="120" name="直線コネクタ 119"/>
        <xdr:cNvCxnSpPr/>
      </xdr:nvCxnSpPr>
      <xdr:spPr>
        <a:xfrm>
          <a:off x="2019300" y="9832042"/>
          <a:ext cx="889000" cy="2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32052</xdr:rowOff>
    </xdr:from>
    <xdr:to>
      <xdr:col>15</xdr:col>
      <xdr:colOff>101600</xdr:colOff>
      <xdr:row>56</xdr:row>
      <xdr:rowOff>133652</xdr:rowOff>
    </xdr:to>
    <xdr:sp macro="" textlink="">
      <xdr:nvSpPr>
        <xdr:cNvPr id="121" name="フローチャート: 判断 120"/>
        <xdr:cNvSpPr/>
      </xdr:nvSpPr>
      <xdr:spPr>
        <a:xfrm>
          <a:off x="2857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150179</xdr:rowOff>
    </xdr:from>
    <xdr:ext cx="534377" cy="259045"/>
    <xdr:sp macro="" textlink="">
      <xdr:nvSpPr>
        <xdr:cNvPr id="122" name="テキスト ボックス 121"/>
        <xdr:cNvSpPr txBox="1"/>
      </xdr:nvSpPr>
      <xdr:spPr>
        <a:xfrm>
          <a:off x="2641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51698</xdr:rowOff>
    </xdr:from>
    <xdr:to>
      <xdr:col>10</xdr:col>
      <xdr:colOff>114300</xdr:colOff>
      <xdr:row>57</xdr:row>
      <xdr:rowOff>59392</xdr:rowOff>
    </xdr:to>
    <xdr:cxnSp macro="">
      <xdr:nvCxnSpPr>
        <xdr:cNvPr id="123" name="直線コネクタ 122"/>
        <xdr:cNvCxnSpPr/>
      </xdr:nvCxnSpPr>
      <xdr:spPr>
        <a:xfrm>
          <a:off x="1130300" y="9824348"/>
          <a:ext cx="889000" cy="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10709</xdr:rowOff>
    </xdr:from>
    <xdr:to>
      <xdr:col>10</xdr:col>
      <xdr:colOff>165100</xdr:colOff>
      <xdr:row>56</xdr:row>
      <xdr:rowOff>112309</xdr:rowOff>
    </xdr:to>
    <xdr:sp macro="" textlink="">
      <xdr:nvSpPr>
        <xdr:cNvPr id="124" name="フローチャート: 判断 123"/>
        <xdr:cNvSpPr/>
      </xdr:nvSpPr>
      <xdr:spPr>
        <a:xfrm>
          <a:off x="1968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128836</xdr:rowOff>
    </xdr:from>
    <xdr:ext cx="534377" cy="259045"/>
    <xdr:sp macro="" textlink="">
      <xdr:nvSpPr>
        <xdr:cNvPr id="125" name="テキスト ボックス 124"/>
        <xdr:cNvSpPr txBox="1"/>
      </xdr:nvSpPr>
      <xdr:spPr>
        <a:xfrm>
          <a:off x="1752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151148</xdr:rowOff>
    </xdr:from>
    <xdr:to>
      <xdr:col>6</xdr:col>
      <xdr:colOff>38100</xdr:colOff>
      <xdr:row>56</xdr:row>
      <xdr:rowOff>81298</xdr:rowOff>
    </xdr:to>
    <xdr:sp macro="" textlink="">
      <xdr:nvSpPr>
        <xdr:cNvPr id="126" name="フローチャート: 判断 125"/>
        <xdr:cNvSpPr/>
      </xdr:nvSpPr>
      <xdr:spPr>
        <a:xfrm>
          <a:off x="1079500" y="958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97825</xdr:rowOff>
    </xdr:from>
    <xdr:ext cx="534377" cy="259045"/>
    <xdr:sp macro="" textlink="">
      <xdr:nvSpPr>
        <xdr:cNvPr id="127" name="テキスト ボックス 126"/>
        <xdr:cNvSpPr txBox="1"/>
      </xdr:nvSpPr>
      <xdr:spPr>
        <a:xfrm>
          <a:off x="863111" y="935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167031</xdr:rowOff>
    </xdr:from>
    <xdr:to>
      <xdr:col>24</xdr:col>
      <xdr:colOff>114300</xdr:colOff>
      <xdr:row>57</xdr:row>
      <xdr:rowOff>97181</xdr:rowOff>
    </xdr:to>
    <xdr:sp macro="" textlink="">
      <xdr:nvSpPr>
        <xdr:cNvPr id="133" name="楕円 132"/>
        <xdr:cNvSpPr/>
      </xdr:nvSpPr>
      <xdr:spPr>
        <a:xfrm>
          <a:off x="4584700" y="97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81958</xdr:rowOff>
    </xdr:from>
    <xdr:ext cx="534377" cy="259045"/>
    <xdr:sp macro="" textlink="">
      <xdr:nvSpPr>
        <xdr:cNvPr id="134" name="物件費該当値テキスト"/>
        <xdr:cNvSpPr txBox="1"/>
      </xdr:nvSpPr>
      <xdr:spPr>
        <a:xfrm>
          <a:off x="4686300" y="968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28463</xdr:rowOff>
    </xdr:from>
    <xdr:to>
      <xdr:col>20</xdr:col>
      <xdr:colOff>38100</xdr:colOff>
      <xdr:row>57</xdr:row>
      <xdr:rowOff>130063</xdr:rowOff>
    </xdr:to>
    <xdr:sp macro="" textlink="">
      <xdr:nvSpPr>
        <xdr:cNvPr id="135" name="楕円 134"/>
        <xdr:cNvSpPr/>
      </xdr:nvSpPr>
      <xdr:spPr>
        <a:xfrm>
          <a:off x="3746500" y="98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121190</xdr:rowOff>
    </xdr:from>
    <xdr:ext cx="534377" cy="259045"/>
    <xdr:sp macro="" textlink="">
      <xdr:nvSpPr>
        <xdr:cNvPr id="136" name="テキスト ボックス 135"/>
        <xdr:cNvSpPr txBox="1"/>
      </xdr:nvSpPr>
      <xdr:spPr>
        <a:xfrm>
          <a:off x="3530111" y="989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32472</xdr:rowOff>
    </xdr:from>
    <xdr:to>
      <xdr:col>15</xdr:col>
      <xdr:colOff>101600</xdr:colOff>
      <xdr:row>57</xdr:row>
      <xdr:rowOff>134072</xdr:rowOff>
    </xdr:to>
    <xdr:sp macro="" textlink="">
      <xdr:nvSpPr>
        <xdr:cNvPr id="137" name="楕円 136"/>
        <xdr:cNvSpPr/>
      </xdr:nvSpPr>
      <xdr:spPr>
        <a:xfrm>
          <a:off x="2857500" y="980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125199</xdr:rowOff>
    </xdr:from>
    <xdr:ext cx="534377" cy="259045"/>
    <xdr:sp macro="" textlink="">
      <xdr:nvSpPr>
        <xdr:cNvPr id="138" name="テキスト ボックス 137"/>
        <xdr:cNvSpPr txBox="1"/>
      </xdr:nvSpPr>
      <xdr:spPr>
        <a:xfrm>
          <a:off x="2641111" y="989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8592</xdr:rowOff>
    </xdr:from>
    <xdr:to>
      <xdr:col>10</xdr:col>
      <xdr:colOff>165100</xdr:colOff>
      <xdr:row>57</xdr:row>
      <xdr:rowOff>110192</xdr:rowOff>
    </xdr:to>
    <xdr:sp macro="" textlink="">
      <xdr:nvSpPr>
        <xdr:cNvPr id="139" name="楕円 138"/>
        <xdr:cNvSpPr/>
      </xdr:nvSpPr>
      <xdr:spPr>
        <a:xfrm>
          <a:off x="1968500" y="978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101319</xdr:rowOff>
    </xdr:from>
    <xdr:ext cx="534377" cy="259045"/>
    <xdr:sp macro="" textlink="">
      <xdr:nvSpPr>
        <xdr:cNvPr id="140" name="テキスト ボックス 139"/>
        <xdr:cNvSpPr txBox="1"/>
      </xdr:nvSpPr>
      <xdr:spPr>
        <a:xfrm>
          <a:off x="1752111" y="987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898</xdr:rowOff>
    </xdr:from>
    <xdr:to>
      <xdr:col>6</xdr:col>
      <xdr:colOff>38100</xdr:colOff>
      <xdr:row>57</xdr:row>
      <xdr:rowOff>102498</xdr:rowOff>
    </xdr:to>
    <xdr:sp macro="" textlink="">
      <xdr:nvSpPr>
        <xdr:cNvPr id="141" name="楕円 140"/>
        <xdr:cNvSpPr/>
      </xdr:nvSpPr>
      <xdr:spPr>
        <a:xfrm>
          <a:off x="1079500" y="977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93625</xdr:rowOff>
    </xdr:from>
    <xdr:ext cx="534377" cy="259045"/>
    <xdr:sp macro="" textlink="">
      <xdr:nvSpPr>
        <xdr:cNvPr id="142" name="テキスト ボックス 141"/>
        <xdr:cNvSpPr txBox="1"/>
      </xdr:nvSpPr>
      <xdr:spPr>
        <a:xfrm>
          <a:off x="863111" y="986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32327</xdr:rowOff>
    </xdr:from>
    <xdr:to>
      <xdr:col>24</xdr:col>
      <xdr:colOff>62865</xdr:colOff>
      <xdr:row>78</xdr:row>
      <xdr:rowOff>123881</xdr:rowOff>
    </xdr:to>
    <xdr:cxnSp macro="">
      <xdr:nvCxnSpPr>
        <xdr:cNvPr id="164" name="直線コネクタ 163"/>
        <xdr:cNvCxnSpPr/>
      </xdr:nvCxnSpPr>
      <xdr:spPr>
        <a:xfrm flipV="1">
          <a:off x="4633595" y="12205277"/>
          <a:ext cx="1270" cy="1291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127708</xdr:rowOff>
    </xdr:from>
    <xdr:ext cx="378565" cy="259045"/>
    <xdr:sp macro="" textlink="">
      <xdr:nvSpPr>
        <xdr:cNvPr id="165" name="維持補修費最小値テキスト"/>
        <xdr:cNvSpPr txBox="1"/>
      </xdr:nvSpPr>
      <xdr:spPr>
        <a:xfrm>
          <a:off x="4686300" y="1350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123881</xdr:rowOff>
    </xdr:from>
    <xdr:to>
      <xdr:col>24</xdr:col>
      <xdr:colOff>152400</xdr:colOff>
      <xdr:row>78</xdr:row>
      <xdr:rowOff>123881</xdr:rowOff>
    </xdr:to>
    <xdr:cxnSp macro="">
      <xdr:nvCxnSpPr>
        <xdr:cNvPr id="166" name="直線コネクタ 165"/>
        <xdr:cNvCxnSpPr/>
      </xdr:nvCxnSpPr>
      <xdr:spPr>
        <a:xfrm>
          <a:off x="4546600" y="13496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150454</xdr:rowOff>
    </xdr:from>
    <xdr:ext cx="534377" cy="259045"/>
    <xdr:sp macro="" textlink="">
      <xdr:nvSpPr>
        <xdr:cNvPr id="167" name="維持補修費最大値テキスト"/>
        <xdr:cNvSpPr txBox="1"/>
      </xdr:nvSpPr>
      <xdr:spPr>
        <a:xfrm>
          <a:off x="4686300" y="119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32327</xdr:rowOff>
    </xdr:from>
    <xdr:to>
      <xdr:col>24</xdr:col>
      <xdr:colOff>152400</xdr:colOff>
      <xdr:row>71</xdr:row>
      <xdr:rowOff>32327</xdr:rowOff>
    </xdr:to>
    <xdr:cxnSp macro="">
      <xdr:nvCxnSpPr>
        <xdr:cNvPr id="168" name="直線コネクタ 167"/>
        <xdr:cNvCxnSpPr/>
      </xdr:nvCxnSpPr>
      <xdr:spPr>
        <a:xfrm>
          <a:off x="4546600" y="122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78344</xdr:rowOff>
    </xdr:from>
    <xdr:to>
      <xdr:col>24</xdr:col>
      <xdr:colOff>63500</xdr:colOff>
      <xdr:row>78</xdr:row>
      <xdr:rowOff>89500</xdr:rowOff>
    </xdr:to>
    <xdr:cxnSp macro="">
      <xdr:nvCxnSpPr>
        <xdr:cNvPr id="169" name="直線コネクタ 168"/>
        <xdr:cNvCxnSpPr/>
      </xdr:nvCxnSpPr>
      <xdr:spPr>
        <a:xfrm flipV="1">
          <a:off x="3797300" y="13451444"/>
          <a:ext cx="8382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128762</xdr:rowOff>
    </xdr:from>
    <xdr:ext cx="469744" cy="259045"/>
    <xdr:sp macro="" textlink="">
      <xdr:nvSpPr>
        <xdr:cNvPr id="170" name="維持補修費平均値テキスト"/>
        <xdr:cNvSpPr txBox="1"/>
      </xdr:nvSpPr>
      <xdr:spPr>
        <a:xfrm>
          <a:off x="4686300" y="13158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105885</xdr:rowOff>
    </xdr:from>
    <xdr:to>
      <xdr:col>24</xdr:col>
      <xdr:colOff>114300</xdr:colOff>
      <xdr:row>78</xdr:row>
      <xdr:rowOff>36035</xdr:rowOff>
    </xdr:to>
    <xdr:sp macro="" textlink="">
      <xdr:nvSpPr>
        <xdr:cNvPr id="171" name="フローチャート: 判断 170"/>
        <xdr:cNvSpPr/>
      </xdr:nvSpPr>
      <xdr:spPr>
        <a:xfrm>
          <a:off x="45847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86207</xdr:rowOff>
    </xdr:from>
    <xdr:to>
      <xdr:col>19</xdr:col>
      <xdr:colOff>177800</xdr:colOff>
      <xdr:row>78</xdr:row>
      <xdr:rowOff>89500</xdr:rowOff>
    </xdr:to>
    <xdr:cxnSp macro="">
      <xdr:nvCxnSpPr>
        <xdr:cNvPr id="172" name="直線コネクタ 171"/>
        <xdr:cNvCxnSpPr/>
      </xdr:nvCxnSpPr>
      <xdr:spPr>
        <a:xfrm>
          <a:off x="2908300" y="13459307"/>
          <a:ext cx="889000" cy="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61125</xdr:rowOff>
    </xdr:from>
    <xdr:to>
      <xdr:col>20</xdr:col>
      <xdr:colOff>38100</xdr:colOff>
      <xdr:row>77</xdr:row>
      <xdr:rowOff>162725</xdr:rowOff>
    </xdr:to>
    <xdr:sp macro="" textlink="">
      <xdr:nvSpPr>
        <xdr:cNvPr id="173" name="フローチャート: 判断 172"/>
        <xdr:cNvSpPr/>
      </xdr:nvSpPr>
      <xdr:spPr>
        <a:xfrm>
          <a:off x="3746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7802</xdr:rowOff>
    </xdr:from>
    <xdr:ext cx="469744" cy="259045"/>
    <xdr:sp macro="" textlink="">
      <xdr:nvSpPr>
        <xdr:cNvPr id="174" name="テキスト ボックス 173"/>
        <xdr:cNvSpPr txBox="1"/>
      </xdr:nvSpPr>
      <xdr:spPr>
        <a:xfrm>
          <a:off x="3562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86207</xdr:rowOff>
    </xdr:from>
    <xdr:to>
      <xdr:col>15</xdr:col>
      <xdr:colOff>50800</xdr:colOff>
      <xdr:row>78</xdr:row>
      <xdr:rowOff>99054</xdr:rowOff>
    </xdr:to>
    <xdr:cxnSp macro="">
      <xdr:nvCxnSpPr>
        <xdr:cNvPr id="175" name="直線コネクタ 174"/>
        <xdr:cNvCxnSpPr/>
      </xdr:nvCxnSpPr>
      <xdr:spPr>
        <a:xfrm flipV="1">
          <a:off x="2019300" y="13459307"/>
          <a:ext cx="889000" cy="1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92557</xdr:rowOff>
    </xdr:from>
    <xdr:to>
      <xdr:col>15</xdr:col>
      <xdr:colOff>101600</xdr:colOff>
      <xdr:row>78</xdr:row>
      <xdr:rowOff>22707</xdr:rowOff>
    </xdr:to>
    <xdr:sp macro="" textlink="">
      <xdr:nvSpPr>
        <xdr:cNvPr id="176" name="フローチャート: 判断 175"/>
        <xdr:cNvSpPr/>
      </xdr:nvSpPr>
      <xdr:spPr>
        <a:xfrm>
          <a:off x="2857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39234</xdr:rowOff>
    </xdr:from>
    <xdr:ext cx="469744" cy="259045"/>
    <xdr:sp macro="" textlink="">
      <xdr:nvSpPr>
        <xdr:cNvPr id="177" name="テキスト ボックス 176"/>
        <xdr:cNvSpPr txBox="1"/>
      </xdr:nvSpPr>
      <xdr:spPr>
        <a:xfrm>
          <a:off x="2673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99054</xdr:rowOff>
    </xdr:from>
    <xdr:to>
      <xdr:col>10</xdr:col>
      <xdr:colOff>114300</xdr:colOff>
      <xdr:row>78</xdr:row>
      <xdr:rowOff>122898</xdr:rowOff>
    </xdr:to>
    <xdr:cxnSp macro="">
      <xdr:nvCxnSpPr>
        <xdr:cNvPr id="178" name="直線コネクタ 177"/>
        <xdr:cNvCxnSpPr/>
      </xdr:nvCxnSpPr>
      <xdr:spPr>
        <a:xfrm flipV="1">
          <a:off x="1130300" y="13472154"/>
          <a:ext cx="889000" cy="2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135054</xdr:rowOff>
    </xdr:from>
    <xdr:to>
      <xdr:col>10</xdr:col>
      <xdr:colOff>165100</xdr:colOff>
      <xdr:row>78</xdr:row>
      <xdr:rowOff>65204</xdr:rowOff>
    </xdr:to>
    <xdr:sp macro="" textlink="">
      <xdr:nvSpPr>
        <xdr:cNvPr id="179" name="フローチャート: 判断 178"/>
        <xdr:cNvSpPr/>
      </xdr:nvSpPr>
      <xdr:spPr>
        <a:xfrm>
          <a:off x="1968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81731</xdr:rowOff>
    </xdr:from>
    <xdr:ext cx="469744" cy="259045"/>
    <xdr:sp macro="" textlink="">
      <xdr:nvSpPr>
        <xdr:cNvPr id="180" name="テキスト ボックス 179"/>
        <xdr:cNvSpPr txBox="1"/>
      </xdr:nvSpPr>
      <xdr:spPr>
        <a:xfrm>
          <a:off x="1784428"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162395</xdr:rowOff>
    </xdr:from>
    <xdr:to>
      <xdr:col>6</xdr:col>
      <xdr:colOff>38100</xdr:colOff>
      <xdr:row>78</xdr:row>
      <xdr:rowOff>92545</xdr:rowOff>
    </xdr:to>
    <xdr:sp macro="" textlink="">
      <xdr:nvSpPr>
        <xdr:cNvPr id="181" name="フローチャート: 判断 180"/>
        <xdr:cNvSpPr/>
      </xdr:nvSpPr>
      <xdr:spPr>
        <a:xfrm>
          <a:off x="1079500" y="133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109072</xdr:rowOff>
    </xdr:from>
    <xdr:ext cx="469744" cy="259045"/>
    <xdr:sp macro="" textlink="">
      <xdr:nvSpPr>
        <xdr:cNvPr id="182" name="テキスト ボックス 181"/>
        <xdr:cNvSpPr txBox="1"/>
      </xdr:nvSpPr>
      <xdr:spPr>
        <a:xfrm>
          <a:off x="895428" y="1313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27544</xdr:rowOff>
    </xdr:from>
    <xdr:to>
      <xdr:col>24</xdr:col>
      <xdr:colOff>114300</xdr:colOff>
      <xdr:row>78</xdr:row>
      <xdr:rowOff>129144</xdr:rowOff>
    </xdr:to>
    <xdr:sp macro="" textlink="">
      <xdr:nvSpPr>
        <xdr:cNvPr id="188" name="楕円 187"/>
        <xdr:cNvSpPr/>
      </xdr:nvSpPr>
      <xdr:spPr>
        <a:xfrm>
          <a:off x="4584700" y="1340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113921</xdr:rowOff>
    </xdr:from>
    <xdr:ext cx="469744" cy="259045"/>
    <xdr:sp macro="" textlink="">
      <xdr:nvSpPr>
        <xdr:cNvPr id="189" name="維持補修費該当値テキスト"/>
        <xdr:cNvSpPr txBox="1"/>
      </xdr:nvSpPr>
      <xdr:spPr>
        <a:xfrm>
          <a:off x="4686300" y="1331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38700</xdr:rowOff>
    </xdr:from>
    <xdr:to>
      <xdr:col>20</xdr:col>
      <xdr:colOff>38100</xdr:colOff>
      <xdr:row>78</xdr:row>
      <xdr:rowOff>140300</xdr:rowOff>
    </xdr:to>
    <xdr:sp macro="" textlink="">
      <xdr:nvSpPr>
        <xdr:cNvPr id="190" name="楕円 189"/>
        <xdr:cNvSpPr/>
      </xdr:nvSpPr>
      <xdr:spPr>
        <a:xfrm>
          <a:off x="3746500" y="134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131427</xdr:rowOff>
    </xdr:from>
    <xdr:ext cx="469744" cy="259045"/>
    <xdr:sp macro="" textlink="">
      <xdr:nvSpPr>
        <xdr:cNvPr id="191" name="テキスト ボックス 190"/>
        <xdr:cNvSpPr txBox="1"/>
      </xdr:nvSpPr>
      <xdr:spPr>
        <a:xfrm>
          <a:off x="3562428" y="135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35407</xdr:rowOff>
    </xdr:from>
    <xdr:to>
      <xdr:col>15</xdr:col>
      <xdr:colOff>101600</xdr:colOff>
      <xdr:row>78</xdr:row>
      <xdr:rowOff>137007</xdr:rowOff>
    </xdr:to>
    <xdr:sp macro="" textlink="">
      <xdr:nvSpPr>
        <xdr:cNvPr id="192" name="楕円 191"/>
        <xdr:cNvSpPr/>
      </xdr:nvSpPr>
      <xdr:spPr>
        <a:xfrm>
          <a:off x="2857500" y="134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128134</xdr:rowOff>
    </xdr:from>
    <xdr:ext cx="469744" cy="259045"/>
    <xdr:sp macro="" textlink="">
      <xdr:nvSpPr>
        <xdr:cNvPr id="193" name="テキスト ボックス 192"/>
        <xdr:cNvSpPr txBox="1"/>
      </xdr:nvSpPr>
      <xdr:spPr>
        <a:xfrm>
          <a:off x="2673428" y="1350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48254</xdr:rowOff>
    </xdr:from>
    <xdr:to>
      <xdr:col>10</xdr:col>
      <xdr:colOff>165100</xdr:colOff>
      <xdr:row>78</xdr:row>
      <xdr:rowOff>149854</xdr:rowOff>
    </xdr:to>
    <xdr:sp macro="" textlink="">
      <xdr:nvSpPr>
        <xdr:cNvPr id="194" name="楕円 193"/>
        <xdr:cNvSpPr/>
      </xdr:nvSpPr>
      <xdr:spPr>
        <a:xfrm>
          <a:off x="1968500" y="1342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140981</xdr:rowOff>
    </xdr:from>
    <xdr:ext cx="469744" cy="259045"/>
    <xdr:sp macro="" textlink="">
      <xdr:nvSpPr>
        <xdr:cNvPr id="195" name="テキスト ボックス 194"/>
        <xdr:cNvSpPr txBox="1"/>
      </xdr:nvSpPr>
      <xdr:spPr>
        <a:xfrm>
          <a:off x="1784428" y="13514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72098</xdr:rowOff>
    </xdr:from>
    <xdr:to>
      <xdr:col>6</xdr:col>
      <xdr:colOff>38100</xdr:colOff>
      <xdr:row>79</xdr:row>
      <xdr:rowOff>2248</xdr:rowOff>
    </xdr:to>
    <xdr:sp macro="" textlink="">
      <xdr:nvSpPr>
        <xdr:cNvPr id="196" name="楕円 195"/>
        <xdr:cNvSpPr/>
      </xdr:nvSpPr>
      <xdr:spPr>
        <a:xfrm>
          <a:off x="1079500" y="134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164825</xdr:rowOff>
    </xdr:from>
    <xdr:ext cx="378565" cy="259045"/>
    <xdr:sp macro="" textlink="">
      <xdr:nvSpPr>
        <xdr:cNvPr id="197" name="テキスト ボックス 196"/>
        <xdr:cNvSpPr txBox="1"/>
      </xdr:nvSpPr>
      <xdr:spPr>
        <a:xfrm>
          <a:off x="941017" y="13537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167608</xdr:rowOff>
    </xdr:from>
    <xdr:to>
      <xdr:col>24</xdr:col>
      <xdr:colOff>62865</xdr:colOff>
      <xdr:row>99</xdr:row>
      <xdr:rowOff>69235</xdr:rowOff>
    </xdr:to>
    <xdr:cxnSp macro="">
      <xdr:nvCxnSpPr>
        <xdr:cNvPr id="222" name="直線コネクタ 221"/>
        <xdr:cNvCxnSpPr/>
      </xdr:nvCxnSpPr>
      <xdr:spPr>
        <a:xfrm flipV="1">
          <a:off x="4633595" y="15426658"/>
          <a:ext cx="1270" cy="16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73062</xdr:rowOff>
    </xdr:from>
    <xdr:ext cx="534377" cy="259045"/>
    <xdr:sp macro="" textlink="">
      <xdr:nvSpPr>
        <xdr:cNvPr id="223" name="扶助費最小値テキスト"/>
        <xdr:cNvSpPr txBox="1"/>
      </xdr:nvSpPr>
      <xdr:spPr>
        <a:xfrm>
          <a:off x="4686300" y="1704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69235</xdr:rowOff>
    </xdr:from>
    <xdr:to>
      <xdr:col>24</xdr:col>
      <xdr:colOff>152400</xdr:colOff>
      <xdr:row>99</xdr:row>
      <xdr:rowOff>69235</xdr:rowOff>
    </xdr:to>
    <xdr:cxnSp macro="">
      <xdr:nvCxnSpPr>
        <xdr:cNvPr id="224" name="直線コネクタ 223"/>
        <xdr:cNvCxnSpPr/>
      </xdr:nvCxnSpPr>
      <xdr:spPr>
        <a:xfrm>
          <a:off x="4546600" y="1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114285</xdr:rowOff>
    </xdr:from>
    <xdr:ext cx="599010" cy="259045"/>
    <xdr:sp macro="" textlink="">
      <xdr:nvSpPr>
        <xdr:cNvPr id="225" name="扶助費最大値テキスト"/>
        <xdr:cNvSpPr txBox="1"/>
      </xdr:nvSpPr>
      <xdr:spPr>
        <a:xfrm>
          <a:off x="4686300" y="1520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167608</xdr:rowOff>
    </xdr:from>
    <xdr:to>
      <xdr:col>24</xdr:col>
      <xdr:colOff>152400</xdr:colOff>
      <xdr:row>89</xdr:row>
      <xdr:rowOff>167608</xdr:rowOff>
    </xdr:to>
    <xdr:cxnSp macro="">
      <xdr:nvCxnSpPr>
        <xdr:cNvPr id="226" name="直線コネクタ 225"/>
        <xdr:cNvCxnSpPr/>
      </xdr:nvCxnSpPr>
      <xdr:spPr>
        <a:xfrm>
          <a:off x="4546600" y="1542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159779</xdr:rowOff>
    </xdr:from>
    <xdr:to>
      <xdr:col>24</xdr:col>
      <xdr:colOff>63500</xdr:colOff>
      <xdr:row>89</xdr:row>
      <xdr:rowOff>167608</xdr:rowOff>
    </xdr:to>
    <xdr:cxnSp macro="">
      <xdr:nvCxnSpPr>
        <xdr:cNvPr id="227" name="直線コネクタ 226"/>
        <xdr:cNvCxnSpPr/>
      </xdr:nvCxnSpPr>
      <xdr:spPr>
        <a:xfrm>
          <a:off x="3797300" y="15418829"/>
          <a:ext cx="8382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80663</xdr:rowOff>
    </xdr:from>
    <xdr:ext cx="534377" cy="259045"/>
    <xdr:sp macro="" textlink="">
      <xdr:nvSpPr>
        <xdr:cNvPr id="228" name="扶助費平均値テキスト"/>
        <xdr:cNvSpPr txBox="1"/>
      </xdr:nvSpPr>
      <xdr:spPr>
        <a:xfrm>
          <a:off x="4686300" y="1653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102236</xdr:rowOff>
    </xdr:from>
    <xdr:to>
      <xdr:col>24</xdr:col>
      <xdr:colOff>114300</xdr:colOff>
      <xdr:row>97</xdr:row>
      <xdr:rowOff>32386</xdr:rowOff>
    </xdr:to>
    <xdr:sp macro="" textlink="">
      <xdr:nvSpPr>
        <xdr:cNvPr id="229" name="フローチャート: 判断 228"/>
        <xdr:cNvSpPr/>
      </xdr:nvSpPr>
      <xdr:spPr>
        <a:xfrm>
          <a:off x="45847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159779</xdr:rowOff>
    </xdr:from>
    <xdr:to>
      <xdr:col>19</xdr:col>
      <xdr:colOff>177800</xdr:colOff>
      <xdr:row>90</xdr:row>
      <xdr:rowOff>86531</xdr:rowOff>
    </xdr:to>
    <xdr:cxnSp macro="">
      <xdr:nvCxnSpPr>
        <xdr:cNvPr id="230" name="直線コネクタ 229"/>
        <xdr:cNvCxnSpPr/>
      </xdr:nvCxnSpPr>
      <xdr:spPr>
        <a:xfrm flipV="1">
          <a:off x="2908300" y="15418829"/>
          <a:ext cx="889000" cy="9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104102</xdr:rowOff>
    </xdr:from>
    <xdr:to>
      <xdr:col>20</xdr:col>
      <xdr:colOff>38100</xdr:colOff>
      <xdr:row>97</xdr:row>
      <xdr:rowOff>34252</xdr:rowOff>
    </xdr:to>
    <xdr:sp macro="" textlink="">
      <xdr:nvSpPr>
        <xdr:cNvPr id="231" name="フローチャート: 判断 230"/>
        <xdr:cNvSpPr/>
      </xdr:nvSpPr>
      <xdr:spPr>
        <a:xfrm>
          <a:off x="3746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25379</xdr:rowOff>
    </xdr:from>
    <xdr:ext cx="534377" cy="259045"/>
    <xdr:sp macro="" textlink="">
      <xdr:nvSpPr>
        <xdr:cNvPr id="232" name="テキスト ボックス 231"/>
        <xdr:cNvSpPr txBox="1"/>
      </xdr:nvSpPr>
      <xdr:spPr>
        <a:xfrm>
          <a:off x="3530111" y="166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86531</xdr:rowOff>
    </xdr:from>
    <xdr:to>
      <xdr:col>15</xdr:col>
      <xdr:colOff>50800</xdr:colOff>
      <xdr:row>91</xdr:row>
      <xdr:rowOff>50851</xdr:rowOff>
    </xdr:to>
    <xdr:cxnSp macro="">
      <xdr:nvCxnSpPr>
        <xdr:cNvPr id="233" name="直線コネクタ 232"/>
        <xdr:cNvCxnSpPr/>
      </xdr:nvCxnSpPr>
      <xdr:spPr>
        <a:xfrm flipV="1">
          <a:off x="2019300" y="15517031"/>
          <a:ext cx="889000" cy="13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123856</xdr:rowOff>
    </xdr:from>
    <xdr:to>
      <xdr:col>15</xdr:col>
      <xdr:colOff>101600</xdr:colOff>
      <xdr:row>97</xdr:row>
      <xdr:rowOff>54006</xdr:rowOff>
    </xdr:to>
    <xdr:sp macro="" textlink="">
      <xdr:nvSpPr>
        <xdr:cNvPr id="234" name="フローチャート: 判断 233"/>
        <xdr:cNvSpPr/>
      </xdr:nvSpPr>
      <xdr:spPr>
        <a:xfrm>
          <a:off x="2857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45133</xdr:rowOff>
    </xdr:from>
    <xdr:ext cx="534377" cy="259045"/>
    <xdr:sp macro="" textlink="">
      <xdr:nvSpPr>
        <xdr:cNvPr id="235" name="テキスト ボックス 234"/>
        <xdr:cNvSpPr txBox="1"/>
      </xdr:nvSpPr>
      <xdr:spPr>
        <a:xfrm>
          <a:off x="2641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50851</xdr:rowOff>
    </xdr:from>
    <xdr:to>
      <xdr:col>10</xdr:col>
      <xdr:colOff>114300</xdr:colOff>
      <xdr:row>93</xdr:row>
      <xdr:rowOff>14694</xdr:rowOff>
    </xdr:to>
    <xdr:cxnSp macro="">
      <xdr:nvCxnSpPr>
        <xdr:cNvPr id="236" name="直線コネクタ 235"/>
        <xdr:cNvCxnSpPr/>
      </xdr:nvCxnSpPr>
      <xdr:spPr>
        <a:xfrm flipV="1">
          <a:off x="1130300" y="15652801"/>
          <a:ext cx="889000" cy="30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4127</xdr:rowOff>
    </xdr:from>
    <xdr:to>
      <xdr:col>10</xdr:col>
      <xdr:colOff>165100</xdr:colOff>
      <xdr:row>97</xdr:row>
      <xdr:rowOff>105727</xdr:rowOff>
    </xdr:to>
    <xdr:sp macro="" textlink="">
      <xdr:nvSpPr>
        <xdr:cNvPr id="237" name="フローチャート: 判断 236"/>
        <xdr:cNvSpPr/>
      </xdr:nvSpPr>
      <xdr:spPr>
        <a:xfrm>
          <a:off x="1968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96854</xdr:rowOff>
    </xdr:from>
    <xdr:ext cx="534377" cy="259045"/>
    <xdr:sp macro="" textlink="">
      <xdr:nvSpPr>
        <xdr:cNvPr id="238" name="テキスト ボックス 237"/>
        <xdr:cNvSpPr txBox="1"/>
      </xdr:nvSpPr>
      <xdr:spPr>
        <a:xfrm>
          <a:off x="1752111" y="167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95968</xdr:rowOff>
    </xdr:from>
    <xdr:to>
      <xdr:col>6</xdr:col>
      <xdr:colOff>38100</xdr:colOff>
      <xdr:row>98</xdr:row>
      <xdr:rowOff>26118</xdr:rowOff>
    </xdr:to>
    <xdr:sp macro="" textlink="">
      <xdr:nvSpPr>
        <xdr:cNvPr id="239" name="フローチャート: 判断 238"/>
        <xdr:cNvSpPr/>
      </xdr:nvSpPr>
      <xdr:spPr>
        <a:xfrm>
          <a:off x="1079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17245</xdr:rowOff>
    </xdr:from>
    <xdr:ext cx="534377" cy="259045"/>
    <xdr:sp macro="" textlink="">
      <xdr:nvSpPr>
        <xdr:cNvPr id="240" name="テキスト ボックス 239"/>
        <xdr:cNvSpPr txBox="1"/>
      </xdr:nvSpPr>
      <xdr:spPr>
        <a:xfrm>
          <a:off x="863111" y="168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116808</xdr:rowOff>
    </xdr:from>
    <xdr:to>
      <xdr:col>24</xdr:col>
      <xdr:colOff>114300</xdr:colOff>
      <xdr:row>90</xdr:row>
      <xdr:rowOff>46958</xdr:rowOff>
    </xdr:to>
    <xdr:sp macro="" textlink="">
      <xdr:nvSpPr>
        <xdr:cNvPr id="246" name="楕円 245"/>
        <xdr:cNvSpPr/>
      </xdr:nvSpPr>
      <xdr:spPr>
        <a:xfrm>
          <a:off x="4584700" y="1537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69835</xdr:rowOff>
    </xdr:from>
    <xdr:ext cx="599010" cy="259045"/>
    <xdr:sp macro="" textlink="">
      <xdr:nvSpPr>
        <xdr:cNvPr id="247" name="扶助費該当値テキスト"/>
        <xdr:cNvSpPr txBox="1"/>
      </xdr:nvSpPr>
      <xdr:spPr>
        <a:xfrm>
          <a:off x="4686300" y="1532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108979</xdr:rowOff>
    </xdr:from>
    <xdr:to>
      <xdr:col>20</xdr:col>
      <xdr:colOff>38100</xdr:colOff>
      <xdr:row>90</xdr:row>
      <xdr:rowOff>39129</xdr:rowOff>
    </xdr:to>
    <xdr:sp macro="" textlink="">
      <xdr:nvSpPr>
        <xdr:cNvPr id="248" name="楕円 247"/>
        <xdr:cNvSpPr/>
      </xdr:nvSpPr>
      <xdr:spPr>
        <a:xfrm>
          <a:off x="3746500" y="1536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55656</xdr:rowOff>
    </xdr:from>
    <xdr:ext cx="599010" cy="259045"/>
    <xdr:sp macro="" textlink="">
      <xdr:nvSpPr>
        <xdr:cNvPr id="249" name="テキスト ボックス 248"/>
        <xdr:cNvSpPr txBox="1"/>
      </xdr:nvSpPr>
      <xdr:spPr>
        <a:xfrm>
          <a:off x="3497795" y="1514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35731</xdr:rowOff>
    </xdr:from>
    <xdr:to>
      <xdr:col>15</xdr:col>
      <xdr:colOff>101600</xdr:colOff>
      <xdr:row>90</xdr:row>
      <xdr:rowOff>137331</xdr:rowOff>
    </xdr:to>
    <xdr:sp macro="" textlink="">
      <xdr:nvSpPr>
        <xdr:cNvPr id="250" name="楕円 249"/>
        <xdr:cNvSpPr/>
      </xdr:nvSpPr>
      <xdr:spPr>
        <a:xfrm>
          <a:off x="2857500" y="1546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153858</xdr:rowOff>
    </xdr:from>
    <xdr:ext cx="599010" cy="259045"/>
    <xdr:sp macro="" textlink="">
      <xdr:nvSpPr>
        <xdr:cNvPr id="251" name="テキスト ボックス 250"/>
        <xdr:cNvSpPr txBox="1"/>
      </xdr:nvSpPr>
      <xdr:spPr>
        <a:xfrm>
          <a:off x="2608795" y="1524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51</xdr:rowOff>
    </xdr:from>
    <xdr:to>
      <xdr:col>10</xdr:col>
      <xdr:colOff>165100</xdr:colOff>
      <xdr:row>91</xdr:row>
      <xdr:rowOff>101651</xdr:rowOff>
    </xdr:to>
    <xdr:sp macro="" textlink="">
      <xdr:nvSpPr>
        <xdr:cNvPr id="252" name="楕円 251"/>
        <xdr:cNvSpPr/>
      </xdr:nvSpPr>
      <xdr:spPr>
        <a:xfrm>
          <a:off x="1968500" y="1560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118178</xdr:rowOff>
    </xdr:from>
    <xdr:ext cx="599010" cy="259045"/>
    <xdr:sp macro="" textlink="">
      <xdr:nvSpPr>
        <xdr:cNvPr id="253" name="テキスト ボックス 252"/>
        <xdr:cNvSpPr txBox="1"/>
      </xdr:nvSpPr>
      <xdr:spPr>
        <a:xfrm>
          <a:off x="1719795" y="15377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135344</xdr:rowOff>
    </xdr:from>
    <xdr:to>
      <xdr:col>6</xdr:col>
      <xdr:colOff>38100</xdr:colOff>
      <xdr:row>93</xdr:row>
      <xdr:rowOff>65494</xdr:rowOff>
    </xdr:to>
    <xdr:sp macro="" textlink="">
      <xdr:nvSpPr>
        <xdr:cNvPr id="254" name="楕円 253"/>
        <xdr:cNvSpPr/>
      </xdr:nvSpPr>
      <xdr:spPr>
        <a:xfrm>
          <a:off x="1079500" y="159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82021</xdr:rowOff>
    </xdr:from>
    <xdr:ext cx="534377" cy="259045"/>
    <xdr:sp macro="" textlink="">
      <xdr:nvSpPr>
        <xdr:cNvPr id="255" name="テキスト ボックス 254"/>
        <xdr:cNvSpPr txBox="1"/>
      </xdr:nvSpPr>
      <xdr:spPr>
        <a:xfrm>
          <a:off x="863111" y="1568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15884</xdr:rowOff>
    </xdr:from>
    <xdr:to>
      <xdr:col>54</xdr:col>
      <xdr:colOff>189865</xdr:colOff>
      <xdr:row>38</xdr:row>
      <xdr:rowOff>143472</xdr:rowOff>
    </xdr:to>
    <xdr:cxnSp macro="">
      <xdr:nvCxnSpPr>
        <xdr:cNvPr id="281" name="直線コネクタ 280"/>
        <xdr:cNvCxnSpPr/>
      </xdr:nvCxnSpPr>
      <xdr:spPr>
        <a:xfrm flipV="1">
          <a:off x="10475595" y="5159384"/>
          <a:ext cx="1270" cy="1499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147299</xdr:rowOff>
    </xdr:from>
    <xdr:ext cx="534377" cy="259045"/>
    <xdr:sp macro="" textlink="">
      <xdr:nvSpPr>
        <xdr:cNvPr id="282" name="補助費等最小値テキスト"/>
        <xdr:cNvSpPr txBox="1"/>
      </xdr:nvSpPr>
      <xdr:spPr>
        <a:xfrm>
          <a:off x="10528300" y="66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143472</xdr:rowOff>
    </xdr:from>
    <xdr:to>
      <xdr:col>55</xdr:col>
      <xdr:colOff>88900</xdr:colOff>
      <xdr:row>38</xdr:row>
      <xdr:rowOff>143472</xdr:rowOff>
    </xdr:to>
    <xdr:cxnSp macro="">
      <xdr:nvCxnSpPr>
        <xdr:cNvPr id="283" name="直線コネクタ 282"/>
        <xdr:cNvCxnSpPr/>
      </xdr:nvCxnSpPr>
      <xdr:spPr>
        <a:xfrm>
          <a:off x="10388600" y="6658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134011</xdr:rowOff>
    </xdr:from>
    <xdr:ext cx="599010" cy="259045"/>
    <xdr:sp macro="" textlink="">
      <xdr:nvSpPr>
        <xdr:cNvPr id="284" name="補助費等最大値テキスト"/>
        <xdr:cNvSpPr txBox="1"/>
      </xdr:nvSpPr>
      <xdr:spPr>
        <a:xfrm>
          <a:off x="10528300" y="49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15884</xdr:rowOff>
    </xdr:from>
    <xdr:to>
      <xdr:col>55</xdr:col>
      <xdr:colOff>88900</xdr:colOff>
      <xdr:row>30</xdr:row>
      <xdr:rowOff>15884</xdr:rowOff>
    </xdr:to>
    <xdr:cxnSp macro="">
      <xdr:nvCxnSpPr>
        <xdr:cNvPr id="285" name="直線コネクタ 284"/>
        <xdr:cNvCxnSpPr/>
      </xdr:nvCxnSpPr>
      <xdr:spPr>
        <a:xfrm>
          <a:off x="10388600" y="5159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17245</xdr:rowOff>
    </xdr:from>
    <xdr:to>
      <xdr:col>55</xdr:col>
      <xdr:colOff>0</xdr:colOff>
      <xdr:row>38</xdr:row>
      <xdr:rowOff>24215</xdr:rowOff>
    </xdr:to>
    <xdr:cxnSp macro="">
      <xdr:nvCxnSpPr>
        <xdr:cNvPr id="286" name="直線コネクタ 285"/>
        <xdr:cNvCxnSpPr/>
      </xdr:nvCxnSpPr>
      <xdr:spPr>
        <a:xfrm flipV="1">
          <a:off x="9639300" y="6532345"/>
          <a:ext cx="838200" cy="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123393</xdr:rowOff>
    </xdr:from>
    <xdr:ext cx="534377" cy="259045"/>
    <xdr:sp macro="" textlink="">
      <xdr:nvSpPr>
        <xdr:cNvPr id="287" name="補助費等平均値テキスト"/>
        <xdr:cNvSpPr txBox="1"/>
      </xdr:nvSpPr>
      <xdr:spPr>
        <a:xfrm>
          <a:off x="10528300" y="6295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100516</xdr:rowOff>
    </xdr:from>
    <xdr:to>
      <xdr:col>55</xdr:col>
      <xdr:colOff>50800</xdr:colOff>
      <xdr:row>38</xdr:row>
      <xdr:rowOff>30666</xdr:rowOff>
    </xdr:to>
    <xdr:sp macro="" textlink="">
      <xdr:nvSpPr>
        <xdr:cNvPr id="288" name="フローチャート: 判断 287"/>
        <xdr:cNvSpPr/>
      </xdr:nvSpPr>
      <xdr:spPr>
        <a:xfrm>
          <a:off x="104267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24215</xdr:rowOff>
    </xdr:from>
    <xdr:to>
      <xdr:col>50</xdr:col>
      <xdr:colOff>114300</xdr:colOff>
      <xdr:row>38</xdr:row>
      <xdr:rowOff>47499</xdr:rowOff>
    </xdr:to>
    <xdr:cxnSp macro="">
      <xdr:nvCxnSpPr>
        <xdr:cNvPr id="289" name="直線コネクタ 288"/>
        <xdr:cNvCxnSpPr/>
      </xdr:nvCxnSpPr>
      <xdr:spPr>
        <a:xfrm flipV="1">
          <a:off x="8750300" y="6539315"/>
          <a:ext cx="889000" cy="2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135495</xdr:rowOff>
    </xdr:from>
    <xdr:to>
      <xdr:col>50</xdr:col>
      <xdr:colOff>165100</xdr:colOff>
      <xdr:row>38</xdr:row>
      <xdr:rowOff>65646</xdr:rowOff>
    </xdr:to>
    <xdr:sp macro="" textlink="">
      <xdr:nvSpPr>
        <xdr:cNvPr id="290" name="フローチャート: 判断 289"/>
        <xdr:cNvSpPr/>
      </xdr:nvSpPr>
      <xdr:spPr>
        <a:xfrm>
          <a:off x="9588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82172</xdr:rowOff>
    </xdr:from>
    <xdr:ext cx="534377" cy="259045"/>
    <xdr:sp macro="" textlink="">
      <xdr:nvSpPr>
        <xdr:cNvPr id="291" name="テキスト ボックス 290"/>
        <xdr:cNvSpPr txBox="1"/>
      </xdr:nvSpPr>
      <xdr:spPr>
        <a:xfrm>
          <a:off x="9372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47499</xdr:rowOff>
    </xdr:from>
    <xdr:to>
      <xdr:col>45</xdr:col>
      <xdr:colOff>177800</xdr:colOff>
      <xdr:row>38</xdr:row>
      <xdr:rowOff>47976</xdr:rowOff>
    </xdr:to>
    <xdr:cxnSp macro="">
      <xdr:nvCxnSpPr>
        <xdr:cNvPr id="292" name="直線コネクタ 291"/>
        <xdr:cNvCxnSpPr/>
      </xdr:nvCxnSpPr>
      <xdr:spPr>
        <a:xfrm flipV="1">
          <a:off x="7861300" y="6562599"/>
          <a:ext cx="8890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130584</xdr:rowOff>
    </xdr:from>
    <xdr:to>
      <xdr:col>46</xdr:col>
      <xdr:colOff>38100</xdr:colOff>
      <xdr:row>38</xdr:row>
      <xdr:rowOff>60734</xdr:rowOff>
    </xdr:to>
    <xdr:sp macro="" textlink="">
      <xdr:nvSpPr>
        <xdr:cNvPr id="293" name="フローチャート: 判断 292"/>
        <xdr:cNvSpPr/>
      </xdr:nvSpPr>
      <xdr:spPr>
        <a:xfrm>
          <a:off x="8699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77261</xdr:rowOff>
    </xdr:from>
    <xdr:ext cx="534377" cy="259045"/>
    <xdr:sp macro="" textlink="">
      <xdr:nvSpPr>
        <xdr:cNvPr id="294" name="テキスト ボックス 293"/>
        <xdr:cNvSpPr txBox="1"/>
      </xdr:nvSpPr>
      <xdr:spPr>
        <a:xfrm>
          <a:off x="8483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47976</xdr:rowOff>
    </xdr:from>
    <xdr:to>
      <xdr:col>41</xdr:col>
      <xdr:colOff>50800</xdr:colOff>
      <xdr:row>38</xdr:row>
      <xdr:rowOff>58834</xdr:rowOff>
    </xdr:to>
    <xdr:cxnSp macro="">
      <xdr:nvCxnSpPr>
        <xdr:cNvPr id="295" name="直線コネクタ 294"/>
        <xdr:cNvCxnSpPr/>
      </xdr:nvCxnSpPr>
      <xdr:spPr>
        <a:xfrm flipV="1">
          <a:off x="6972300" y="6563076"/>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135534</xdr:rowOff>
    </xdr:from>
    <xdr:to>
      <xdr:col>41</xdr:col>
      <xdr:colOff>101600</xdr:colOff>
      <xdr:row>38</xdr:row>
      <xdr:rowOff>65684</xdr:rowOff>
    </xdr:to>
    <xdr:sp macro="" textlink="">
      <xdr:nvSpPr>
        <xdr:cNvPr id="296" name="フローチャート: 判断 295"/>
        <xdr:cNvSpPr/>
      </xdr:nvSpPr>
      <xdr:spPr>
        <a:xfrm>
          <a:off x="7810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82211</xdr:rowOff>
    </xdr:from>
    <xdr:ext cx="534377" cy="259045"/>
    <xdr:sp macro="" textlink="">
      <xdr:nvSpPr>
        <xdr:cNvPr id="297" name="テキスト ボックス 296"/>
        <xdr:cNvSpPr txBox="1"/>
      </xdr:nvSpPr>
      <xdr:spPr>
        <a:xfrm>
          <a:off x="7594111" y="62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135035</xdr:rowOff>
    </xdr:from>
    <xdr:to>
      <xdr:col>36</xdr:col>
      <xdr:colOff>165100</xdr:colOff>
      <xdr:row>38</xdr:row>
      <xdr:rowOff>65185</xdr:rowOff>
    </xdr:to>
    <xdr:sp macro="" textlink="">
      <xdr:nvSpPr>
        <xdr:cNvPr id="298" name="フローチャート: 判断 297"/>
        <xdr:cNvSpPr/>
      </xdr:nvSpPr>
      <xdr:spPr>
        <a:xfrm>
          <a:off x="6921500" y="647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81712</xdr:rowOff>
    </xdr:from>
    <xdr:ext cx="534377" cy="259045"/>
    <xdr:sp macro="" textlink="">
      <xdr:nvSpPr>
        <xdr:cNvPr id="299" name="テキスト ボックス 298"/>
        <xdr:cNvSpPr txBox="1"/>
      </xdr:nvSpPr>
      <xdr:spPr>
        <a:xfrm>
          <a:off x="6705111" y="625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137895</xdr:rowOff>
    </xdr:from>
    <xdr:to>
      <xdr:col>55</xdr:col>
      <xdr:colOff>50800</xdr:colOff>
      <xdr:row>38</xdr:row>
      <xdr:rowOff>68045</xdr:rowOff>
    </xdr:to>
    <xdr:sp macro="" textlink="">
      <xdr:nvSpPr>
        <xdr:cNvPr id="305" name="楕円 304"/>
        <xdr:cNvSpPr/>
      </xdr:nvSpPr>
      <xdr:spPr>
        <a:xfrm>
          <a:off x="10426700" y="648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78943</xdr:rowOff>
    </xdr:from>
    <xdr:ext cx="534377" cy="259045"/>
    <xdr:sp macro="" textlink="">
      <xdr:nvSpPr>
        <xdr:cNvPr id="306" name="補助費等該当値テキスト"/>
        <xdr:cNvSpPr txBox="1"/>
      </xdr:nvSpPr>
      <xdr:spPr>
        <a:xfrm>
          <a:off x="10528300" y="642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144864</xdr:rowOff>
    </xdr:from>
    <xdr:to>
      <xdr:col>50</xdr:col>
      <xdr:colOff>165100</xdr:colOff>
      <xdr:row>38</xdr:row>
      <xdr:rowOff>75014</xdr:rowOff>
    </xdr:to>
    <xdr:sp macro="" textlink="">
      <xdr:nvSpPr>
        <xdr:cNvPr id="307" name="楕円 306"/>
        <xdr:cNvSpPr/>
      </xdr:nvSpPr>
      <xdr:spPr>
        <a:xfrm>
          <a:off x="9588500" y="648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66142</xdr:rowOff>
    </xdr:from>
    <xdr:ext cx="534377" cy="259045"/>
    <xdr:sp macro="" textlink="">
      <xdr:nvSpPr>
        <xdr:cNvPr id="308" name="テキスト ボックス 307"/>
        <xdr:cNvSpPr txBox="1"/>
      </xdr:nvSpPr>
      <xdr:spPr>
        <a:xfrm>
          <a:off x="9372111" y="658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168149</xdr:rowOff>
    </xdr:from>
    <xdr:to>
      <xdr:col>46</xdr:col>
      <xdr:colOff>38100</xdr:colOff>
      <xdr:row>38</xdr:row>
      <xdr:rowOff>98299</xdr:rowOff>
    </xdr:to>
    <xdr:sp macro="" textlink="">
      <xdr:nvSpPr>
        <xdr:cNvPr id="309" name="楕円 308"/>
        <xdr:cNvSpPr/>
      </xdr:nvSpPr>
      <xdr:spPr>
        <a:xfrm>
          <a:off x="8699500" y="651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89426</xdr:rowOff>
    </xdr:from>
    <xdr:ext cx="534377" cy="259045"/>
    <xdr:sp macro="" textlink="">
      <xdr:nvSpPr>
        <xdr:cNvPr id="310" name="テキスト ボックス 309"/>
        <xdr:cNvSpPr txBox="1"/>
      </xdr:nvSpPr>
      <xdr:spPr>
        <a:xfrm>
          <a:off x="8483111" y="660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168626</xdr:rowOff>
    </xdr:from>
    <xdr:to>
      <xdr:col>41</xdr:col>
      <xdr:colOff>101600</xdr:colOff>
      <xdr:row>38</xdr:row>
      <xdr:rowOff>98776</xdr:rowOff>
    </xdr:to>
    <xdr:sp macro="" textlink="">
      <xdr:nvSpPr>
        <xdr:cNvPr id="311" name="楕円 310"/>
        <xdr:cNvSpPr/>
      </xdr:nvSpPr>
      <xdr:spPr>
        <a:xfrm>
          <a:off x="7810500" y="651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89903</xdr:rowOff>
    </xdr:from>
    <xdr:ext cx="534377" cy="259045"/>
    <xdr:sp macro="" textlink="">
      <xdr:nvSpPr>
        <xdr:cNvPr id="312" name="テキスト ボックス 311"/>
        <xdr:cNvSpPr txBox="1"/>
      </xdr:nvSpPr>
      <xdr:spPr>
        <a:xfrm>
          <a:off x="7594111" y="660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8034</xdr:rowOff>
    </xdr:from>
    <xdr:to>
      <xdr:col>36</xdr:col>
      <xdr:colOff>165100</xdr:colOff>
      <xdr:row>38</xdr:row>
      <xdr:rowOff>109634</xdr:rowOff>
    </xdr:to>
    <xdr:sp macro="" textlink="">
      <xdr:nvSpPr>
        <xdr:cNvPr id="313" name="楕円 312"/>
        <xdr:cNvSpPr/>
      </xdr:nvSpPr>
      <xdr:spPr>
        <a:xfrm>
          <a:off x="6921500" y="652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100761</xdr:rowOff>
    </xdr:from>
    <xdr:ext cx="534377" cy="259045"/>
    <xdr:sp macro="" textlink="">
      <xdr:nvSpPr>
        <xdr:cNvPr id="314" name="テキスト ボックス 313"/>
        <xdr:cNvSpPr txBox="1"/>
      </xdr:nvSpPr>
      <xdr:spPr>
        <a:xfrm>
          <a:off x="6705111" y="661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119421</xdr:rowOff>
    </xdr:from>
    <xdr:to>
      <xdr:col>54</xdr:col>
      <xdr:colOff>189865</xdr:colOff>
      <xdr:row>58</xdr:row>
      <xdr:rowOff>129027</xdr:rowOff>
    </xdr:to>
    <xdr:cxnSp macro="">
      <xdr:nvCxnSpPr>
        <xdr:cNvPr id="336" name="直線コネクタ 335"/>
        <xdr:cNvCxnSpPr/>
      </xdr:nvCxnSpPr>
      <xdr:spPr>
        <a:xfrm flipV="1">
          <a:off x="10475595" y="8691921"/>
          <a:ext cx="1270" cy="1381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132854</xdr:rowOff>
    </xdr:from>
    <xdr:ext cx="534377" cy="259045"/>
    <xdr:sp macro="" textlink="">
      <xdr:nvSpPr>
        <xdr:cNvPr id="337" name="普通建設事業費最小値テキスト"/>
        <xdr:cNvSpPr txBox="1"/>
      </xdr:nvSpPr>
      <xdr:spPr>
        <a:xfrm>
          <a:off x="10528300" y="100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129027</xdr:rowOff>
    </xdr:from>
    <xdr:to>
      <xdr:col>55</xdr:col>
      <xdr:colOff>88900</xdr:colOff>
      <xdr:row>58</xdr:row>
      <xdr:rowOff>129027</xdr:rowOff>
    </xdr:to>
    <xdr:cxnSp macro="">
      <xdr:nvCxnSpPr>
        <xdr:cNvPr id="338" name="直線コネクタ 337"/>
        <xdr:cNvCxnSpPr/>
      </xdr:nvCxnSpPr>
      <xdr:spPr>
        <a:xfrm>
          <a:off x="10388600" y="1007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66098</xdr:rowOff>
    </xdr:from>
    <xdr:ext cx="690189" cy="259045"/>
    <xdr:sp macro="" textlink="">
      <xdr:nvSpPr>
        <xdr:cNvPr id="339" name="普通建設事業費最大値テキスト"/>
        <xdr:cNvSpPr txBox="1"/>
      </xdr:nvSpPr>
      <xdr:spPr>
        <a:xfrm>
          <a:off x="10528300" y="8467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119421</xdr:rowOff>
    </xdr:from>
    <xdr:to>
      <xdr:col>55</xdr:col>
      <xdr:colOff>88900</xdr:colOff>
      <xdr:row>50</xdr:row>
      <xdr:rowOff>119421</xdr:rowOff>
    </xdr:to>
    <xdr:cxnSp macro="">
      <xdr:nvCxnSpPr>
        <xdr:cNvPr id="340" name="直線コネクタ 339"/>
        <xdr:cNvCxnSpPr/>
      </xdr:nvCxnSpPr>
      <xdr:spPr>
        <a:xfrm>
          <a:off x="10388600" y="869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16637</xdr:rowOff>
    </xdr:from>
    <xdr:to>
      <xdr:col>55</xdr:col>
      <xdr:colOff>0</xdr:colOff>
      <xdr:row>58</xdr:row>
      <xdr:rowOff>66212</xdr:rowOff>
    </xdr:to>
    <xdr:cxnSp macro="">
      <xdr:nvCxnSpPr>
        <xdr:cNvPr id="341" name="直線コネクタ 340"/>
        <xdr:cNvCxnSpPr/>
      </xdr:nvCxnSpPr>
      <xdr:spPr>
        <a:xfrm>
          <a:off x="9639300" y="9960737"/>
          <a:ext cx="838200" cy="4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12792</xdr:rowOff>
    </xdr:from>
    <xdr:ext cx="599010" cy="259045"/>
    <xdr:sp macro="" textlink="">
      <xdr:nvSpPr>
        <xdr:cNvPr id="342" name="普通建設事業費平均値テキスト"/>
        <xdr:cNvSpPr txBox="1"/>
      </xdr:nvSpPr>
      <xdr:spPr>
        <a:xfrm>
          <a:off x="10528300" y="9785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161365</xdr:rowOff>
    </xdr:from>
    <xdr:to>
      <xdr:col>55</xdr:col>
      <xdr:colOff>50800</xdr:colOff>
      <xdr:row>58</xdr:row>
      <xdr:rowOff>91515</xdr:rowOff>
    </xdr:to>
    <xdr:sp macro="" textlink="">
      <xdr:nvSpPr>
        <xdr:cNvPr id="343" name="フローチャート: 判断 342"/>
        <xdr:cNvSpPr/>
      </xdr:nvSpPr>
      <xdr:spPr>
        <a:xfrm>
          <a:off x="10426700" y="99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16637</xdr:rowOff>
    </xdr:from>
    <xdr:to>
      <xdr:col>50</xdr:col>
      <xdr:colOff>114300</xdr:colOff>
      <xdr:row>58</xdr:row>
      <xdr:rowOff>52946</xdr:rowOff>
    </xdr:to>
    <xdr:cxnSp macro="">
      <xdr:nvCxnSpPr>
        <xdr:cNvPr id="344" name="直線コネクタ 343"/>
        <xdr:cNvCxnSpPr/>
      </xdr:nvCxnSpPr>
      <xdr:spPr>
        <a:xfrm flipV="1">
          <a:off x="8750300" y="9960737"/>
          <a:ext cx="889000" cy="3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13011</xdr:rowOff>
    </xdr:from>
    <xdr:to>
      <xdr:col>50</xdr:col>
      <xdr:colOff>165100</xdr:colOff>
      <xdr:row>58</xdr:row>
      <xdr:rowOff>114611</xdr:rowOff>
    </xdr:to>
    <xdr:sp macro="" textlink="">
      <xdr:nvSpPr>
        <xdr:cNvPr id="345" name="フローチャート: 判断 344"/>
        <xdr:cNvSpPr/>
      </xdr:nvSpPr>
      <xdr:spPr>
        <a:xfrm>
          <a:off x="9588500" y="995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105738</xdr:rowOff>
    </xdr:from>
    <xdr:ext cx="534377" cy="259045"/>
    <xdr:sp macro="" textlink="">
      <xdr:nvSpPr>
        <xdr:cNvPr id="346" name="テキスト ボックス 345"/>
        <xdr:cNvSpPr txBox="1"/>
      </xdr:nvSpPr>
      <xdr:spPr>
        <a:xfrm>
          <a:off x="9372111" y="1004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52946</xdr:rowOff>
    </xdr:from>
    <xdr:to>
      <xdr:col>45</xdr:col>
      <xdr:colOff>177800</xdr:colOff>
      <xdr:row>58</xdr:row>
      <xdr:rowOff>84658</xdr:rowOff>
    </xdr:to>
    <xdr:cxnSp macro="">
      <xdr:nvCxnSpPr>
        <xdr:cNvPr id="347" name="直線コネクタ 346"/>
        <xdr:cNvCxnSpPr/>
      </xdr:nvCxnSpPr>
      <xdr:spPr>
        <a:xfrm flipV="1">
          <a:off x="7861300" y="9997046"/>
          <a:ext cx="889000" cy="3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16751</xdr:rowOff>
    </xdr:from>
    <xdr:to>
      <xdr:col>46</xdr:col>
      <xdr:colOff>38100</xdr:colOff>
      <xdr:row>58</xdr:row>
      <xdr:rowOff>118351</xdr:rowOff>
    </xdr:to>
    <xdr:sp macro="" textlink="">
      <xdr:nvSpPr>
        <xdr:cNvPr id="348" name="フローチャート: 判断 347"/>
        <xdr:cNvSpPr/>
      </xdr:nvSpPr>
      <xdr:spPr>
        <a:xfrm>
          <a:off x="8699500" y="996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109478</xdr:rowOff>
    </xdr:from>
    <xdr:ext cx="534377" cy="259045"/>
    <xdr:sp macro="" textlink="">
      <xdr:nvSpPr>
        <xdr:cNvPr id="349" name="テキスト ボックス 348"/>
        <xdr:cNvSpPr txBox="1"/>
      </xdr:nvSpPr>
      <xdr:spPr>
        <a:xfrm>
          <a:off x="8483111" y="1005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84658</xdr:rowOff>
    </xdr:from>
    <xdr:to>
      <xdr:col>41</xdr:col>
      <xdr:colOff>50800</xdr:colOff>
      <xdr:row>58</xdr:row>
      <xdr:rowOff>90695</xdr:rowOff>
    </xdr:to>
    <xdr:cxnSp macro="">
      <xdr:nvCxnSpPr>
        <xdr:cNvPr id="350" name="直線コネクタ 349"/>
        <xdr:cNvCxnSpPr/>
      </xdr:nvCxnSpPr>
      <xdr:spPr>
        <a:xfrm flipV="1">
          <a:off x="6972300" y="10028758"/>
          <a:ext cx="889000" cy="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163340</xdr:rowOff>
    </xdr:from>
    <xdr:to>
      <xdr:col>41</xdr:col>
      <xdr:colOff>101600</xdr:colOff>
      <xdr:row>58</xdr:row>
      <xdr:rowOff>93490</xdr:rowOff>
    </xdr:to>
    <xdr:sp macro="" textlink="">
      <xdr:nvSpPr>
        <xdr:cNvPr id="351" name="フローチャート: 判断 350"/>
        <xdr:cNvSpPr/>
      </xdr:nvSpPr>
      <xdr:spPr>
        <a:xfrm>
          <a:off x="78105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110017</xdr:rowOff>
    </xdr:from>
    <xdr:ext cx="599010" cy="259045"/>
    <xdr:sp macro="" textlink="">
      <xdr:nvSpPr>
        <xdr:cNvPr id="352" name="テキスト ボックス 351"/>
        <xdr:cNvSpPr txBox="1"/>
      </xdr:nvSpPr>
      <xdr:spPr>
        <a:xfrm>
          <a:off x="7561795" y="971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115359</xdr:rowOff>
    </xdr:from>
    <xdr:to>
      <xdr:col>36</xdr:col>
      <xdr:colOff>165100</xdr:colOff>
      <xdr:row>58</xdr:row>
      <xdr:rowOff>45509</xdr:rowOff>
    </xdr:to>
    <xdr:sp macro="" textlink="">
      <xdr:nvSpPr>
        <xdr:cNvPr id="353" name="フローチャート: 判断 352"/>
        <xdr:cNvSpPr/>
      </xdr:nvSpPr>
      <xdr:spPr>
        <a:xfrm>
          <a:off x="6921500" y="988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62036</xdr:rowOff>
    </xdr:from>
    <xdr:ext cx="599010" cy="259045"/>
    <xdr:sp macro="" textlink="">
      <xdr:nvSpPr>
        <xdr:cNvPr id="354" name="テキスト ボックス 353"/>
        <xdr:cNvSpPr txBox="1"/>
      </xdr:nvSpPr>
      <xdr:spPr>
        <a:xfrm>
          <a:off x="6672795" y="966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15412</xdr:rowOff>
    </xdr:from>
    <xdr:to>
      <xdr:col>55</xdr:col>
      <xdr:colOff>50800</xdr:colOff>
      <xdr:row>58</xdr:row>
      <xdr:rowOff>117012</xdr:rowOff>
    </xdr:to>
    <xdr:sp macro="" textlink="">
      <xdr:nvSpPr>
        <xdr:cNvPr id="360" name="楕円 359"/>
        <xdr:cNvSpPr/>
      </xdr:nvSpPr>
      <xdr:spPr>
        <a:xfrm>
          <a:off x="10426700" y="99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139791</xdr:rowOff>
    </xdr:from>
    <xdr:ext cx="534377" cy="259045"/>
    <xdr:sp macro="" textlink="">
      <xdr:nvSpPr>
        <xdr:cNvPr id="361" name="普通建設事業費該当値テキスト"/>
        <xdr:cNvSpPr txBox="1"/>
      </xdr:nvSpPr>
      <xdr:spPr>
        <a:xfrm>
          <a:off x="10528300" y="991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137287</xdr:rowOff>
    </xdr:from>
    <xdr:to>
      <xdr:col>50</xdr:col>
      <xdr:colOff>165100</xdr:colOff>
      <xdr:row>58</xdr:row>
      <xdr:rowOff>67437</xdr:rowOff>
    </xdr:to>
    <xdr:sp macro="" textlink="">
      <xdr:nvSpPr>
        <xdr:cNvPr id="362" name="楕円 361"/>
        <xdr:cNvSpPr/>
      </xdr:nvSpPr>
      <xdr:spPr>
        <a:xfrm>
          <a:off x="9588500" y="99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83964</xdr:rowOff>
    </xdr:from>
    <xdr:ext cx="599010" cy="259045"/>
    <xdr:sp macro="" textlink="">
      <xdr:nvSpPr>
        <xdr:cNvPr id="363" name="テキスト ボックス 362"/>
        <xdr:cNvSpPr txBox="1"/>
      </xdr:nvSpPr>
      <xdr:spPr>
        <a:xfrm>
          <a:off x="9339795" y="9685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2146</xdr:rowOff>
    </xdr:from>
    <xdr:to>
      <xdr:col>46</xdr:col>
      <xdr:colOff>38100</xdr:colOff>
      <xdr:row>58</xdr:row>
      <xdr:rowOff>103746</xdr:rowOff>
    </xdr:to>
    <xdr:sp macro="" textlink="">
      <xdr:nvSpPr>
        <xdr:cNvPr id="364" name="楕円 363"/>
        <xdr:cNvSpPr/>
      </xdr:nvSpPr>
      <xdr:spPr>
        <a:xfrm>
          <a:off x="8699500" y="994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120273</xdr:rowOff>
    </xdr:from>
    <xdr:ext cx="534377" cy="259045"/>
    <xdr:sp macro="" textlink="">
      <xdr:nvSpPr>
        <xdr:cNvPr id="365" name="テキスト ボックス 364"/>
        <xdr:cNvSpPr txBox="1"/>
      </xdr:nvSpPr>
      <xdr:spPr>
        <a:xfrm>
          <a:off x="8483111" y="972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33858</xdr:rowOff>
    </xdr:from>
    <xdr:to>
      <xdr:col>41</xdr:col>
      <xdr:colOff>101600</xdr:colOff>
      <xdr:row>58</xdr:row>
      <xdr:rowOff>135458</xdr:rowOff>
    </xdr:to>
    <xdr:sp macro="" textlink="">
      <xdr:nvSpPr>
        <xdr:cNvPr id="366" name="楕円 365"/>
        <xdr:cNvSpPr/>
      </xdr:nvSpPr>
      <xdr:spPr>
        <a:xfrm>
          <a:off x="7810500" y="997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126585</xdr:rowOff>
    </xdr:from>
    <xdr:ext cx="534377" cy="259045"/>
    <xdr:sp macro="" textlink="">
      <xdr:nvSpPr>
        <xdr:cNvPr id="367" name="テキスト ボックス 366"/>
        <xdr:cNvSpPr txBox="1"/>
      </xdr:nvSpPr>
      <xdr:spPr>
        <a:xfrm>
          <a:off x="7594111" y="1007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39895</xdr:rowOff>
    </xdr:from>
    <xdr:to>
      <xdr:col>36</xdr:col>
      <xdr:colOff>165100</xdr:colOff>
      <xdr:row>58</xdr:row>
      <xdr:rowOff>141495</xdr:rowOff>
    </xdr:to>
    <xdr:sp macro="" textlink="">
      <xdr:nvSpPr>
        <xdr:cNvPr id="368" name="楕円 367"/>
        <xdr:cNvSpPr/>
      </xdr:nvSpPr>
      <xdr:spPr>
        <a:xfrm>
          <a:off x="6921500" y="998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132622</xdr:rowOff>
    </xdr:from>
    <xdr:ext cx="534377" cy="259045"/>
    <xdr:sp macro="" textlink="">
      <xdr:nvSpPr>
        <xdr:cNvPr id="369" name="テキスト ボックス 368"/>
        <xdr:cNvSpPr txBox="1"/>
      </xdr:nvSpPr>
      <xdr:spPr>
        <a:xfrm>
          <a:off x="6705111" y="1007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116695</xdr:rowOff>
    </xdr:from>
    <xdr:to>
      <xdr:col>54</xdr:col>
      <xdr:colOff>189865</xdr:colOff>
      <xdr:row>79</xdr:row>
      <xdr:rowOff>44450</xdr:rowOff>
    </xdr:to>
    <xdr:cxnSp macro="">
      <xdr:nvCxnSpPr>
        <xdr:cNvPr id="393" name="直線コネクタ 392"/>
        <xdr:cNvCxnSpPr/>
      </xdr:nvCxnSpPr>
      <xdr:spPr>
        <a:xfrm flipV="1">
          <a:off x="10475595" y="12118195"/>
          <a:ext cx="1270" cy="1470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63372</xdr:rowOff>
    </xdr:from>
    <xdr:ext cx="599010" cy="259045"/>
    <xdr:sp macro="" textlink="">
      <xdr:nvSpPr>
        <xdr:cNvPr id="396" name="普通建設事業費 （ うち新規整備　）最大値テキスト"/>
        <xdr:cNvSpPr txBox="1"/>
      </xdr:nvSpPr>
      <xdr:spPr>
        <a:xfrm>
          <a:off x="10528300" y="118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116695</xdr:rowOff>
    </xdr:from>
    <xdr:to>
      <xdr:col>55</xdr:col>
      <xdr:colOff>88900</xdr:colOff>
      <xdr:row>70</xdr:row>
      <xdr:rowOff>116695</xdr:rowOff>
    </xdr:to>
    <xdr:cxnSp macro="">
      <xdr:nvCxnSpPr>
        <xdr:cNvPr id="397" name="直線コネクタ 396"/>
        <xdr:cNvCxnSpPr/>
      </xdr:nvCxnSpPr>
      <xdr:spPr>
        <a:xfrm>
          <a:off x="10388600" y="1211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115621</xdr:rowOff>
    </xdr:from>
    <xdr:to>
      <xdr:col>55</xdr:col>
      <xdr:colOff>0</xdr:colOff>
      <xdr:row>79</xdr:row>
      <xdr:rowOff>21445</xdr:rowOff>
    </xdr:to>
    <xdr:cxnSp macro="">
      <xdr:nvCxnSpPr>
        <xdr:cNvPr id="398" name="直線コネクタ 397"/>
        <xdr:cNvCxnSpPr/>
      </xdr:nvCxnSpPr>
      <xdr:spPr>
        <a:xfrm flipV="1">
          <a:off x="9639300" y="13488721"/>
          <a:ext cx="838200" cy="7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63820</xdr:rowOff>
    </xdr:from>
    <xdr:ext cx="534377" cy="259045"/>
    <xdr:sp macro="" textlink="">
      <xdr:nvSpPr>
        <xdr:cNvPr id="399" name="普通建設事業費 （ うち新規整備　）平均値テキスト"/>
        <xdr:cNvSpPr txBox="1"/>
      </xdr:nvSpPr>
      <xdr:spPr>
        <a:xfrm>
          <a:off x="10528300" y="13265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40943</xdr:rowOff>
    </xdr:from>
    <xdr:to>
      <xdr:col>55</xdr:col>
      <xdr:colOff>50800</xdr:colOff>
      <xdr:row>78</xdr:row>
      <xdr:rowOff>142543</xdr:rowOff>
    </xdr:to>
    <xdr:sp macro="" textlink="">
      <xdr:nvSpPr>
        <xdr:cNvPr id="400" name="フローチャート: 判断 399"/>
        <xdr:cNvSpPr/>
      </xdr:nvSpPr>
      <xdr:spPr>
        <a:xfrm>
          <a:off x="104267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7764</xdr:rowOff>
    </xdr:from>
    <xdr:to>
      <xdr:col>50</xdr:col>
      <xdr:colOff>114300</xdr:colOff>
      <xdr:row>79</xdr:row>
      <xdr:rowOff>21445</xdr:rowOff>
    </xdr:to>
    <xdr:cxnSp macro="">
      <xdr:nvCxnSpPr>
        <xdr:cNvPr id="401" name="直線コネクタ 400"/>
        <xdr:cNvCxnSpPr/>
      </xdr:nvCxnSpPr>
      <xdr:spPr>
        <a:xfrm>
          <a:off x="8750300" y="13552314"/>
          <a:ext cx="889000" cy="1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76392</xdr:rowOff>
    </xdr:from>
    <xdr:to>
      <xdr:col>50</xdr:col>
      <xdr:colOff>165100</xdr:colOff>
      <xdr:row>79</xdr:row>
      <xdr:rowOff>6542</xdr:rowOff>
    </xdr:to>
    <xdr:sp macro="" textlink="">
      <xdr:nvSpPr>
        <xdr:cNvPr id="402" name="フローチャート: 判断 401"/>
        <xdr:cNvSpPr/>
      </xdr:nvSpPr>
      <xdr:spPr>
        <a:xfrm>
          <a:off x="9588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23069</xdr:rowOff>
    </xdr:from>
    <xdr:ext cx="534377" cy="259045"/>
    <xdr:sp macro="" textlink="">
      <xdr:nvSpPr>
        <xdr:cNvPr id="403" name="テキスト ボックス 402"/>
        <xdr:cNvSpPr txBox="1"/>
      </xdr:nvSpPr>
      <xdr:spPr>
        <a:xfrm>
          <a:off x="9372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67774</xdr:rowOff>
    </xdr:from>
    <xdr:to>
      <xdr:col>45</xdr:col>
      <xdr:colOff>177800</xdr:colOff>
      <xdr:row>79</xdr:row>
      <xdr:rowOff>7764</xdr:rowOff>
    </xdr:to>
    <xdr:cxnSp macro="">
      <xdr:nvCxnSpPr>
        <xdr:cNvPr id="404" name="直線コネクタ 403"/>
        <xdr:cNvCxnSpPr/>
      </xdr:nvCxnSpPr>
      <xdr:spPr>
        <a:xfrm>
          <a:off x="7861300" y="13440874"/>
          <a:ext cx="889000" cy="11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68452</xdr:rowOff>
    </xdr:from>
    <xdr:to>
      <xdr:col>46</xdr:col>
      <xdr:colOff>38100</xdr:colOff>
      <xdr:row>78</xdr:row>
      <xdr:rowOff>170052</xdr:rowOff>
    </xdr:to>
    <xdr:sp macro="" textlink="">
      <xdr:nvSpPr>
        <xdr:cNvPr id="405" name="フローチャート: 判断 404"/>
        <xdr:cNvSpPr/>
      </xdr:nvSpPr>
      <xdr:spPr>
        <a:xfrm>
          <a:off x="8699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15129</xdr:rowOff>
    </xdr:from>
    <xdr:ext cx="534377" cy="259045"/>
    <xdr:sp macro="" textlink="">
      <xdr:nvSpPr>
        <xdr:cNvPr id="406" name="テキスト ボックス 405"/>
        <xdr:cNvSpPr txBox="1"/>
      </xdr:nvSpPr>
      <xdr:spPr>
        <a:xfrm>
          <a:off x="8483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67774</xdr:rowOff>
    </xdr:from>
    <xdr:to>
      <xdr:col>41</xdr:col>
      <xdr:colOff>50800</xdr:colOff>
      <xdr:row>78</xdr:row>
      <xdr:rowOff>87255</xdr:rowOff>
    </xdr:to>
    <xdr:cxnSp macro="">
      <xdr:nvCxnSpPr>
        <xdr:cNvPr id="407" name="直線コネクタ 406"/>
        <xdr:cNvCxnSpPr/>
      </xdr:nvCxnSpPr>
      <xdr:spPr>
        <a:xfrm flipV="1">
          <a:off x="6972300" y="13440874"/>
          <a:ext cx="889000" cy="1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08" name="フローチャート: 判断 407"/>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51568</xdr:rowOff>
    </xdr:from>
    <xdr:ext cx="534377" cy="259045"/>
    <xdr:sp macro="" textlink="">
      <xdr:nvSpPr>
        <xdr:cNvPr id="409" name="テキスト ボックス 408"/>
        <xdr:cNvSpPr txBox="1"/>
      </xdr:nvSpPr>
      <xdr:spPr>
        <a:xfrm>
          <a:off x="7594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88202</xdr:rowOff>
    </xdr:from>
    <xdr:to>
      <xdr:col>36</xdr:col>
      <xdr:colOff>165100</xdr:colOff>
      <xdr:row>77</xdr:row>
      <xdr:rowOff>18352</xdr:rowOff>
    </xdr:to>
    <xdr:sp macro="" textlink="">
      <xdr:nvSpPr>
        <xdr:cNvPr id="410" name="フローチャート: 判断 409"/>
        <xdr:cNvSpPr/>
      </xdr:nvSpPr>
      <xdr:spPr>
        <a:xfrm>
          <a:off x="6921500" y="1311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34880</xdr:rowOff>
    </xdr:from>
    <xdr:ext cx="599010" cy="259045"/>
    <xdr:sp macro="" textlink="">
      <xdr:nvSpPr>
        <xdr:cNvPr id="411" name="テキスト ボックス 410"/>
        <xdr:cNvSpPr txBox="1"/>
      </xdr:nvSpPr>
      <xdr:spPr>
        <a:xfrm>
          <a:off x="6672795" y="1289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64821</xdr:rowOff>
    </xdr:from>
    <xdr:to>
      <xdr:col>55</xdr:col>
      <xdr:colOff>50800</xdr:colOff>
      <xdr:row>78</xdr:row>
      <xdr:rowOff>166421</xdr:rowOff>
    </xdr:to>
    <xdr:sp macro="" textlink="">
      <xdr:nvSpPr>
        <xdr:cNvPr id="417" name="楕円 416"/>
        <xdr:cNvSpPr/>
      </xdr:nvSpPr>
      <xdr:spPr>
        <a:xfrm>
          <a:off x="10426700" y="1343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19371</xdr:rowOff>
    </xdr:from>
    <xdr:ext cx="534377" cy="259045"/>
    <xdr:sp macro="" textlink="">
      <xdr:nvSpPr>
        <xdr:cNvPr id="418" name="普通建設事業費 （ うち新規整備　）該当値テキスト"/>
        <xdr:cNvSpPr txBox="1"/>
      </xdr:nvSpPr>
      <xdr:spPr>
        <a:xfrm>
          <a:off x="10528300" y="1339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142095</xdr:rowOff>
    </xdr:from>
    <xdr:to>
      <xdr:col>50</xdr:col>
      <xdr:colOff>165100</xdr:colOff>
      <xdr:row>79</xdr:row>
      <xdr:rowOff>72245</xdr:rowOff>
    </xdr:to>
    <xdr:sp macro="" textlink="">
      <xdr:nvSpPr>
        <xdr:cNvPr id="419" name="楕円 418"/>
        <xdr:cNvSpPr/>
      </xdr:nvSpPr>
      <xdr:spPr>
        <a:xfrm>
          <a:off x="9588500" y="135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63372</xdr:rowOff>
    </xdr:from>
    <xdr:ext cx="469744" cy="259045"/>
    <xdr:sp macro="" textlink="">
      <xdr:nvSpPr>
        <xdr:cNvPr id="420" name="テキスト ボックス 419"/>
        <xdr:cNvSpPr txBox="1"/>
      </xdr:nvSpPr>
      <xdr:spPr>
        <a:xfrm>
          <a:off x="9404428" y="1360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128414</xdr:rowOff>
    </xdr:from>
    <xdr:to>
      <xdr:col>46</xdr:col>
      <xdr:colOff>38100</xdr:colOff>
      <xdr:row>79</xdr:row>
      <xdr:rowOff>58564</xdr:rowOff>
    </xdr:to>
    <xdr:sp macro="" textlink="">
      <xdr:nvSpPr>
        <xdr:cNvPr id="421" name="楕円 420"/>
        <xdr:cNvSpPr/>
      </xdr:nvSpPr>
      <xdr:spPr>
        <a:xfrm>
          <a:off x="8699500" y="1350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49691</xdr:rowOff>
    </xdr:from>
    <xdr:ext cx="469744" cy="259045"/>
    <xdr:sp macro="" textlink="">
      <xdr:nvSpPr>
        <xdr:cNvPr id="422" name="テキスト ボックス 421"/>
        <xdr:cNvSpPr txBox="1"/>
      </xdr:nvSpPr>
      <xdr:spPr>
        <a:xfrm>
          <a:off x="8515428" y="1359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16974</xdr:rowOff>
    </xdr:from>
    <xdr:to>
      <xdr:col>41</xdr:col>
      <xdr:colOff>101600</xdr:colOff>
      <xdr:row>78</xdr:row>
      <xdr:rowOff>118574</xdr:rowOff>
    </xdr:to>
    <xdr:sp macro="" textlink="">
      <xdr:nvSpPr>
        <xdr:cNvPr id="423" name="楕円 422"/>
        <xdr:cNvSpPr/>
      </xdr:nvSpPr>
      <xdr:spPr>
        <a:xfrm>
          <a:off x="7810500" y="1339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109701</xdr:rowOff>
    </xdr:from>
    <xdr:ext cx="534377" cy="259045"/>
    <xdr:sp macro="" textlink="">
      <xdr:nvSpPr>
        <xdr:cNvPr id="424" name="テキスト ボックス 423"/>
        <xdr:cNvSpPr txBox="1"/>
      </xdr:nvSpPr>
      <xdr:spPr>
        <a:xfrm>
          <a:off x="7594111" y="134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36455</xdr:rowOff>
    </xdr:from>
    <xdr:to>
      <xdr:col>36</xdr:col>
      <xdr:colOff>165100</xdr:colOff>
      <xdr:row>78</xdr:row>
      <xdr:rowOff>138055</xdr:rowOff>
    </xdr:to>
    <xdr:sp macro="" textlink="">
      <xdr:nvSpPr>
        <xdr:cNvPr id="425" name="楕円 424"/>
        <xdr:cNvSpPr/>
      </xdr:nvSpPr>
      <xdr:spPr>
        <a:xfrm>
          <a:off x="6921500" y="13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129182</xdr:rowOff>
    </xdr:from>
    <xdr:ext cx="534377" cy="259045"/>
    <xdr:sp macro="" textlink="">
      <xdr:nvSpPr>
        <xdr:cNvPr id="426" name="テキスト ボックス 425"/>
        <xdr:cNvSpPr txBox="1"/>
      </xdr:nvSpPr>
      <xdr:spPr>
        <a:xfrm>
          <a:off x="6705111" y="1350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47410</xdr:rowOff>
    </xdr:from>
    <xdr:to>
      <xdr:col>54</xdr:col>
      <xdr:colOff>189865</xdr:colOff>
      <xdr:row>99</xdr:row>
      <xdr:rowOff>94224</xdr:rowOff>
    </xdr:to>
    <xdr:cxnSp macro="">
      <xdr:nvCxnSpPr>
        <xdr:cNvPr id="452" name="直線コネクタ 451"/>
        <xdr:cNvCxnSpPr/>
      </xdr:nvCxnSpPr>
      <xdr:spPr>
        <a:xfrm flipV="1">
          <a:off x="10475595" y="15477910"/>
          <a:ext cx="1270" cy="158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98051</xdr:rowOff>
    </xdr:from>
    <xdr:ext cx="469744" cy="259045"/>
    <xdr:sp macro="" textlink="">
      <xdr:nvSpPr>
        <xdr:cNvPr id="453" name="普通建設事業費 （ うち更新整備　）最小値テキスト"/>
        <xdr:cNvSpPr txBox="1"/>
      </xdr:nvSpPr>
      <xdr:spPr>
        <a:xfrm>
          <a:off x="10528300" y="1707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94224</xdr:rowOff>
    </xdr:from>
    <xdr:to>
      <xdr:col>55</xdr:col>
      <xdr:colOff>88900</xdr:colOff>
      <xdr:row>99</xdr:row>
      <xdr:rowOff>94224</xdr:rowOff>
    </xdr:to>
    <xdr:cxnSp macro="">
      <xdr:nvCxnSpPr>
        <xdr:cNvPr id="454" name="直線コネクタ 453"/>
        <xdr:cNvCxnSpPr/>
      </xdr:nvCxnSpPr>
      <xdr:spPr>
        <a:xfrm>
          <a:off x="10388600" y="17067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165537</xdr:rowOff>
    </xdr:from>
    <xdr:ext cx="599010" cy="259045"/>
    <xdr:sp macro="" textlink="">
      <xdr:nvSpPr>
        <xdr:cNvPr id="455" name="普通建設事業費 （ うち更新整備　）最大値テキスト"/>
        <xdr:cNvSpPr txBox="1"/>
      </xdr:nvSpPr>
      <xdr:spPr>
        <a:xfrm>
          <a:off x="10528300" y="152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47410</xdr:rowOff>
    </xdr:from>
    <xdr:to>
      <xdr:col>55</xdr:col>
      <xdr:colOff>88900</xdr:colOff>
      <xdr:row>90</xdr:row>
      <xdr:rowOff>47410</xdr:rowOff>
    </xdr:to>
    <xdr:cxnSp macro="">
      <xdr:nvCxnSpPr>
        <xdr:cNvPr id="456" name="直線コネクタ 455"/>
        <xdr:cNvCxnSpPr/>
      </xdr:nvCxnSpPr>
      <xdr:spPr>
        <a:xfrm>
          <a:off x="10388600" y="1547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106037</xdr:rowOff>
    </xdr:from>
    <xdr:to>
      <xdr:col>55</xdr:col>
      <xdr:colOff>0</xdr:colOff>
      <xdr:row>99</xdr:row>
      <xdr:rowOff>63746</xdr:rowOff>
    </xdr:to>
    <xdr:cxnSp macro="">
      <xdr:nvCxnSpPr>
        <xdr:cNvPr id="457" name="直線コネクタ 456"/>
        <xdr:cNvCxnSpPr/>
      </xdr:nvCxnSpPr>
      <xdr:spPr>
        <a:xfrm>
          <a:off x="9639300" y="16908137"/>
          <a:ext cx="838200" cy="12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138315</xdr:rowOff>
    </xdr:from>
    <xdr:ext cx="534377" cy="259045"/>
    <xdr:sp macro="" textlink="">
      <xdr:nvSpPr>
        <xdr:cNvPr id="458" name="普通建設事業費 （ うち更新整備　）平均値テキスト"/>
        <xdr:cNvSpPr txBox="1"/>
      </xdr:nvSpPr>
      <xdr:spPr>
        <a:xfrm>
          <a:off x="10528300" y="1676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115438</xdr:rowOff>
    </xdr:from>
    <xdr:to>
      <xdr:col>55</xdr:col>
      <xdr:colOff>50800</xdr:colOff>
      <xdr:row>99</xdr:row>
      <xdr:rowOff>45588</xdr:rowOff>
    </xdr:to>
    <xdr:sp macro="" textlink="">
      <xdr:nvSpPr>
        <xdr:cNvPr id="459" name="フローチャート: 判断 458"/>
        <xdr:cNvSpPr/>
      </xdr:nvSpPr>
      <xdr:spPr>
        <a:xfrm>
          <a:off x="10426700" y="169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106037</xdr:rowOff>
    </xdr:from>
    <xdr:to>
      <xdr:col>50</xdr:col>
      <xdr:colOff>114300</xdr:colOff>
      <xdr:row>98</xdr:row>
      <xdr:rowOff>160200</xdr:rowOff>
    </xdr:to>
    <xdr:cxnSp macro="">
      <xdr:nvCxnSpPr>
        <xdr:cNvPr id="460" name="直線コネクタ 459"/>
        <xdr:cNvCxnSpPr/>
      </xdr:nvCxnSpPr>
      <xdr:spPr>
        <a:xfrm flipV="1">
          <a:off x="8750300" y="16908137"/>
          <a:ext cx="889000" cy="5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139840</xdr:rowOff>
    </xdr:from>
    <xdr:to>
      <xdr:col>50</xdr:col>
      <xdr:colOff>165100</xdr:colOff>
      <xdr:row>99</xdr:row>
      <xdr:rowOff>69990</xdr:rowOff>
    </xdr:to>
    <xdr:sp macro="" textlink="">
      <xdr:nvSpPr>
        <xdr:cNvPr id="461" name="フローチャート: 判断 460"/>
        <xdr:cNvSpPr/>
      </xdr:nvSpPr>
      <xdr:spPr>
        <a:xfrm>
          <a:off x="9588500" y="169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61117</xdr:rowOff>
    </xdr:from>
    <xdr:ext cx="534377" cy="259045"/>
    <xdr:sp macro="" textlink="">
      <xdr:nvSpPr>
        <xdr:cNvPr id="462" name="テキスト ボックス 461"/>
        <xdr:cNvSpPr txBox="1"/>
      </xdr:nvSpPr>
      <xdr:spPr>
        <a:xfrm>
          <a:off x="9372111" y="1703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160200</xdr:rowOff>
    </xdr:from>
    <xdr:to>
      <xdr:col>45</xdr:col>
      <xdr:colOff>177800</xdr:colOff>
      <xdr:row>99</xdr:row>
      <xdr:rowOff>78316</xdr:rowOff>
    </xdr:to>
    <xdr:cxnSp macro="">
      <xdr:nvCxnSpPr>
        <xdr:cNvPr id="463" name="直線コネクタ 462"/>
        <xdr:cNvCxnSpPr/>
      </xdr:nvCxnSpPr>
      <xdr:spPr>
        <a:xfrm flipV="1">
          <a:off x="7861300" y="16962300"/>
          <a:ext cx="889000" cy="8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147603</xdr:rowOff>
    </xdr:from>
    <xdr:to>
      <xdr:col>46</xdr:col>
      <xdr:colOff>38100</xdr:colOff>
      <xdr:row>99</xdr:row>
      <xdr:rowOff>77753</xdr:rowOff>
    </xdr:to>
    <xdr:sp macro="" textlink="">
      <xdr:nvSpPr>
        <xdr:cNvPr id="464" name="フローチャート: 判断 463"/>
        <xdr:cNvSpPr/>
      </xdr:nvSpPr>
      <xdr:spPr>
        <a:xfrm>
          <a:off x="8699500" y="1694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68880</xdr:rowOff>
    </xdr:from>
    <xdr:ext cx="534377" cy="259045"/>
    <xdr:sp macro="" textlink="">
      <xdr:nvSpPr>
        <xdr:cNvPr id="465" name="テキスト ボックス 464"/>
        <xdr:cNvSpPr txBox="1"/>
      </xdr:nvSpPr>
      <xdr:spPr>
        <a:xfrm>
          <a:off x="8483111" y="170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78316</xdr:rowOff>
    </xdr:from>
    <xdr:to>
      <xdr:col>41</xdr:col>
      <xdr:colOff>50800</xdr:colOff>
      <xdr:row>99</xdr:row>
      <xdr:rowOff>79797</xdr:rowOff>
    </xdr:to>
    <xdr:cxnSp macro="">
      <xdr:nvCxnSpPr>
        <xdr:cNvPr id="466" name="直線コネクタ 465"/>
        <xdr:cNvCxnSpPr/>
      </xdr:nvCxnSpPr>
      <xdr:spPr>
        <a:xfrm flipV="1">
          <a:off x="6972300" y="17051866"/>
          <a:ext cx="889000" cy="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166545</xdr:rowOff>
    </xdr:from>
    <xdr:to>
      <xdr:col>41</xdr:col>
      <xdr:colOff>101600</xdr:colOff>
      <xdr:row>99</xdr:row>
      <xdr:rowOff>96695</xdr:rowOff>
    </xdr:to>
    <xdr:sp macro="" textlink="">
      <xdr:nvSpPr>
        <xdr:cNvPr id="467" name="フローチャート: 判断 466"/>
        <xdr:cNvSpPr/>
      </xdr:nvSpPr>
      <xdr:spPr>
        <a:xfrm>
          <a:off x="7810500" y="169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113222</xdr:rowOff>
    </xdr:from>
    <xdr:ext cx="534377" cy="259045"/>
    <xdr:sp macro="" textlink="">
      <xdr:nvSpPr>
        <xdr:cNvPr id="468" name="テキスト ボックス 467"/>
        <xdr:cNvSpPr txBox="1"/>
      </xdr:nvSpPr>
      <xdr:spPr>
        <a:xfrm>
          <a:off x="7594111" y="1674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2826</xdr:rowOff>
    </xdr:from>
    <xdr:to>
      <xdr:col>36</xdr:col>
      <xdr:colOff>165100</xdr:colOff>
      <xdr:row>99</xdr:row>
      <xdr:rowOff>104426</xdr:rowOff>
    </xdr:to>
    <xdr:sp macro="" textlink="">
      <xdr:nvSpPr>
        <xdr:cNvPr id="469" name="フローチャート: 判断 468"/>
        <xdr:cNvSpPr/>
      </xdr:nvSpPr>
      <xdr:spPr>
        <a:xfrm>
          <a:off x="6921500" y="1697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120953</xdr:rowOff>
    </xdr:from>
    <xdr:ext cx="534377" cy="259045"/>
    <xdr:sp macro="" textlink="">
      <xdr:nvSpPr>
        <xdr:cNvPr id="470" name="テキスト ボックス 469"/>
        <xdr:cNvSpPr txBox="1"/>
      </xdr:nvSpPr>
      <xdr:spPr>
        <a:xfrm>
          <a:off x="6705111" y="1675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12946</xdr:rowOff>
    </xdr:from>
    <xdr:to>
      <xdr:col>55</xdr:col>
      <xdr:colOff>50800</xdr:colOff>
      <xdr:row>99</xdr:row>
      <xdr:rowOff>114546</xdr:rowOff>
    </xdr:to>
    <xdr:sp macro="" textlink="">
      <xdr:nvSpPr>
        <xdr:cNvPr id="476" name="楕円 475"/>
        <xdr:cNvSpPr/>
      </xdr:nvSpPr>
      <xdr:spPr>
        <a:xfrm>
          <a:off x="10426700" y="1698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99323</xdr:rowOff>
    </xdr:from>
    <xdr:ext cx="534377" cy="259045"/>
    <xdr:sp macro="" textlink="">
      <xdr:nvSpPr>
        <xdr:cNvPr id="477" name="普通建設事業費 （ うち更新整備　）該当値テキスト"/>
        <xdr:cNvSpPr txBox="1"/>
      </xdr:nvSpPr>
      <xdr:spPr>
        <a:xfrm>
          <a:off x="10528300" y="1690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55237</xdr:rowOff>
    </xdr:from>
    <xdr:to>
      <xdr:col>50</xdr:col>
      <xdr:colOff>165100</xdr:colOff>
      <xdr:row>98</xdr:row>
      <xdr:rowOff>156837</xdr:rowOff>
    </xdr:to>
    <xdr:sp macro="" textlink="">
      <xdr:nvSpPr>
        <xdr:cNvPr id="478" name="楕円 477"/>
        <xdr:cNvSpPr/>
      </xdr:nvSpPr>
      <xdr:spPr>
        <a:xfrm>
          <a:off x="9588500" y="1685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1914</xdr:rowOff>
    </xdr:from>
    <xdr:ext cx="599010" cy="259045"/>
    <xdr:sp macro="" textlink="">
      <xdr:nvSpPr>
        <xdr:cNvPr id="479" name="テキスト ボックス 478"/>
        <xdr:cNvSpPr txBox="1"/>
      </xdr:nvSpPr>
      <xdr:spPr>
        <a:xfrm>
          <a:off x="9339795" y="16632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109400</xdr:rowOff>
    </xdr:from>
    <xdr:to>
      <xdr:col>46</xdr:col>
      <xdr:colOff>38100</xdr:colOff>
      <xdr:row>99</xdr:row>
      <xdr:rowOff>39550</xdr:rowOff>
    </xdr:to>
    <xdr:sp macro="" textlink="">
      <xdr:nvSpPr>
        <xdr:cNvPr id="480" name="楕円 479"/>
        <xdr:cNvSpPr/>
      </xdr:nvSpPr>
      <xdr:spPr>
        <a:xfrm>
          <a:off x="8699500" y="169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56077</xdr:rowOff>
    </xdr:from>
    <xdr:ext cx="534377" cy="259045"/>
    <xdr:sp macro="" textlink="">
      <xdr:nvSpPr>
        <xdr:cNvPr id="481" name="テキスト ボックス 480"/>
        <xdr:cNvSpPr txBox="1"/>
      </xdr:nvSpPr>
      <xdr:spPr>
        <a:xfrm>
          <a:off x="8483111" y="1668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27516</xdr:rowOff>
    </xdr:from>
    <xdr:to>
      <xdr:col>41</xdr:col>
      <xdr:colOff>101600</xdr:colOff>
      <xdr:row>99</xdr:row>
      <xdr:rowOff>129116</xdr:rowOff>
    </xdr:to>
    <xdr:sp macro="" textlink="">
      <xdr:nvSpPr>
        <xdr:cNvPr id="482" name="楕円 481"/>
        <xdr:cNvSpPr/>
      </xdr:nvSpPr>
      <xdr:spPr>
        <a:xfrm>
          <a:off x="7810500" y="1700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120243</xdr:rowOff>
    </xdr:from>
    <xdr:ext cx="534377" cy="259045"/>
    <xdr:sp macro="" textlink="">
      <xdr:nvSpPr>
        <xdr:cNvPr id="483" name="テキスト ボックス 482"/>
        <xdr:cNvSpPr txBox="1"/>
      </xdr:nvSpPr>
      <xdr:spPr>
        <a:xfrm>
          <a:off x="7594111" y="1709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28997</xdr:rowOff>
    </xdr:from>
    <xdr:to>
      <xdr:col>36</xdr:col>
      <xdr:colOff>165100</xdr:colOff>
      <xdr:row>99</xdr:row>
      <xdr:rowOff>130597</xdr:rowOff>
    </xdr:to>
    <xdr:sp macro="" textlink="">
      <xdr:nvSpPr>
        <xdr:cNvPr id="484" name="楕円 483"/>
        <xdr:cNvSpPr/>
      </xdr:nvSpPr>
      <xdr:spPr>
        <a:xfrm>
          <a:off x="6921500" y="1700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121724</xdr:rowOff>
    </xdr:from>
    <xdr:ext cx="534377" cy="259045"/>
    <xdr:sp macro="" textlink="">
      <xdr:nvSpPr>
        <xdr:cNvPr id="485" name="テキスト ボックス 484"/>
        <xdr:cNvSpPr txBox="1"/>
      </xdr:nvSpPr>
      <xdr:spPr>
        <a:xfrm>
          <a:off x="6705111" y="170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52462</xdr:rowOff>
    </xdr:from>
    <xdr:to>
      <xdr:col>85</xdr:col>
      <xdr:colOff>126364</xdr:colOff>
      <xdr:row>39</xdr:row>
      <xdr:rowOff>98878</xdr:rowOff>
    </xdr:to>
    <xdr:cxnSp macro="">
      <xdr:nvCxnSpPr>
        <xdr:cNvPr id="511" name="直線コネクタ 510"/>
        <xdr:cNvCxnSpPr/>
      </xdr:nvCxnSpPr>
      <xdr:spPr>
        <a:xfrm flipV="1">
          <a:off x="16317595" y="5195962"/>
          <a:ext cx="1269" cy="158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170589</xdr:rowOff>
    </xdr:from>
    <xdr:ext cx="599010" cy="259045"/>
    <xdr:sp macro="" textlink="">
      <xdr:nvSpPr>
        <xdr:cNvPr id="514" name="災害復旧事業費最大値テキスト"/>
        <xdr:cNvSpPr txBox="1"/>
      </xdr:nvSpPr>
      <xdr:spPr>
        <a:xfrm>
          <a:off x="16370300" y="497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52462</xdr:rowOff>
    </xdr:from>
    <xdr:to>
      <xdr:col>86</xdr:col>
      <xdr:colOff>25400</xdr:colOff>
      <xdr:row>30</xdr:row>
      <xdr:rowOff>52462</xdr:rowOff>
    </xdr:to>
    <xdr:cxnSp macro="">
      <xdr:nvCxnSpPr>
        <xdr:cNvPr id="515" name="直線コネクタ 514"/>
        <xdr:cNvCxnSpPr/>
      </xdr:nvCxnSpPr>
      <xdr:spPr>
        <a:xfrm>
          <a:off x="16230600" y="519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63228</xdr:rowOff>
    </xdr:from>
    <xdr:to>
      <xdr:col>85</xdr:col>
      <xdr:colOff>127000</xdr:colOff>
      <xdr:row>39</xdr:row>
      <xdr:rowOff>98878</xdr:rowOff>
    </xdr:to>
    <xdr:cxnSp macro="">
      <xdr:nvCxnSpPr>
        <xdr:cNvPr id="516" name="直線コネクタ 515"/>
        <xdr:cNvCxnSpPr/>
      </xdr:nvCxnSpPr>
      <xdr:spPr>
        <a:xfrm flipV="1">
          <a:off x="15481300" y="6749778"/>
          <a:ext cx="838200" cy="3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141691</xdr:rowOff>
    </xdr:from>
    <xdr:ext cx="469744" cy="259045"/>
    <xdr:sp macro="" textlink="">
      <xdr:nvSpPr>
        <xdr:cNvPr id="517" name="災害復旧事業費平均値テキスト"/>
        <xdr:cNvSpPr txBox="1"/>
      </xdr:nvSpPr>
      <xdr:spPr>
        <a:xfrm>
          <a:off x="16370300" y="6485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118814</xdr:rowOff>
    </xdr:from>
    <xdr:to>
      <xdr:col>85</xdr:col>
      <xdr:colOff>177800</xdr:colOff>
      <xdr:row>39</xdr:row>
      <xdr:rowOff>48964</xdr:rowOff>
    </xdr:to>
    <xdr:sp macro="" textlink="">
      <xdr:nvSpPr>
        <xdr:cNvPr id="518" name="フローチャート: 判断 517"/>
        <xdr:cNvSpPr/>
      </xdr:nvSpPr>
      <xdr:spPr>
        <a:xfrm>
          <a:off x="16268700" y="66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167103</xdr:rowOff>
    </xdr:from>
    <xdr:to>
      <xdr:col>81</xdr:col>
      <xdr:colOff>101600</xdr:colOff>
      <xdr:row>39</xdr:row>
      <xdr:rowOff>97253</xdr:rowOff>
    </xdr:to>
    <xdr:sp macro="" textlink="">
      <xdr:nvSpPr>
        <xdr:cNvPr id="520" name="フローチャート: 判断 519"/>
        <xdr:cNvSpPr/>
      </xdr:nvSpPr>
      <xdr:spPr>
        <a:xfrm>
          <a:off x="154305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113780</xdr:rowOff>
    </xdr:from>
    <xdr:ext cx="469744" cy="259045"/>
    <xdr:sp macro="" textlink="">
      <xdr:nvSpPr>
        <xdr:cNvPr id="521" name="テキスト ボックス 520"/>
        <xdr:cNvSpPr txBox="1"/>
      </xdr:nvSpPr>
      <xdr:spPr>
        <a:xfrm>
          <a:off x="15246428" y="645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96669</xdr:rowOff>
    </xdr:from>
    <xdr:to>
      <xdr:col>76</xdr:col>
      <xdr:colOff>114300</xdr:colOff>
      <xdr:row>39</xdr:row>
      <xdr:rowOff>98878</xdr:rowOff>
    </xdr:to>
    <xdr:cxnSp macro="">
      <xdr:nvCxnSpPr>
        <xdr:cNvPr id="522" name="直線コネクタ 521"/>
        <xdr:cNvCxnSpPr/>
      </xdr:nvCxnSpPr>
      <xdr:spPr>
        <a:xfrm>
          <a:off x="13703300" y="6783219"/>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157252</xdr:rowOff>
    </xdr:from>
    <xdr:to>
      <xdr:col>76</xdr:col>
      <xdr:colOff>165100</xdr:colOff>
      <xdr:row>39</xdr:row>
      <xdr:rowOff>87402</xdr:rowOff>
    </xdr:to>
    <xdr:sp macro="" textlink="">
      <xdr:nvSpPr>
        <xdr:cNvPr id="523" name="フローチャート: 判断 522"/>
        <xdr:cNvSpPr/>
      </xdr:nvSpPr>
      <xdr:spPr>
        <a:xfrm>
          <a:off x="14541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103928</xdr:rowOff>
    </xdr:from>
    <xdr:ext cx="469744" cy="259045"/>
    <xdr:sp macro="" textlink="">
      <xdr:nvSpPr>
        <xdr:cNvPr id="524" name="テキスト ボックス 523"/>
        <xdr:cNvSpPr txBox="1"/>
      </xdr:nvSpPr>
      <xdr:spPr>
        <a:xfrm>
          <a:off x="14357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96669</xdr:rowOff>
    </xdr:from>
    <xdr:to>
      <xdr:col>71</xdr:col>
      <xdr:colOff>177800</xdr:colOff>
      <xdr:row>39</xdr:row>
      <xdr:rowOff>98878</xdr:rowOff>
    </xdr:to>
    <xdr:cxnSp macro="">
      <xdr:nvCxnSpPr>
        <xdr:cNvPr id="525" name="直線コネクタ 524"/>
        <xdr:cNvCxnSpPr/>
      </xdr:nvCxnSpPr>
      <xdr:spPr>
        <a:xfrm flipV="1">
          <a:off x="12814300" y="6783219"/>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137701</xdr:rowOff>
    </xdr:from>
    <xdr:to>
      <xdr:col>72</xdr:col>
      <xdr:colOff>38100</xdr:colOff>
      <xdr:row>39</xdr:row>
      <xdr:rowOff>67851</xdr:rowOff>
    </xdr:to>
    <xdr:sp macro="" textlink="">
      <xdr:nvSpPr>
        <xdr:cNvPr id="526" name="フローチャート: 判断 525"/>
        <xdr:cNvSpPr/>
      </xdr:nvSpPr>
      <xdr:spPr>
        <a:xfrm>
          <a:off x="13652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84378</xdr:rowOff>
    </xdr:from>
    <xdr:ext cx="469744" cy="259045"/>
    <xdr:sp macro="" textlink="">
      <xdr:nvSpPr>
        <xdr:cNvPr id="527" name="テキスト ボックス 526"/>
        <xdr:cNvSpPr txBox="1"/>
      </xdr:nvSpPr>
      <xdr:spPr>
        <a:xfrm>
          <a:off x="13468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46326</xdr:rowOff>
    </xdr:from>
    <xdr:to>
      <xdr:col>67</xdr:col>
      <xdr:colOff>101600</xdr:colOff>
      <xdr:row>38</xdr:row>
      <xdr:rowOff>147926</xdr:rowOff>
    </xdr:to>
    <xdr:sp macro="" textlink="">
      <xdr:nvSpPr>
        <xdr:cNvPr id="528" name="フローチャート: 判断 527"/>
        <xdr:cNvSpPr/>
      </xdr:nvSpPr>
      <xdr:spPr>
        <a:xfrm>
          <a:off x="12763500" y="656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164453</xdr:rowOff>
    </xdr:from>
    <xdr:ext cx="534377" cy="259045"/>
    <xdr:sp macro="" textlink="">
      <xdr:nvSpPr>
        <xdr:cNvPr id="529" name="テキスト ボックス 528"/>
        <xdr:cNvSpPr txBox="1"/>
      </xdr:nvSpPr>
      <xdr:spPr>
        <a:xfrm>
          <a:off x="12547111" y="633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12428</xdr:rowOff>
    </xdr:from>
    <xdr:to>
      <xdr:col>85</xdr:col>
      <xdr:colOff>177800</xdr:colOff>
      <xdr:row>39</xdr:row>
      <xdr:rowOff>114028</xdr:rowOff>
    </xdr:to>
    <xdr:sp macro="" textlink="">
      <xdr:nvSpPr>
        <xdr:cNvPr id="535" name="楕円 534"/>
        <xdr:cNvSpPr/>
      </xdr:nvSpPr>
      <xdr:spPr>
        <a:xfrm>
          <a:off x="16268700" y="669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98805</xdr:rowOff>
    </xdr:from>
    <xdr:ext cx="469744" cy="259045"/>
    <xdr:sp macro="" textlink="">
      <xdr:nvSpPr>
        <xdr:cNvPr id="536" name="災害復旧事業費該当値テキスト"/>
        <xdr:cNvSpPr txBox="1"/>
      </xdr:nvSpPr>
      <xdr:spPr>
        <a:xfrm>
          <a:off x="16370300" y="661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45869</xdr:rowOff>
    </xdr:from>
    <xdr:to>
      <xdr:col>72</xdr:col>
      <xdr:colOff>38100</xdr:colOff>
      <xdr:row>39</xdr:row>
      <xdr:rowOff>147469</xdr:rowOff>
    </xdr:to>
    <xdr:sp macro="" textlink="">
      <xdr:nvSpPr>
        <xdr:cNvPr id="541" name="楕円 540"/>
        <xdr:cNvSpPr/>
      </xdr:nvSpPr>
      <xdr:spPr>
        <a:xfrm>
          <a:off x="13652500" y="673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138596</xdr:rowOff>
    </xdr:from>
    <xdr:ext cx="378565" cy="259045"/>
    <xdr:sp macro="" textlink="">
      <xdr:nvSpPr>
        <xdr:cNvPr id="542" name="テキスト ボックス 541"/>
        <xdr:cNvSpPr txBox="1"/>
      </xdr:nvSpPr>
      <xdr:spPr>
        <a:xfrm>
          <a:off x="13514017" y="68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86169</xdr:rowOff>
    </xdr:from>
    <xdr:to>
      <xdr:col>85</xdr:col>
      <xdr:colOff>126364</xdr:colOff>
      <xdr:row>78</xdr:row>
      <xdr:rowOff>24752</xdr:rowOff>
    </xdr:to>
    <xdr:cxnSp macro="">
      <xdr:nvCxnSpPr>
        <xdr:cNvPr id="617" name="直線コネクタ 616"/>
        <xdr:cNvCxnSpPr/>
      </xdr:nvCxnSpPr>
      <xdr:spPr>
        <a:xfrm flipV="1">
          <a:off x="16317595" y="12087669"/>
          <a:ext cx="1269" cy="131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28579</xdr:rowOff>
    </xdr:from>
    <xdr:ext cx="534377" cy="259045"/>
    <xdr:sp macro="" textlink="">
      <xdr:nvSpPr>
        <xdr:cNvPr id="618" name="公債費最小値テキスト"/>
        <xdr:cNvSpPr txBox="1"/>
      </xdr:nvSpPr>
      <xdr:spPr>
        <a:xfrm>
          <a:off x="16370300" y="134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24752</xdr:rowOff>
    </xdr:from>
    <xdr:to>
      <xdr:col>86</xdr:col>
      <xdr:colOff>25400</xdr:colOff>
      <xdr:row>78</xdr:row>
      <xdr:rowOff>24752</xdr:rowOff>
    </xdr:to>
    <xdr:cxnSp macro="">
      <xdr:nvCxnSpPr>
        <xdr:cNvPr id="619" name="直線コネクタ 618"/>
        <xdr:cNvCxnSpPr/>
      </xdr:nvCxnSpPr>
      <xdr:spPr>
        <a:xfrm>
          <a:off x="16230600" y="1339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32846</xdr:rowOff>
    </xdr:from>
    <xdr:ext cx="599010" cy="259045"/>
    <xdr:sp macro="" textlink="">
      <xdr:nvSpPr>
        <xdr:cNvPr id="620" name="公債費最大値テキスト"/>
        <xdr:cNvSpPr txBox="1"/>
      </xdr:nvSpPr>
      <xdr:spPr>
        <a:xfrm>
          <a:off x="16370300" y="118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86169</xdr:rowOff>
    </xdr:from>
    <xdr:to>
      <xdr:col>86</xdr:col>
      <xdr:colOff>25400</xdr:colOff>
      <xdr:row>70</xdr:row>
      <xdr:rowOff>86169</xdr:rowOff>
    </xdr:to>
    <xdr:cxnSp macro="">
      <xdr:nvCxnSpPr>
        <xdr:cNvPr id="621" name="直線コネクタ 620"/>
        <xdr:cNvCxnSpPr/>
      </xdr:nvCxnSpPr>
      <xdr:spPr>
        <a:xfrm>
          <a:off x="16230600" y="1208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65337</xdr:rowOff>
    </xdr:from>
    <xdr:to>
      <xdr:col>85</xdr:col>
      <xdr:colOff>127000</xdr:colOff>
      <xdr:row>77</xdr:row>
      <xdr:rowOff>72651</xdr:rowOff>
    </xdr:to>
    <xdr:cxnSp macro="">
      <xdr:nvCxnSpPr>
        <xdr:cNvPr id="622" name="直線コネクタ 621"/>
        <xdr:cNvCxnSpPr/>
      </xdr:nvCxnSpPr>
      <xdr:spPr>
        <a:xfrm flipV="1">
          <a:off x="15481300" y="13266987"/>
          <a:ext cx="8382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100431</xdr:rowOff>
    </xdr:from>
    <xdr:ext cx="534377" cy="259045"/>
    <xdr:sp macro="" textlink="">
      <xdr:nvSpPr>
        <xdr:cNvPr id="623" name="公債費平均値テキスト"/>
        <xdr:cNvSpPr txBox="1"/>
      </xdr:nvSpPr>
      <xdr:spPr>
        <a:xfrm>
          <a:off x="16370300" y="129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77553</xdr:rowOff>
    </xdr:from>
    <xdr:to>
      <xdr:col>85</xdr:col>
      <xdr:colOff>177800</xdr:colOff>
      <xdr:row>77</xdr:row>
      <xdr:rowOff>7703</xdr:rowOff>
    </xdr:to>
    <xdr:sp macro="" textlink="">
      <xdr:nvSpPr>
        <xdr:cNvPr id="624" name="フローチャート: 判断 623"/>
        <xdr:cNvSpPr/>
      </xdr:nvSpPr>
      <xdr:spPr>
        <a:xfrm>
          <a:off x="162687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72651</xdr:rowOff>
    </xdr:from>
    <xdr:to>
      <xdr:col>81</xdr:col>
      <xdr:colOff>50800</xdr:colOff>
      <xdr:row>77</xdr:row>
      <xdr:rowOff>79662</xdr:rowOff>
    </xdr:to>
    <xdr:cxnSp macro="">
      <xdr:nvCxnSpPr>
        <xdr:cNvPr id="625" name="直線コネクタ 624"/>
        <xdr:cNvCxnSpPr/>
      </xdr:nvCxnSpPr>
      <xdr:spPr>
        <a:xfrm flipV="1">
          <a:off x="14592300" y="13274301"/>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65027</xdr:rowOff>
    </xdr:from>
    <xdr:to>
      <xdr:col>81</xdr:col>
      <xdr:colOff>101600</xdr:colOff>
      <xdr:row>76</xdr:row>
      <xdr:rowOff>166627</xdr:rowOff>
    </xdr:to>
    <xdr:sp macro="" textlink="">
      <xdr:nvSpPr>
        <xdr:cNvPr id="626" name="フローチャート: 判断 625"/>
        <xdr:cNvSpPr/>
      </xdr:nvSpPr>
      <xdr:spPr>
        <a:xfrm>
          <a:off x="15430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11703</xdr:rowOff>
    </xdr:from>
    <xdr:ext cx="534377" cy="259045"/>
    <xdr:sp macro="" textlink="">
      <xdr:nvSpPr>
        <xdr:cNvPr id="627" name="テキスト ボックス 626"/>
        <xdr:cNvSpPr txBox="1"/>
      </xdr:nvSpPr>
      <xdr:spPr>
        <a:xfrm>
          <a:off x="15214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78184</xdr:rowOff>
    </xdr:from>
    <xdr:to>
      <xdr:col>76</xdr:col>
      <xdr:colOff>114300</xdr:colOff>
      <xdr:row>77</xdr:row>
      <xdr:rowOff>79662</xdr:rowOff>
    </xdr:to>
    <xdr:cxnSp macro="">
      <xdr:nvCxnSpPr>
        <xdr:cNvPr id="628" name="直線コネクタ 627"/>
        <xdr:cNvCxnSpPr/>
      </xdr:nvCxnSpPr>
      <xdr:spPr>
        <a:xfrm>
          <a:off x="13703300" y="13279834"/>
          <a:ext cx="889000" cy="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46357</xdr:rowOff>
    </xdr:from>
    <xdr:to>
      <xdr:col>76</xdr:col>
      <xdr:colOff>165100</xdr:colOff>
      <xdr:row>76</xdr:row>
      <xdr:rowOff>147957</xdr:rowOff>
    </xdr:to>
    <xdr:sp macro="" textlink="">
      <xdr:nvSpPr>
        <xdr:cNvPr id="629" name="フローチャート: 判断 628"/>
        <xdr:cNvSpPr/>
      </xdr:nvSpPr>
      <xdr:spPr>
        <a:xfrm>
          <a:off x="14541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164485</xdr:rowOff>
    </xdr:from>
    <xdr:ext cx="534377" cy="259045"/>
    <xdr:sp macro="" textlink="">
      <xdr:nvSpPr>
        <xdr:cNvPr id="630" name="テキスト ボックス 629"/>
        <xdr:cNvSpPr txBox="1"/>
      </xdr:nvSpPr>
      <xdr:spPr>
        <a:xfrm>
          <a:off x="14325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57480</xdr:rowOff>
    </xdr:from>
    <xdr:to>
      <xdr:col>71</xdr:col>
      <xdr:colOff>177800</xdr:colOff>
      <xdr:row>77</xdr:row>
      <xdr:rowOff>78184</xdr:rowOff>
    </xdr:to>
    <xdr:cxnSp macro="">
      <xdr:nvCxnSpPr>
        <xdr:cNvPr id="631" name="直線コネクタ 630"/>
        <xdr:cNvCxnSpPr/>
      </xdr:nvCxnSpPr>
      <xdr:spPr>
        <a:xfrm>
          <a:off x="12814300" y="13259130"/>
          <a:ext cx="889000" cy="2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32" name="フローチャート: 判断 631"/>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22966</xdr:rowOff>
    </xdr:from>
    <xdr:ext cx="534377" cy="259045"/>
    <xdr:sp macro="" textlink="">
      <xdr:nvSpPr>
        <xdr:cNvPr id="633" name="テキスト ボックス 632"/>
        <xdr:cNvSpPr txBox="1"/>
      </xdr:nvSpPr>
      <xdr:spPr>
        <a:xfrm>
          <a:off x="13436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169931</xdr:rowOff>
    </xdr:from>
    <xdr:to>
      <xdr:col>67</xdr:col>
      <xdr:colOff>101600</xdr:colOff>
      <xdr:row>77</xdr:row>
      <xdr:rowOff>100081</xdr:rowOff>
    </xdr:to>
    <xdr:sp macro="" textlink="">
      <xdr:nvSpPr>
        <xdr:cNvPr id="634" name="フローチャート: 判断 633"/>
        <xdr:cNvSpPr/>
      </xdr:nvSpPr>
      <xdr:spPr>
        <a:xfrm>
          <a:off x="12763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116608</xdr:rowOff>
    </xdr:from>
    <xdr:ext cx="534377" cy="259045"/>
    <xdr:sp macro="" textlink="">
      <xdr:nvSpPr>
        <xdr:cNvPr id="635" name="テキスト ボックス 634"/>
        <xdr:cNvSpPr txBox="1"/>
      </xdr:nvSpPr>
      <xdr:spPr>
        <a:xfrm>
          <a:off x="12547111" y="1297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14537</xdr:rowOff>
    </xdr:from>
    <xdr:to>
      <xdr:col>85</xdr:col>
      <xdr:colOff>177800</xdr:colOff>
      <xdr:row>77</xdr:row>
      <xdr:rowOff>116137</xdr:rowOff>
    </xdr:to>
    <xdr:sp macro="" textlink="">
      <xdr:nvSpPr>
        <xdr:cNvPr id="641" name="楕円 640"/>
        <xdr:cNvSpPr/>
      </xdr:nvSpPr>
      <xdr:spPr>
        <a:xfrm>
          <a:off x="16268700" y="1321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164414</xdr:rowOff>
    </xdr:from>
    <xdr:ext cx="534377" cy="259045"/>
    <xdr:sp macro="" textlink="">
      <xdr:nvSpPr>
        <xdr:cNvPr id="642" name="公債費該当値テキスト"/>
        <xdr:cNvSpPr txBox="1"/>
      </xdr:nvSpPr>
      <xdr:spPr>
        <a:xfrm>
          <a:off x="16370300" y="1319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21851</xdr:rowOff>
    </xdr:from>
    <xdr:to>
      <xdr:col>81</xdr:col>
      <xdr:colOff>101600</xdr:colOff>
      <xdr:row>77</xdr:row>
      <xdr:rowOff>123451</xdr:rowOff>
    </xdr:to>
    <xdr:sp macro="" textlink="">
      <xdr:nvSpPr>
        <xdr:cNvPr id="643" name="楕円 642"/>
        <xdr:cNvSpPr/>
      </xdr:nvSpPr>
      <xdr:spPr>
        <a:xfrm>
          <a:off x="15430500" y="1322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114578</xdr:rowOff>
    </xdr:from>
    <xdr:ext cx="534377" cy="259045"/>
    <xdr:sp macro="" textlink="">
      <xdr:nvSpPr>
        <xdr:cNvPr id="644" name="テキスト ボックス 643"/>
        <xdr:cNvSpPr txBox="1"/>
      </xdr:nvSpPr>
      <xdr:spPr>
        <a:xfrm>
          <a:off x="15214111" y="1331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28862</xdr:rowOff>
    </xdr:from>
    <xdr:to>
      <xdr:col>76</xdr:col>
      <xdr:colOff>165100</xdr:colOff>
      <xdr:row>77</xdr:row>
      <xdr:rowOff>130462</xdr:rowOff>
    </xdr:to>
    <xdr:sp macro="" textlink="">
      <xdr:nvSpPr>
        <xdr:cNvPr id="645" name="楕円 644"/>
        <xdr:cNvSpPr/>
      </xdr:nvSpPr>
      <xdr:spPr>
        <a:xfrm>
          <a:off x="14541500" y="1323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121589</xdr:rowOff>
    </xdr:from>
    <xdr:ext cx="534377" cy="259045"/>
    <xdr:sp macro="" textlink="">
      <xdr:nvSpPr>
        <xdr:cNvPr id="646" name="テキスト ボックス 645"/>
        <xdr:cNvSpPr txBox="1"/>
      </xdr:nvSpPr>
      <xdr:spPr>
        <a:xfrm>
          <a:off x="14325111" y="1332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27384</xdr:rowOff>
    </xdr:from>
    <xdr:to>
      <xdr:col>72</xdr:col>
      <xdr:colOff>38100</xdr:colOff>
      <xdr:row>77</xdr:row>
      <xdr:rowOff>128984</xdr:rowOff>
    </xdr:to>
    <xdr:sp macro="" textlink="">
      <xdr:nvSpPr>
        <xdr:cNvPr id="647" name="楕円 646"/>
        <xdr:cNvSpPr/>
      </xdr:nvSpPr>
      <xdr:spPr>
        <a:xfrm>
          <a:off x="13652500" y="1322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120111</xdr:rowOff>
    </xdr:from>
    <xdr:ext cx="534377" cy="259045"/>
    <xdr:sp macro="" textlink="">
      <xdr:nvSpPr>
        <xdr:cNvPr id="648" name="テキスト ボックス 647"/>
        <xdr:cNvSpPr txBox="1"/>
      </xdr:nvSpPr>
      <xdr:spPr>
        <a:xfrm>
          <a:off x="13436111" y="1332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6680</xdr:rowOff>
    </xdr:from>
    <xdr:to>
      <xdr:col>67</xdr:col>
      <xdr:colOff>101600</xdr:colOff>
      <xdr:row>77</xdr:row>
      <xdr:rowOff>108280</xdr:rowOff>
    </xdr:to>
    <xdr:sp macro="" textlink="">
      <xdr:nvSpPr>
        <xdr:cNvPr id="649" name="楕円 648"/>
        <xdr:cNvSpPr/>
      </xdr:nvSpPr>
      <xdr:spPr>
        <a:xfrm>
          <a:off x="12763500" y="132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99407</xdr:rowOff>
    </xdr:from>
    <xdr:ext cx="534377" cy="259045"/>
    <xdr:sp macro="" textlink="">
      <xdr:nvSpPr>
        <xdr:cNvPr id="650" name="テキスト ボックス 649"/>
        <xdr:cNvSpPr txBox="1"/>
      </xdr:nvSpPr>
      <xdr:spPr>
        <a:xfrm>
          <a:off x="12547111" y="1330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140272</xdr:rowOff>
    </xdr:from>
    <xdr:to>
      <xdr:col>85</xdr:col>
      <xdr:colOff>126364</xdr:colOff>
      <xdr:row>99</xdr:row>
      <xdr:rowOff>44405</xdr:rowOff>
    </xdr:to>
    <xdr:cxnSp macro="">
      <xdr:nvCxnSpPr>
        <xdr:cNvPr id="674" name="直線コネクタ 673"/>
        <xdr:cNvCxnSpPr/>
      </xdr:nvCxnSpPr>
      <xdr:spPr>
        <a:xfrm flipV="1">
          <a:off x="16317595" y="15742222"/>
          <a:ext cx="1269"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48232</xdr:rowOff>
    </xdr:from>
    <xdr:ext cx="249299" cy="259045"/>
    <xdr:sp macro="" textlink="">
      <xdr:nvSpPr>
        <xdr:cNvPr id="675" name="積立金最小値テキスト"/>
        <xdr:cNvSpPr txBox="1"/>
      </xdr:nvSpPr>
      <xdr:spPr>
        <a:xfrm>
          <a:off x="16370300" y="17021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44405</xdr:rowOff>
    </xdr:from>
    <xdr:to>
      <xdr:col>86</xdr:col>
      <xdr:colOff>25400</xdr:colOff>
      <xdr:row>99</xdr:row>
      <xdr:rowOff>44405</xdr:rowOff>
    </xdr:to>
    <xdr:cxnSp macro="">
      <xdr:nvCxnSpPr>
        <xdr:cNvPr id="676" name="直線コネクタ 675"/>
        <xdr:cNvCxnSpPr/>
      </xdr:nvCxnSpPr>
      <xdr:spPr>
        <a:xfrm>
          <a:off x="16230600" y="170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86949</xdr:rowOff>
    </xdr:from>
    <xdr:ext cx="599010" cy="259045"/>
    <xdr:sp macro="" textlink="">
      <xdr:nvSpPr>
        <xdr:cNvPr id="677" name="積立金最大値テキスト"/>
        <xdr:cNvSpPr txBox="1"/>
      </xdr:nvSpPr>
      <xdr:spPr>
        <a:xfrm>
          <a:off x="16370300" y="1551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140272</xdr:rowOff>
    </xdr:from>
    <xdr:to>
      <xdr:col>86</xdr:col>
      <xdr:colOff>25400</xdr:colOff>
      <xdr:row>91</xdr:row>
      <xdr:rowOff>140272</xdr:rowOff>
    </xdr:to>
    <xdr:cxnSp macro="">
      <xdr:nvCxnSpPr>
        <xdr:cNvPr id="678" name="直線コネクタ 677"/>
        <xdr:cNvCxnSpPr/>
      </xdr:nvCxnSpPr>
      <xdr:spPr>
        <a:xfrm>
          <a:off x="16230600" y="1574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69543</xdr:rowOff>
    </xdr:from>
    <xdr:to>
      <xdr:col>85</xdr:col>
      <xdr:colOff>127000</xdr:colOff>
      <xdr:row>98</xdr:row>
      <xdr:rowOff>76538</xdr:rowOff>
    </xdr:to>
    <xdr:cxnSp macro="">
      <xdr:nvCxnSpPr>
        <xdr:cNvPr id="679" name="直線コネクタ 678"/>
        <xdr:cNvCxnSpPr/>
      </xdr:nvCxnSpPr>
      <xdr:spPr>
        <a:xfrm>
          <a:off x="15481300" y="16871643"/>
          <a:ext cx="8382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166070</xdr:rowOff>
    </xdr:from>
    <xdr:ext cx="534377" cy="259045"/>
    <xdr:sp macro="" textlink="">
      <xdr:nvSpPr>
        <xdr:cNvPr id="680" name="積立金平均値テキスト"/>
        <xdr:cNvSpPr txBox="1"/>
      </xdr:nvSpPr>
      <xdr:spPr>
        <a:xfrm>
          <a:off x="16370300" y="16625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143193</xdr:rowOff>
    </xdr:from>
    <xdr:to>
      <xdr:col>85</xdr:col>
      <xdr:colOff>177800</xdr:colOff>
      <xdr:row>98</xdr:row>
      <xdr:rowOff>73343</xdr:rowOff>
    </xdr:to>
    <xdr:sp macro="" textlink="">
      <xdr:nvSpPr>
        <xdr:cNvPr id="681" name="フローチャート: 判断 680"/>
        <xdr:cNvSpPr/>
      </xdr:nvSpPr>
      <xdr:spPr>
        <a:xfrm>
          <a:off x="162687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48366</xdr:rowOff>
    </xdr:from>
    <xdr:to>
      <xdr:col>81</xdr:col>
      <xdr:colOff>50800</xdr:colOff>
      <xdr:row>98</xdr:row>
      <xdr:rowOff>69543</xdr:rowOff>
    </xdr:to>
    <xdr:cxnSp macro="">
      <xdr:nvCxnSpPr>
        <xdr:cNvPr id="682" name="直線コネクタ 681"/>
        <xdr:cNvCxnSpPr/>
      </xdr:nvCxnSpPr>
      <xdr:spPr>
        <a:xfrm>
          <a:off x="14592300" y="16850466"/>
          <a:ext cx="889000" cy="2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152268</xdr:rowOff>
    </xdr:from>
    <xdr:to>
      <xdr:col>81</xdr:col>
      <xdr:colOff>101600</xdr:colOff>
      <xdr:row>98</xdr:row>
      <xdr:rowOff>82418</xdr:rowOff>
    </xdr:to>
    <xdr:sp macro="" textlink="">
      <xdr:nvSpPr>
        <xdr:cNvPr id="683" name="フローチャート: 判断 682"/>
        <xdr:cNvSpPr/>
      </xdr:nvSpPr>
      <xdr:spPr>
        <a:xfrm>
          <a:off x="15430500" y="1678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98945</xdr:rowOff>
    </xdr:from>
    <xdr:ext cx="534377" cy="259045"/>
    <xdr:sp macro="" textlink="">
      <xdr:nvSpPr>
        <xdr:cNvPr id="684" name="テキスト ボックス 683"/>
        <xdr:cNvSpPr txBox="1"/>
      </xdr:nvSpPr>
      <xdr:spPr>
        <a:xfrm>
          <a:off x="15214111" y="1655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33691</xdr:rowOff>
    </xdr:from>
    <xdr:to>
      <xdr:col>76</xdr:col>
      <xdr:colOff>114300</xdr:colOff>
      <xdr:row>98</xdr:row>
      <xdr:rowOff>48366</xdr:rowOff>
    </xdr:to>
    <xdr:cxnSp macro="">
      <xdr:nvCxnSpPr>
        <xdr:cNvPr id="685" name="直線コネクタ 684"/>
        <xdr:cNvCxnSpPr/>
      </xdr:nvCxnSpPr>
      <xdr:spPr>
        <a:xfrm>
          <a:off x="13703300" y="16835791"/>
          <a:ext cx="889000" cy="1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160474</xdr:rowOff>
    </xdr:from>
    <xdr:to>
      <xdr:col>76</xdr:col>
      <xdr:colOff>165100</xdr:colOff>
      <xdr:row>98</xdr:row>
      <xdr:rowOff>90624</xdr:rowOff>
    </xdr:to>
    <xdr:sp macro="" textlink="">
      <xdr:nvSpPr>
        <xdr:cNvPr id="686" name="フローチャート: 判断 685"/>
        <xdr:cNvSpPr/>
      </xdr:nvSpPr>
      <xdr:spPr>
        <a:xfrm>
          <a:off x="14541500" y="1679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107151</xdr:rowOff>
    </xdr:from>
    <xdr:ext cx="534377" cy="259045"/>
    <xdr:sp macro="" textlink="">
      <xdr:nvSpPr>
        <xdr:cNvPr id="687" name="テキスト ボックス 686"/>
        <xdr:cNvSpPr txBox="1"/>
      </xdr:nvSpPr>
      <xdr:spPr>
        <a:xfrm>
          <a:off x="14325111" y="1656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33691</xdr:rowOff>
    </xdr:from>
    <xdr:to>
      <xdr:col>71</xdr:col>
      <xdr:colOff>177800</xdr:colOff>
      <xdr:row>98</xdr:row>
      <xdr:rowOff>43193</xdr:rowOff>
    </xdr:to>
    <xdr:cxnSp macro="">
      <xdr:nvCxnSpPr>
        <xdr:cNvPr id="688" name="直線コネクタ 687"/>
        <xdr:cNvCxnSpPr/>
      </xdr:nvCxnSpPr>
      <xdr:spPr>
        <a:xfrm flipV="1">
          <a:off x="12814300" y="16835791"/>
          <a:ext cx="889000" cy="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87415</xdr:rowOff>
    </xdr:from>
    <xdr:to>
      <xdr:col>72</xdr:col>
      <xdr:colOff>38100</xdr:colOff>
      <xdr:row>97</xdr:row>
      <xdr:rowOff>17565</xdr:rowOff>
    </xdr:to>
    <xdr:sp macro="" textlink="">
      <xdr:nvSpPr>
        <xdr:cNvPr id="689" name="フローチャート: 判断 688"/>
        <xdr:cNvSpPr/>
      </xdr:nvSpPr>
      <xdr:spPr>
        <a:xfrm>
          <a:off x="13652500" y="165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34092</xdr:rowOff>
    </xdr:from>
    <xdr:ext cx="534377" cy="259045"/>
    <xdr:sp macro="" textlink="">
      <xdr:nvSpPr>
        <xdr:cNvPr id="690" name="テキスト ボックス 689"/>
        <xdr:cNvSpPr txBox="1"/>
      </xdr:nvSpPr>
      <xdr:spPr>
        <a:xfrm>
          <a:off x="13436111" y="163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61002</xdr:rowOff>
    </xdr:from>
    <xdr:to>
      <xdr:col>67</xdr:col>
      <xdr:colOff>101600</xdr:colOff>
      <xdr:row>93</xdr:row>
      <xdr:rowOff>162602</xdr:rowOff>
    </xdr:to>
    <xdr:sp macro="" textlink="">
      <xdr:nvSpPr>
        <xdr:cNvPr id="691" name="フローチャート: 判断 690"/>
        <xdr:cNvSpPr/>
      </xdr:nvSpPr>
      <xdr:spPr>
        <a:xfrm>
          <a:off x="12763500" y="1600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7679</xdr:rowOff>
    </xdr:from>
    <xdr:ext cx="599010" cy="259045"/>
    <xdr:sp macro="" textlink="">
      <xdr:nvSpPr>
        <xdr:cNvPr id="692" name="テキスト ボックス 691"/>
        <xdr:cNvSpPr txBox="1"/>
      </xdr:nvSpPr>
      <xdr:spPr>
        <a:xfrm>
          <a:off x="12514795" y="1578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25738</xdr:rowOff>
    </xdr:from>
    <xdr:to>
      <xdr:col>85</xdr:col>
      <xdr:colOff>177800</xdr:colOff>
      <xdr:row>98</xdr:row>
      <xdr:rowOff>127338</xdr:rowOff>
    </xdr:to>
    <xdr:sp macro="" textlink="">
      <xdr:nvSpPr>
        <xdr:cNvPr id="698" name="楕円 697"/>
        <xdr:cNvSpPr/>
      </xdr:nvSpPr>
      <xdr:spPr>
        <a:xfrm>
          <a:off x="16268700" y="1682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4165</xdr:rowOff>
    </xdr:from>
    <xdr:ext cx="534377" cy="259045"/>
    <xdr:sp macro="" textlink="">
      <xdr:nvSpPr>
        <xdr:cNvPr id="699" name="積立金該当値テキスト"/>
        <xdr:cNvSpPr txBox="1"/>
      </xdr:nvSpPr>
      <xdr:spPr>
        <a:xfrm>
          <a:off x="16370300" y="1680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18743</xdr:rowOff>
    </xdr:from>
    <xdr:to>
      <xdr:col>81</xdr:col>
      <xdr:colOff>101600</xdr:colOff>
      <xdr:row>98</xdr:row>
      <xdr:rowOff>120343</xdr:rowOff>
    </xdr:to>
    <xdr:sp macro="" textlink="">
      <xdr:nvSpPr>
        <xdr:cNvPr id="700" name="楕円 699"/>
        <xdr:cNvSpPr/>
      </xdr:nvSpPr>
      <xdr:spPr>
        <a:xfrm>
          <a:off x="15430500" y="1682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111470</xdr:rowOff>
    </xdr:from>
    <xdr:ext cx="534377" cy="259045"/>
    <xdr:sp macro="" textlink="">
      <xdr:nvSpPr>
        <xdr:cNvPr id="701" name="テキスト ボックス 700"/>
        <xdr:cNvSpPr txBox="1"/>
      </xdr:nvSpPr>
      <xdr:spPr>
        <a:xfrm>
          <a:off x="15214111" y="1691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169016</xdr:rowOff>
    </xdr:from>
    <xdr:to>
      <xdr:col>76</xdr:col>
      <xdr:colOff>165100</xdr:colOff>
      <xdr:row>98</xdr:row>
      <xdr:rowOff>99166</xdr:rowOff>
    </xdr:to>
    <xdr:sp macro="" textlink="">
      <xdr:nvSpPr>
        <xdr:cNvPr id="702" name="楕円 701"/>
        <xdr:cNvSpPr/>
      </xdr:nvSpPr>
      <xdr:spPr>
        <a:xfrm>
          <a:off x="14541500" y="1679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90293</xdr:rowOff>
    </xdr:from>
    <xdr:ext cx="534377" cy="259045"/>
    <xdr:sp macro="" textlink="">
      <xdr:nvSpPr>
        <xdr:cNvPr id="703" name="テキスト ボックス 702"/>
        <xdr:cNvSpPr txBox="1"/>
      </xdr:nvSpPr>
      <xdr:spPr>
        <a:xfrm>
          <a:off x="14325111" y="1689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154341</xdr:rowOff>
    </xdr:from>
    <xdr:to>
      <xdr:col>72</xdr:col>
      <xdr:colOff>38100</xdr:colOff>
      <xdr:row>98</xdr:row>
      <xdr:rowOff>84491</xdr:rowOff>
    </xdr:to>
    <xdr:sp macro="" textlink="">
      <xdr:nvSpPr>
        <xdr:cNvPr id="704" name="楕円 703"/>
        <xdr:cNvSpPr/>
      </xdr:nvSpPr>
      <xdr:spPr>
        <a:xfrm>
          <a:off x="13652500" y="1678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75618</xdr:rowOff>
    </xdr:from>
    <xdr:ext cx="534377" cy="259045"/>
    <xdr:sp macro="" textlink="">
      <xdr:nvSpPr>
        <xdr:cNvPr id="705" name="テキスト ボックス 704"/>
        <xdr:cNvSpPr txBox="1"/>
      </xdr:nvSpPr>
      <xdr:spPr>
        <a:xfrm>
          <a:off x="13436111" y="1687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163843</xdr:rowOff>
    </xdr:from>
    <xdr:to>
      <xdr:col>67</xdr:col>
      <xdr:colOff>101600</xdr:colOff>
      <xdr:row>98</xdr:row>
      <xdr:rowOff>93993</xdr:rowOff>
    </xdr:to>
    <xdr:sp macro="" textlink="">
      <xdr:nvSpPr>
        <xdr:cNvPr id="706" name="楕円 705"/>
        <xdr:cNvSpPr/>
      </xdr:nvSpPr>
      <xdr:spPr>
        <a:xfrm>
          <a:off x="12763500" y="1679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85120</xdr:rowOff>
    </xdr:from>
    <xdr:ext cx="534377" cy="259045"/>
    <xdr:sp macro="" textlink="">
      <xdr:nvSpPr>
        <xdr:cNvPr id="707" name="テキスト ボックス 706"/>
        <xdr:cNvSpPr txBox="1"/>
      </xdr:nvSpPr>
      <xdr:spPr>
        <a:xfrm>
          <a:off x="12547111" y="1688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132804</xdr:rowOff>
    </xdr:from>
    <xdr:to>
      <xdr:col>116</xdr:col>
      <xdr:colOff>62864</xdr:colOff>
      <xdr:row>39</xdr:row>
      <xdr:rowOff>44450</xdr:rowOff>
    </xdr:to>
    <xdr:cxnSp macro="">
      <xdr:nvCxnSpPr>
        <xdr:cNvPr id="731" name="直線コネクタ 730"/>
        <xdr:cNvCxnSpPr/>
      </xdr:nvCxnSpPr>
      <xdr:spPr>
        <a:xfrm flipV="1">
          <a:off x="22159595" y="5276304"/>
          <a:ext cx="1269" cy="145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53167</xdr:rowOff>
    </xdr:from>
    <xdr:ext cx="249299" cy="259045"/>
    <xdr:sp macro="" textlink="">
      <xdr:nvSpPr>
        <xdr:cNvPr id="732" name="投資及び出資金最小値テキスト"/>
        <xdr:cNvSpPr txBox="1"/>
      </xdr:nvSpPr>
      <xdr:spPr>
        <a:xfrm>
          <a:off x="22212300" y="673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79481</xdr:rowOff>
    </xdr:from>
    <xdr:ext cx="534377" cy="259045"/>
    <xdr:sp macro="" textlink="">
      <xdr:nvSpPr>
        <xdr:cNvPr id="734" name="投資及び出資金最大値テキスト"/>
        <xdr:cNvSpPr txBox="1"/>
      </xdr:nvSpPr>
      <xdr:spPr>
        <a:xfrm>
          <a:off x="22212300" y="505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132804</xdr:rowOff>
    </xdr:from>
    <xdr:to>
      <xdr:col>116</xdr:col>
      <xdr:colOff>152400</xdr:colOff>
      <xdr:row>30</xdr:row>
      <xdr:rowOff>132804</xdr:rowOff>
    </xdr:to>
    <xdr:cxnSp macro="">
      <xdr:nvCxnSpPr>
        <xdr:cNvPr id="735" name="直線コネクタ 734"/>
        <xdr:cNvCxnSpPr/>
      </xdr:nvCxnSpPr>
      <xdr:spPr>
        <a:xfrm>
          <a:off x="22072600" y="527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142067</xdr:rowOff>
    </xdr:from>
    <xdr:ext cx="469744" cy="259045"/>
    <xdr:sp macro="" textlink="">
      <xdr:nvSpPr>
        <xdr:cNvPr id="737" name="投資及び出資金平均値テキスト"/>
        <xdr:cNvSpPr txBox="1"/>
      </xdr:nvSpPr>
      <xdr:spPr>
        <a:xfrm>
          <a:off x="22212300" y="6485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119190</xdr:rowOff>
    </xdr:from>
    <xdr:to>
      <xdr:col>116</xdr:col>
      <xdr:colOff>114300</xdr:colOff>
      <xdr:row>39</xdr:row>
      <xdr:rowOff>49340</xdr:rowOff>
    </xdr:to>
    <xdr:sp macro="" textlink="">
      <xdr:nvSpPr>
        <xdr:cNvPr id="738" name="フローチャート: 判断 737"/>
        <xdr:cNvSpPr/>
      </xdr:nvSpPr>
      <xdr:spPr>
        <a:xfrm>
          <a:off x="22110700" y="66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123590</xdr:rowOff>
    </xdr:from>
    <xdr:to>
      <xdr:col>112</xdr:col>
      <xdr:colOff>38100</xdr:colOff>
      <xdr:row>39</xdr:row>
      <xdr:rowOff>53740</xdr:rowOff>
    </xdr:to>
    <xdr:sp macro="" textlink="">
      <xdr:nvSpPr>
        <xdr:cNvPr id="740" name="フローチャート: 判断 739"/>
        <xdr:cNvSpPr/>
      </xdr:nvSpPr>
      <xdr:spPr>
        <a:xfrm>
          <a:off x="21272500" y="66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70267</xdr:rowOff>
    </xdr:from>
    <xdr:ext cx="469744" cy="259045"/>
    <xdr:sp macro="" textlink="">
      <xdr:nvSpPr>
        <xdr:cNvPr id="741" name="テキスト ボックス 740"/>
        <xdr:cNvSpPr txBox="1"/>
      </xdr:nvSpPr>
      <xdr:spPr>
        <a:xfrm>
          <a:off x="21088428" y="64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112293</xdr:rowOff>
    </xdr:from>
    <xdr:to>
      <xdr:col>107</xdr:col>
      <xdr:colOff>101600</xdr:colOff>
      <xdr:row>39</xdr:row>
      <xdr:rowOff>42443</xdr:rowOff>
    </xdr:to>
    <xdr:sp macro="" textlink="">
      <xdr:nvSpPr>
        <xdr:cNvPr id="743" name="フローチャート: 判断 742"/>
        <xdr:cNvSpPr/>
      </xdr:nvSpPr>
      <xdr:spPr>
        <a:xfrm>
          <a:off x="20383500" y="662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58971</xdr:rowOff>
    </xdr:from>
    <xdr:ext cx="469744" cy="259045"/>
    <xdr:sp macro="" textlink="">
      <xdr:nvSpPr>
        <xdr:cNvPr id="744" name="テキスト ボックス 743"/>
        <xdr:cNvSpPr txBox="1"/>
      </xdr:nvSpPr>
      <xdr:spPr>
        <a:xfrm>
          <a:off x="20199428" y="640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46" name="フローチャート: 判断 745"/>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71867</xdr:rowOff>
    </xdr:from>
    <xdr:ext cx="469744" cy="259045"/>
    <xdr:sp macro="" textlink="">
      <xdr:nvSpPr>
        <xdr:cNvPr id="747" name="テキスト ボックス 746"/>
        <xdr:cNvSpPr txBox="1"/>
      </xdr:nvSpPr>
      <xdr:spPr>
        <a:xfrm>
          <a:off x="19310428" y="641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104292</xdr:rowOff>
    </xdr:from>
    <xdr:to>
      <xdr:col>98</xdr:col>
      <xdr:colOff>38100</xdr:colOff>
      <xdr:row>39</xdr:row>
      <xdr:rowOff>34442</xdr:rowOff>
    </xdr:to>
    <xdr:sp macro="" textlink="">
      <xdr:nvSpPr>
        <xdr:cNvPr id="748" name="フローチャート: 判断 747"/>
        <xdr:cNvSpPr/>
      </xdr:nvSpPr>
      <xdr:spPr>
        <a:xfrm>
          <a:off x="18605500" y="66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50969</xdr:rowOff>
    </xdr:from>
    <xdr:ext cx="469744" cy="259045"/>
    <xdr:sp macro="" textlink="">
      <xdr:nvSpPr>
        <xdr:cNvPr id="749" name="テキスト ボックス 748"/>
        <xdr:cNvSpPr txBox="1"/>
      </xdr:nvSpPr>
      <xdr:spPr>
        <a:xfrm>
          <a:off x="18421428" y="63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97617</xdr:rowOff>
    </xdr:from>
    <xdr:ext cx="249299" cy="259045"/>
    <xdr:sp macro="" textlink="">
      <xdr:nvSpPr>
        <xdr:cNvPr id="756" name="投資及び出資金該当値テキスト"/>
        <xdr:cNvSpPr txBox="1"/>
      </xdr:nvSpPr>
      <xdr:spPr>
        <a:xfrm>
          <a:off x="22212300" y="6612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17650</xdr:rowOff>
    </xdr:from>
    <xdr:to>
      <xdr:col>116</xdr:col>
      <xdr:colOff>62864</xdr:colOff>
      <xdr:row>58</xdr:row>
      <xdr:rowOff>139700</xdr:rowOff>
    </xdr:to>
    <xdr:cxnSp macro="">
      <xdr:nvCxnSpPr>
        <xdr:cNvPr id="786" name="直線コネクタ 785"/>
        <xdr:cNvCxnSpPr/>
      </xdr:nvCxnSpPr>
      <xdr:spPr>
        <a:xfrm flipV="1">
          <a:off x="22159595" y="8933050"/>
          <a:ext cx="1269" cy="115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135777</xdr:rowOff>
    </xdr:from>
    <xdr:ext cx="534377" cy="259045"/>
    <xdr:sp macro="" textlink="">
      <xdr:nvSpPr>
        <xdr:cNvPr id="789" name="貸付金最大値テキスト"/>
        <xdr:cNvSpPr txBox="1"/>
      </xdr:nvSpPr>
      <xdr:spPr>
        <a:xfrm>
          <a:off x="22212300" y="87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17650</xdr:rowOff>
    </xdr:from>
    <xdr:to>
      <xdr:col>116</xdr:col>
      <xdr:colOff>152400</xdr:colOff>
      <xdr:row>52</xdr:row>
      <xdr:rowOff>17650</xdr:rowOff>
    </xdr:to>
    <xdr:cxnSp macro="">
      <xdr:nvCxnSpPr>
        <xdr:cNvPr id="790" name="直線コネクタ 789"/>
        <xdr:cNvCxnSpPr/>
      </xdr:nvCxnSpPr>
      <xdr:spPr>
        <a:xfrm>
          <a:off x="22072600" y="89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1" name="直線コネクタ 79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6415</xdr:rowOff>
    </xdr:from>
    <xdr:ext cx="469744" cy="259045"/>
    <xdr:sp macro="" textlink="">
      <xdr:nvSpPr>
        <xdr:cNvPr id="792" name="貸付金平均値テキスト"/>
        <xdr:cNvSpPr txBox="1"/>
      </xdr:nvSpPr>
      <xdr:spPr>
        <a:xfrm>
          <a:off x="22212300" y="977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154988</xdr:rowOff>
    </xdr:from>
    <xdr:to>
      <xdr:col>116</xdr:col>
      <xdr:colOff>114300</xdr:colOff>
      <xdr:row>58</xdr:row>
      <xdr:rowOff>85138</xdr:rowOff>
    </xdr:to>
    <xdr:sp macro="" textlink="">
      <xdr:nvSpPr>
        <xdr:cNvPr id="793" name="フローチャート: 判断 792"/>
        <xdr:cNvSpPr/>
      </xdr:nvSpPr>
      <xdr:spPr>
        <a:xfrm>
          <a:off x="221107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4" name="直線コネクタ 79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136106</xdr:rowOff>
    </xdr:from>
    <xdr:to>
      <xdr:col>112</xdr:col>
      <xdr:colOff>38100</xdr:colOff>
      <xdr:row>58</xdr:row>
      <xdr:rowOff>66256</xdr:rowOff>
    </xdr:to>
    <xdr:sp macro="" textlink="">
      <xdr:nvSpPr>
        <xdr:cNvPr id="795" name="フローチャート: 判断 794"/>
        <xdr:cNvSpPr/>
      </xdr:nvSpPr>
      <xdr:spPr>
        <a:xfrm>
          <a:off x="21272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82783</xdr:rowOff>
    </xdr:from>
    <xdr:ext cx="469744" cy="259045"/>
    <xdr:sp macro="" textlink="">
      <xdr:nvSpPr>
        <xdr:cNvPr id="796" name="テキスト ボックス 795"/>
        <xdr:cNvSpPr txBox="1"/>
      </xdr:nvSpPr>
      <xdr:spPr>
        <a:xfrm>
          <a:off x="21088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7" name="直線コネクタ 79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123853</xdr:rowOff>
    </xdr:from>
    <xdr:to>
      <xdr:col>107</xdr:col>
      <xdr:colOff>101600</xdr:colOff>
      <xdr:row>58</xdr:row>
      <xdr:rowOff>54003</xdr:rowOff>
    </xdr:to>
    <xdr:sp macro="" textlink="">
      <xdr:nvSpPr>
        <xdr:cNvPr id="798" name="フローチャート: 判断 797"/>
        <xdr:cNvSpPr/>
      </xdr:nvSpPr>
      <xdr:spPr>
        <a:xfrm>
          <a:off x="20383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70530</xdr:rowOff>
    </xdr:from>
    <xdr:ext cx="469744" cy="259045"/>
    <xdr:sp macro="" textlink="">
      <xdr:nvSpPr>
        <xdr:cNvPr id="799" name="テキスト ボックス 798"/>
        <xdr:cNvSpPr txBox="1"/>
      </xdr:nvSpPr>
      <xdr:spPr>
        <a:xfrm>
          <a:off x="20199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0" name="直線コネクタ 79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152336</xdr:rowOff>
    </xdr:from>
    <xdr:to>
      <xdr:col>102</xdr:col>
      <xdr:colOff>165100</xdr:colOff>
      <xdr:row>58</xdr:row>
      <xdr:rowOff>82486</xdr:rowOff>
    </xdr:to>
    <xdr:sp macro="" textlink="">
      <xdr:nvSpPr>
        <xdr:cNvPr id="801" name="フローチャート: 判断 800"/>
        <xdr:cNvSpPr/>
      </xdr:nvSpPr>
      <xdr:spPr>
        <a:xfrm>
          <a:off x="19494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99013</xdr:rowOff>
    </xdr:from>
    <xdr:ext cx="469744" cy="259045"/>
    <xdr:sp macro="" textlink="">
      <xdr:nvSpPr>
        <xdr:cNvPr id="802" name="テキスト ボックス 801"/>
        <xdr:cNvSpPr txBox="1"/>
      </xdr:nvSpPr>
      <xdr:spPr>
        <a:xfrm>
          <a:off x="19310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9507</xdr:rowOff>
    </xdr:from>
    <xdr:to>
      <xdr:col>98</xdr:col>
      <xdr:colOff>38100</xdr:colOff>
      <xdr:row>58</xdr:row>
      <xdr:rowOff>111107</xdr:rowOff>
    </xdr:to>
    <xdr:sp macro="" textlink="">
      <xdr:nvSpPr>
        <xdr:cNvPr id="803" name="フローチャート: 判断 802"/>
        <xdr:cNvSpPr/>
      </xdr:nvSpPr>
      <xdr:spPr>
        <a:xfrm>
          <a:off x="18605500" y="99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127634</xdr:rowOff>
    </xdr:from>
    <xdr:ext cx="469744" cy="259045"/>
    <xdr:sp macro="" textlink="">
      <xdr:nvSpPr>
        <xdr:cNvPr id="804" name="テキスト ボックス 803"/>
        <xdr:cNvSpPr txBox="1"/>
      </xdr:nvSpPr>
      <xdr:spPr>
        <a:xfrm>
          <a:off x="18421428" y="972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0" name="楕円 80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1"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2" name="楕円 81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3" name="テキスト ボックス 812"/>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4" name="楕円 81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5" name="テキスト ボックス 814"/>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6" name="楕円 81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7" name="テキスト ボックス 816"/>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8" name="楕円 81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9" name="テキスト ボックス 818"/>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136868</xdr:rowOff>
    </xdr:from>
    <xdr:to>
      <xdr:col>116</xdr:col>
      <xdr:colOff>62864</xdr:colOff>
      <xdr:row>79</xdr:row>
      <xdr:rowOff>34455</xdr:rowOff>
    </xdr:to>
    <xdr:cxnSp macro="">
      <xdr:nvCxnSpPr>
        <xdr:cNvPr id="844" name="直線コネクタ 843"/>
        <xdr:cNvCxnSpPr/>
      </xdr:nvCxnSpPr>
      <xdr:spPr>
        <a:xfrm flipV="1">
          <a:off x="22159595" y="11966918"/>
          <a:ext cx="1269" cy="1612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38282</xdr:rowOff>
    </xdr:from>
    <xdr:ext cx="534377" cy="259045"/>
    <xdr:sp macro="" textlink="">
      <xdr:nvSpPr>
        <xdr:cNvPr id="845" name="繰出金最小値テキスト"/>
        <xdr:cNvSpPr txBox="1"/>
      </xdr:nvSpPr>
      <xdr:spPr>
        <a:xfrm>
          <a:off x="22212300" y="135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34455</xdr:rowOff>
    </xdr:from>
    <xdr:to>
      <xdr:col>116</xdr:col>
      <xdr:colOff>152400</xdr:colOff>
      <xdr:row>79</xdr:row>
      <xdr:rowOff>34455</xdr:rowOff>
    </xdr:to>
    <xdr:cxnSp macro="">
      <xdr:nvCxnSpPr>
        <xdr:cNvPr id="846" name="直線コネクタ 845"/>
        <xdr:cNvCxnSpPr/>
      </xdr:nvCxnSpPr>
      <xdr:spPr>
        <a:xfrm>
          <a:off x="22072600" y="1357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83545</xdr:rowOff>
    </xdr:from>
    <xdr:ext cx="599010" cy="259045"/>
    <xdr:sp macro="" textlink="">
      <xdr:nvSpPr>
        <xdr:cNvPr id="847" name="繰出金最大値テキスト"/>
        <xdr:cNvSpPr txBox="1"/>
      </xdr:nvSpPr>
      <xdr:spPr>
        <a:xfrm>
          <a:off x="22212300" y="117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136868</xdr:rowOff>
    </xdr:from>
    <xdr:to>
      <xdr:col>116</xdr:col>
      <xdr:colOff>152400</xdr:colOff>
      <xdr:row>69</xdr:row>
      <xdr:rowOff>136868</xdr:rowOff>
    </xdr:to>
    <xdr:cxnSp macro="">
      <xdr:nvCxnSpPr>
        <xdr:cNvPr id="848" name="直線コネクタ 847"/>
        <xdr:cNvCxnSpPr/>
      </xdr:nvCxnSpPr>
      <xdr:spPr>
        <a:xfrm>
          <a:off x="22072600" y="119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94666</xdr:rowOff>
    </xdr:from>
    <xdr:to>
      <xdr:col>116</xdr:col>
      <xdr:colOff>63500</xdr:colOff>
      <xdr:row>77</xdr:row>
      <xdr:rowOff>94844</xdr:rowOff>
    </xdr:to>
    <xdr:cxnSp macro="">
      <xdr:nvCxnSpPr>
        <xdr:cNvPr id="849" name="直線コネクタ 848"/>
        <xdr:cNvCxnSpPr/>
      </xdr:nvCxnSpPr>
      <xdr:spPr>
        <a:xfrm flipV="1">
          <a:off x="21323300" y="13296316"/>
          <a:ext cx="8382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117315</xdr:rowOff>
    </xdr:from>
    <xdr:ext cx="534377" cy="259045"/>
    <xdr:sp macro="" textlink="">
      <xdr:nvSpPr>
        <xdr:cNvPr id="850" name="繰出金平均値テキスト"/>
        <xdr:cNvSpPr txBox="1"/>
      </xdr:nvSpPr>
      <xdr:spPr>
        <a:xfrm>
          <a:off x="22212300" y="1297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94438</xdr:rowOff>
    </xdr:from>
    <xdr:to>
      <xdr:col>116</xdr:col>
      <xdr:colOff>114300</xdr:colOff>
      <xdr:row>77</xdr:row>
      <xdr:rowOff>24588</xdr:rowOff>
    </xdr:to>
    <xdr:sp macro="" textlink="">
      <xdr:nvSpPr>
        <xdr:cNvPr id="851" name="フローチャート: 判断 850"/>
        <xdr:cNvSpPr/>
      </xdr:nvSpPr>
      <xdr:spPr>
        <a:xfrm>
          <a:off x="221107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14339</xdr:rowOff>
    </xdr:from>
    <xdr:to>
      <xdr:col>111</xdr:col>
      <xdr:colOff>177800</xdr:colOff>
      <xdr:row>77</xdr:row>
      <xdr:rowOff>94844</xdr:rowOff>
    </xdr:to>
    <xdr:cxnSp macro="">
      <xdr:nvCxnSpPr>
        <xdr:cNvPr id="852" name="直線コネクタ 851"/>
        <xdr:cNvCxnSpPr/>
      </xdr:nvCxnSpPr>
      <xdr:spPr>
        <a:xfrm>
          <a:off x="20434300" y="13215989"/>
          <a:ext cx="889000" cy="8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109538</xdr:rowOff>
    </xdr:from>
    <xdr:to>
      <xdr:col>112</xdr:col>
      <xdr:colOff>38100</xdr:colOff>
      <xdr:row>77</xdr:row>
      <xdr:rowOff>39688</xdr:rowOff>
    </xdr:to>
    <xdr:sp macro="" textlink="">
      <xdr:nvSpPr>
        <xdr:cNvPr id="853" name="フローチャート: 判断 852"/>
        <xdr:cNvSpPr/>
      </xdr:nvSpPr>
      <xdr:spPr>
        <a:xfrm>
          <a:off x="21272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56215</xdr:rowOff>
    </xdr:from>
    <xdr:ext cx="534377" cy="259045"/>
    <xdr:sp macro="" textlink="">
      <xdr:nvSpPr>
        <xdr:cNvPr id="854" name="テキスト ボックス 853"/>
        <xdr:cNvSpPr txBox="1"/>
      </xdr:nvSpPr>
      <xdr:spPr>
        <a:xfrm>
          <a:off x="21056111" y="129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14339</xdr:rowOff>
    </xdr:from>
    <xdr:to>
      <xdr:col>107</xdr:col>
      <xdr:colOff>50800</xdr:colOff>
      <xdr:row>77</xdr:row>
      <xdr:rowOff>51651</xdr:rowOff>
    </xdr:to>
    <xdr:cxnSp macro="">
      <xdr:nvCxnSpPr>
        <xdr:cNvPr id="855" name="直線コネクタ 854"/>
        <xdr:cNvCxnSpPr/>
      </xdr:nvCxnSpPr>
      <xdr:spPr>
        <a:xfrm flipV="1">
          <a:off x="19545300" y="13215989"/>
          <a:ext cx="889000" cy="3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96825</xdr:rowOff>
    </xdr:from>
    <xdr:to>
      <xdr:col>107</xdr:col>
      <xdr:colOff>101600</xdr:colOff>
      <xdr:row>77</xdr:row>
      <xdr:rowOff>26975</xdr:rowOff>
    </xdr:to>
    <xdr:sp macro="" textlink="">
      <xdr:nvSpPr>
        <xdr:cNvPr id="856" name="フローチャート: 判断 855"/>
        <xdr:cNvSpPr/>
      </xdr:nvSpPr>
      <xdr:spPr>
        <a:xfrm>
          <a:off x="20383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43502</xdr:rowOff>
    </xdr:from>
    <xdr:ext cx="534377" cy="259045"/>
    <xdr:sp macro="" textlink="">
      <xdr:nvSpPr>
        <xdr:cNvPr id="857" name="テキスト ボックス 856"/>
        <xdr:cNvSpPr txBox="1"/>
      </xdr:nvSpPr>
      <xdr:spPr>
        <a:xfrm>
          <a:off x="20167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51651</xdr:rowOff>
    </xdr:from>
    <xdr:to>
      <xdr:col>102</xdr:col>
      <xdr:colOff>114300</xdr:colOff>
      <xdr:row>77</xdr:row>
      <xdr:rowOff>123368</xdr:rowOff>
    </xdr:to>
    <xdr:cxnSp macro="">
      <xdr:nvCxnSpPr>
        <xdr:cNvPr id="858" name="直線コネクタ 857"/>
        <xdr:cNvCxnSpPr/>
      </xdr:nvCxnSpPr>
      <xdr:spPr>
        <a:xfrm flipV="1">
          <a:off x="18656300" y="13253301"/>
          <a:ext cx="889000" cy="7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50355</xdr:rowOff>
    </xdr:from>
    <xdr:to>
      <xdr:col>102</xdr:col>
      <xdr:colOff>165100</xdr:colOff>
      <xdr:row>76</xdr:row>
      <xdr:rowOff>151955</xdr:rowOff>
    </xdr:to>
    <xdr:sp macro="" textlink="">
      <xdr:nvSpPr>
        <xdr:cNvPr id="859" name="フローチャート: 判断 858"/>
        <xdr:cNvSpPr/>
      </xdr:nvSpPr>
      <xdr:spPr>
        <a:xfrm>
          <a:off x="19494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168483</xdr:rowOff>
    </xdr:from>
    <xdr:ext cx="534377" cy="259045"/>
    <xdr:sp macro="" textlink="">
      <xdr:nvSpPr>
        <xdr:cNvPr id="860" name="テキスト ボックス 859"/>
        <xdr:cNvSpPr txBox="1"/>
      </xdr:nvSpPr>
      <xdr:spPr>
        <a:xfrm>
          <a:off x="19278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38049</xdr:rowOff>
    </xdr:from>
    <xdr:to>
      <xdr:col>98</xdr:col>
      <xdr:colOff>38100</xdr:colOff>
      <xdr:row>77</xdr:row>
      <xdr:rowOff>139649</xdr:rowOff>
    </xdr:to>
    <xdr:sp macro="" textlink="">
      <xdr:nvSpPr>
        <xdr:cNvPr id="861" name="フローチャート: 判断 860"/>
        <xdr:cNvSpPr/>
      </xdr:nvSpPr>
      <xdr:spPr>
        <a:xfrm>
          <a:off x="18605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156176</xdr:rowOff>
    </xdr:from>
    <xdr:ext cx="534377" cy="259045"/>
    <xdr:sp macro="" textlink="">
      <xdr:nvSpPr>
        <xdr:cNvPr id="862" name="テキスト ボックス 861"/>
        <xdr:cNvSpPr txBox="1"/>
      </xdr:nvSpPr>
      <xdr:spPr>
        <a:xfrm>
          <a:off x="18389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43866</xdr:rowOff>
    </xdr:from>
    <xdr:to>
      <xdr:col>116</xdr:col>
      <xdr:colOff>114300</xdr:colOff>
      <xdr:row>77</xdr:row>
      <xdr:rowOff>145466</xdr:rowOff>
    </xdr:to>
    <xdr:sp macro="" textlink="">
      <xdr:nvSpPr>
        <xdr:cNvPr id="868" name="楕円 867"/>
        <xdr:cNvSpPr/>
      </xdr:nvSpPr>
      <xdr:spPr>
        <a:xfrm>
          <a:off x="22110700" y="1324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22293</xdr:rowOff>
    </xdr:from>
    <xdr:ext cx="534377" cy="259045"/>
    <xdr:sp macro="" textlink="">
      <xdr:nvSpPr>
        <xdr:cNvPr id="869" name="繰出金該当値テキスト"/>
        <xdr:cNvSpPr txBox="1"/>
      </xdr:nvSpPr>
      <xdr:spPr>
        <a:xfrm>
          <a:off x="22212300" y="1322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44044</xdr:rowOff>
    </xdr:from>
    <xdr:to>
      <xdr:col>112</xdr:col>
      <xdr:colOff>38100</xdr:colOff>
      <xdr:row>77</xdr:row>
      <xdr:rowOff>145644</xdr:rowOff>
    </xdr:to>
    <xdr:sp macro="" textlink="">
      <xdr:nvSpPr>
        <xdr:cNvPr id="870" name="楕円 869"/>
        <xdr:cNvSpPr/>
      </xdr:nvSpPr>
      <xdr:spPr>
        <a:xfrm>
          <a:off x="21272500" y="1324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136771</xdr:rowOff>
    </xdr:from>
    <xdr:ext cx="534377" cy="259045"/>
    <xdr:sp macro="" textlink="">
      <xdr:nvSpPr>
        <xdr:cNvPr id="871" name="テキスト ボックス 870"/>
        <xdr:cNvSpPr txBox="1"/>
      </xdr:nvSpPr>
      <xdr:spPr>
        <a:xfrm>
          <a:off x="21056111" y="1333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134989</xdr:rowOff>
    </xdr:from>
    <xdr:to>
      <xdr:col>107</xdr:col>
      <xdr:colOff>101600</xdr:colOff>
      <xdr:row>77</xdr:row>
      <xdr:rowOff>65139</xdr:rowOff>
    </xdr:to>
    <xdr:sp macro="" textlink="">
      <xdr:nvSpPr>
        <xdr:cNvPr id="872" name="楕円 871"/>
        <xdr:cNvSpPr/>
      </xdr:nvSpPr>
      <xdr:spPr>
        <a:xfrm>
          <a:off x="20383500" y="1316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56266</xdr:rowOff>
    </xdr:from>
    <xdr:ext cx="534377" cy="259045"/>
    <xdr:sp macro="" textlink="">
      <xdr:nvSpPr>
        <xdr:cNvPr id="873" name="テキスト ボックス 872"/>
        <xdr:cNvSpPr txBox="1"/>
      </xdr:nvSpPr>
      <xdr:spPr>
        <a:xfrm>
          <a:off x="20167111" y="1325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851</xdr:rowOff>
    </xdr:from>
    <xdr:to>
      <xdr:col>102</xdr:col>
      <xdr:colOff>165100</xdr:colOff>
      <xdr:row>77</xdr:row>
      <xdr:rowOff>102451</xdr:rowOff>
    </xdr:to>
    <xdr:sp macro="" textlink="">
      <xdr:nvSpPr>
        <xdr:cNvPr id="874" name="楕円 873"/>
        <xdr:cNvSpPr/>
      </xdr:nvSpPr>
      <xdr:spPr>
        <a:xfrm>
          <a:off x="19494500" y="1320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93578</xdr:rowOff>
    </xdr:from>
    <xdr:ext cx="534377" cy="259045"/>
    <xdr:sp macro="" textlink="">
      <xdr:nvSpPr>
        <xdr:cNvPr id="875" name="テキスト ボックス 874"/>
        <xdr:cNvSpPr txBox="1"/>
      </xdr:nvSpPr>
      <xdr:spPr>
        <a:xfrm>
          <a:off x="19278111" y="1329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72568</xdr:rowOff>
    </xdr:from>
    <xdr:to>
      <xdr:col>98</xdr:col>
      <xdr:colOff>38100</xdr:colOff>
      <xdr:row>78</xdr:row>
      <xdr:rowOff>2718</xdr:rowOff>
    </xdr:to>
    <xdr:sp macro="" textlink="">
      <xdr:nvSpPr>
        <xdr:cNvPr id="876" name="楕円 875"/>
        <xdr:cNvSpPr/>
      </xdr:nvSpPr>
      <xdr:spPr>
        <a:xfrm>
          <a:off x="18605500" y="1327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165295</xdr:rowOff>
    </xdr:from>
    <xdr:ext cx="534377" cy="259045"/>
    <xdr:sp macro="" textlink="">
      <xdr:nvSpPr>
        <xdr:cNvPr id="877" name="テキスト ボックス 876"/>
        <xdr:cNvSpPr txBox="1"/>
      </xdr:nvSpPr>
      <xdr:spPr>
        <a:xfrm>
          <a:off x="18389111" y="1336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高齢化・住民ニーズの多様化により、住民一人当たりのコストが全体的に増加傾向にある。人件費については、定員適正化計画に基づき削減を進めた結果、類似団体や県平均より下回っている。扶助費については、保育園の負担金や障がい者サービスの増により毎年増加しており、県平均より若干高いものの、類似団体の中で一番高い状況であり、今後も増加することが予想されるため個別事業の必要性を精査していきたい。補助費等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より簡易水道事業が上水道（統合水道）事業に移行し、法適用企業になった影響で増加しているので、他の事業の補助については必要性を見極めながら事業を行っていきたい。普通建設事業費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完成した錦大橋大規模修繕事業により大きく増加したことが主な要因であるが、今後も道路や橋りょう等の公共施設改修が見込まれるため、他の事業については必要性を見極めながら事業を行っていきたい。公債費については、新規発行の抑制に努めており、年々減少はしているが、錦大橋大規模修繕事業の償還が始まると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年度まで増加傾向になると見込まれるので、新たな起債についてはよく精査していきたい。　積立金については、各種経費削減により、毎年積立て出来ていたものの、財政調整基金や特定目的基金の取り崩しを行っていることから、年々減少してきており、これまでのように積立ては出来ないものと見込んでいる。繰出金については、社会保障費や上下水道事業に係る繰出金の増加に伴い増加傾向に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月より簡易水道事業が上水道（統合水道）事業に移行し、法適用企業になった影響で減少となっており、今後は下水道の加入促進や料金の見直しにより繰出金を抑える必要がある。</a:t>
          </a: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10,671
10,621
85.04
5,868,827
5,671,617
151,880
3,230,374
4,962,598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85.5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58710</xdr:rowOff>
    </xdr:from>
    <xdr:to>
      <xdr:col>24</xdr:col>
      <xdr:colOff>62865</xdr:colOff>
      <xdr:row>39</xdr:row>
      <xdr:rowOff>4663</xdr:rowOff>
    </xdr:to>
    <xdr:cxnSp macro="">
      <xdr:nvCxnSpPr>
        <xdr:cNvPr id="58" name="直線コネクタ 57"/>
        <xdr:cNvCxnSpPr/>
      </xdr:nvCxnSpPr>
      <xdr:spPr>
        <a:xfrm flipV="1">
          <a:off x="4633595" y="5373660"/>
          <a:ext cx="1270" cy="131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8490</xdr:rowOff>
    </xdr:from>
    <xdr:ext cx="469744" cy="259045"/>
    <xdr:sp macro="" textlink="">
      <xdr:nvSpPr>
        <xdr:cNvPr id="59" name="議会費最小値テキスト"/>
        <xdr:cNvSpPr txBox="1"/>
      </xdr:nvSpPr>
      <xdr:spPr>
        <a:xfrm>
          <a:off x="4686300" y="669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4663</xdr:rowOff>
    </xdr:from>
    <xdr:to>
      <xdr:col>24</xdr:col>
      <xdr:colOff>152400</xdr:colOff>
      <xdr:row>39</xdr:row>
      <xdr:rowOff>4663</xdr:rowOff>
    </xdr:to>
    <xdr:cxnSp macro="">
      <xdr:nvCxnSpPr>
        <xdr:cNvPr id="60" name="直線コネクタ 59"/>
        <xdr:cNvCxnSpPr/>
      </xdr:nvCxnSpPr>
      <xdr:spPr>
        <a:xfrm>
          <a:off x="4546600" y="669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5387</xdr:rowOff>
    </xdr:from>
    <xdr:ext cx="534377" cy="259045"/>
    <xdr:sp macro="" textlink="">
      <xdr:nvSpPr>
        <xdr:cNvPr id="61" name="議会費最大値テキスト"/>
        <xdr:cNvSpPr txBox="1"/>
      </xdr:nvSpPr>
      <xdr:spPr>
        <a:xfrm>
          <a:off x="4686300" y="51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58710</xdr:rowOff>
    </xdr:from>
    <xdr:to>
      <xdr:col>24</xdr:col>
      <xdr:colOff>152400</xdr:colOff>
      <xdr:row>31</xdr:row>
      <xdr:rowOff>58710</xdr:rowOff>
    </xdr:to>
    <xdr:cxnSp macro="">
      <xdr:nvCxnSpPr>
        <xdr:cNvPr id="62" name="直線コネクタ 61"/>
        <xdr:cNvCxnSpPr/>
      </xdr:nvCxnSpPr>
      <xdr:spPr>
        <a:xfrm>
          <a:off x="4546600" y="537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115697</xdr:rowOff>
    </xdr:from>
    <xdr:to>
      <xdr:col>24</xdr:col>
      <xdr:colOff>63500</xdr:colOff>
      <xdr:row>36</xdr:row>
      <xdr:rowOff>145741</xdr:rowOff>
    </xdr:to>
    <xdr:cxnSp macro="">
      <xdr:nvCxnSpPr>
        <xdr:cNvPr id="63" name="直線コネクタ 62"/>
        <xdr:cNvCxnSpPr/>
      </xdr:nvCxnSpPr>
      <xdr:spPr>
        <a:xfrm flipV="1">
          <a:off x="3797300" y="6287897"/>
          <a:ext cx="838200" cy="3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100637</xdr:rowOff>
    </xdr:from>
    <xdr:ext cx="469744" cy="259045"/>
    <xdr:sp macro="" textlink="">
      <xdr:nvSpPr>
        <xdr:cNvPr id="64" name="議会費平均値テキスト"/>
        <xdr:cNvSpPr txBox="1"/>
      </xdr:nvSpPr>
      <xdr:spPr>
        <a:xfrm>
          <a:off x="4686300" y="627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122210</xdr:rowOff>
    </xdr:from>
    <xdr:to>
      <xdr:col>24</xdr:col>
      <xdr:colOff>114300</xdr:colOff>
      <xdr:row>37</xdr:row>
      <xdr:rowOff>52360</xdr:rowOff>
    </xdr:to>
    <xdr:sp macro="" textlink="">
      <xdr:nvSpPr>
        <xdr:cNvPr id="65" name="フローチャート: 判断 64"/>
        <xdr:cNvSpPr/>
      </xdr:nvSpPr>
      <xdr:spPr>
        <a:xfrm>
          <a:off x="45847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145741</xdr:rowOff>
    </xdr:from>
    <xdr:to>
      <xdr:col>19</xdr:col>
      <xdr:colOff>177800</xdr:colOff>
      <xdr:row>36</xdr:row>
      <xdr:rowOff>158641</xdr:rowOff>
    </xdr:to>
    <xdr:cxnSp macro="">
      <xdr:nvCxnSpPr>
        <xdr:cNvPr id="66" name="直線コネクタ 65"/>
        <xdr:cNvCxnSpPr/>
      </xdr:nvCxnSpPr>
      <xdr:spPr>
        <a:xfrm flipV="1">
          <a:off x="2908300" y="6317941"/>
          <a:ext cx="8890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137233</xdr:rowOff>
    </xdr:from>
    <xdr:to>
      <xdr:col>20</xdr:col>
      <xdr:colOff>38100</xdr:colOff>
      <xdr:row>37</xdr:row>
      <xdr:rowOff>67383</xdr:rowOff>
    </xdr:to>
    <xdr:sp macro="" textlink="">
      <xdr:nvSpPr>
        <xdr:cNvPr id="67" name="フローチャート: 判断 66"/>
        <xdr:cNvSpPr/>
      </xdr:nvSpPr>
      <xdr:spPr>
        <a:xfrm>
          <a:off x="3746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58510</xdr:rowOff>
    </xdr:from>
    <xdr:ext cx="469744" cy="259045"/>
    <xdr:sp macro="" textlink="">
      <xdr:nvSpPr>
        <xdr:cNvPr id="68" name="テキスト ボックス 67"/>
        <xdr:cNvSpPr txBox="1"/>
      </xdr:nvSpPr>
      <xdr:spPr>
        <a:xfrm>
          <a:off x="3562428" y="640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111452</xdr:rowOff>
    </xdr:from>
    <xdr:to>
      <xdr:col>15</xdr:col>
      <xdr:colOff>50800</xdr:colOff>
      <xdr:row>36</xdr:row>
      <xdr:rowOff>158641</xdr:rowOff>
    </xdr:to>
    <xdr:cxnSp macro="">
      <xdr:nvCxnSpPr>
        <xdr:cNvPr id="69" name="直線コネクタ 68"/>
        <xdr:cNvCxnSpPr/>
      </xdr:nvCxnSpPr>
      <xdr:spPr>
        <a:xfrm>
          <a:off x="2019300" y="6112202"/>
          <a:ext cx="889000" cy="21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133967</xdr:rowOff>
    </xdr:from>
    <xdr:to>
      <xdr:col>15</xdr:col>
      <xdr:colOff>101600</xdr:colOff>
      <xdr:row>37</xdr:row>
      <xdr:rowOff>64117</xdr:rowOff>
    </xdr:to>
    <xdr:sp macro="" textlink="">
      <xdr:nvSpPr>
        <xdr:cNvPr id="70" name="フローチャート: 判断 69"/>
        <xdr:cNvSpPr/>
      </xdr:nvSpPr>
      <xdr:spPr>
        <a:xfrm>
          <a:off x="2857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55244</xdr:rowOff>
    </xdr:from>
    <xdr:ext cx="469744" cy="259045"/>
    <xdr:sp macro="" textlink="">
      <xdr:nvSpPr>
        <xdr:cNvPr id="71" name="テキスト ボックス 70"/>
        <xdr:cNvSpPr txBox="1"/>
      </xdr:nvSpPr>
      <xdr:spPr>
        <a:xfrm>
          <a:off x="2673428"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111452</xdr:rowOff>
    </xdr:from>
    <xdr:to>
      <xdr:col>10</xdr:col>
      <xdr:colOff>114300</xdr:colOff>
      <xdr:row>35</xdr:row>
      <xdr:rowOff>144925</xdr:rowOff>
    </xdr:to>
    <xdr:cxnSp macro="">
      <xdr:nvCxnSpPr>
        <xdr:cNvPr id="72" name="直線コネクタ 71"/>
        <xdr:cNvCxnSpPr/>
      </xdr:nvCxnSpPr>
      <xdr:spPr>
        <a:xfrm flipV="1">
          <a:off x="1130300" y="6112202"/>
          <a:ext cx="889000" cy="3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58529</xdr:rowOff>
    </xdr:from>
    <xdr:to>
      <xdr:col>10</xdr:col>
      <xdr:colOff>165100</xdr:colOff>
      <xdr:row>36</xdr:row>
      <xdr:rowOff>160129</xdr:rowOff>
    </xdr:to>
    <xdr:sp macro="" textlink="">
      <xdr:nvSpPr>
        <xdr:cNvPr id="73" name="フローチャート: 判断 72"/>
        <xdr:cNvSpPr/>
      </xdr:nvSpPr>
      <xdr:spPr>
        <a:xfrm>
          <a:off x="1968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151256</xdr:rowOff>
    </xdr:from>
    <xdr:ext cx="469744" cy="259045"/>
    <xdr:sp macro="" textlink="">
      <xdr:nvSpPr>
        <xdr:cNvPr id="74" name="テキスト ボックス 73"/>
        <xdr:cNvSpPr txBox="1"/>
      </xdr:nvSpPr>
      <xdr:spPr>
        <a:xfrm>
          <a:off x="1784428"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46936</xdr:rowOff>
    </xdr:from>
    <xdr:to>
      <xdr:col>6</xdr:col>
      <xdr:colOff>38100</xdr:colOff>
      <xdr:row>36</xdr:row>
      <xdr:rowOff>148536</xdr:rowOff>
    </xdr:to>
    <xdr:sp macro="" textlink="">
      <xdr:nvSpPr>
        <xdr:cNvPr id="75" name="フローチャート: 判断 74"/>
        <xdr:cNvSpPr/>
      </xdr:nvSpPr>
      <xdr:spPr>
        <a:xfrm>
          <a:off x="1079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139663</xdr:rowOff>
    </xdr:from>
    <xdr:ext cx="469744" cy="259045"/>
    <xdr:sp macro="" textlink="">
      <xdr:nvSpPr>
        <xdr:cNvPr id="76" name="テキスト ボックス 75"/>
        <xdr:cNvSpPr txBox="1"/>
      </xdr:nvSpPr>
      <xdr:spPr>
        <a:xfrm>
          <a:off x="895428" y="631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64897</xdr:rowOff>
    </xdr:from>
    <xdr:to>
      <xdr:col>24</xdr:col>
      <xdr:colOff>114300</xdr:colOff>
      <xdr:row>36</xdr:row>
      <xdr:rowOff>166497</xdr:rowOff>
    </xdr:to>
    <xdr:sp macro="" textlink="">
      <xdr:nvSpPr>
        <xdr:cNvPr id="82" name="楕円 81"/>
        <xdr:cNvSpPr/>
      </xdr:nvSpPr>
      <xdr:spPr>
        <a:xfrm>
          <a:off x="4584700" y="62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87774</xdr:rowOff>
    </xdr:from>
    <xdr:ext cx="469744" cy="259045"/>
    <xdr:sp macro="" textlink="">
      <xdr:nvSpPr>
        <xdr:cNvPr id="83" name="議会費該当値テキスト"/>
        <xdr:cNvSpPr txBox="1"/>
      </xdr:nvSpPr>
      <xdr:spPr>
        <a:xfrm>
          <a:off x="4686300" y="608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94941</xdr:rowOff>
    </xdr:from>
    <xdr:to>
      <xdr:col>20</xdr:col>
      <xdr:colOff>38100</xdr:colOff>
      <xdr:row>37</xdr:row>
      <xdr:rowOff>25091</xdr:rowOff>
    </xdr:to>
    <xdr:sp macro="" textlink="">
      <xdr:nvSpPr>
        <xdr:cNvPr id="84" name="楕円 83"/>
        <xdr:cNvSpPr/>
      </xdr:nvSpPr>
      <xdr:spPr>
        <a:xfrm>
          <a:off x="3746500" y="626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41618</xdr:rowOff>
    </xdr:from>
    <xdr:ext cx="469744" cy="259045"/>
    <xdr:sp macro="" textlink="">
      <xdr:nvSpPr>
        <xdr:cNvPr id="85" name="テキスト ボックス 84"/>
        <xdr:cNvSpPr txBox="1"/>
      </xdr:nvSpPr>
      <xdr:spPr>
        <a:xfrm>
          <a:off x="3562428" y="6042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107841</xdr:rowOff>
    </xdr:from>
    <xdr:to>
      <xdr:col>15</xdr:col>
      <xdr:colOff>101600</xdr:colOff>
      <xdr:row>37</xdr:row>
      <xdr:rowOff>37991</xdr:rowOff>
    </xdr:to>
    <xdr:sp macro="" textlink="">
      <xdr:nvSpPr>
        <xdr:cNvPr id="86" name="楕円 85"/>
        <xdr:cNvSpPr/>
      </xdr:nvSpPr>
      <xdr:spPr>
        <a:xfrm>
          <a:off x="2857500" y="628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54518</xdr:rowOff>
    </xdr:from>
    <xdr:ext cx="469744" cy="259045"/>
    <xdr:sp macro="" textlink="">
      <xdr:nvSpPr>
        <xdr:cNvPr id="87" name="テキスト ボックス 86"/>
        <xdr:cNvSpPr txBox="1"/>
      </xdr:nvSpPr>
      <xdr:spPr>
        <a:xfrm>
          <a:off x="2673428" y="605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60652</xdr:rowOff>
    </xdr:from>
    <xdr:to>
      <xdr:col>10</xdr:col>
      <xdr:colOff>165100</xdr:colOff>
      <xdr:row>35</xdr:row>
      <xdr:rowOff>162252</xdr:rowOff>
    </xdr:to>
    <xdr:sp macro="" textlink="">
      <xdr:nvSpPr>
        <xdr:cNvPr id="88" name="楕円 87"/>
        <xdr:cNvSpPr/>
      </xdr:nvSpPr>
      <xdr:spPr>
        <a:xfrm>
          <a:off x="1968500" y="606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7329</xdr:rowOff>
    </xdr:from>
    <xdr:ext cx="469744" cy="259045"/>
    <xdr:sp macro="" textlink="">
      <xdr:nvSpPr>
        <xdr:cNvPr id="89" name="テキスト ボックス 88"/>
        <xdr:cNvSpPr txBox="1"/>
      </xdr:nvSpPr>
      <xdr:spPr>
        <a:xfrm>
          <a:off x="1784428" y="583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94125</xdr:rowOff>
    </xdr:from>
    <xdr:to>
      <xdr:col>6</xdr:col>
      <xdr:colOff>38100</xdr:colOff>
      <xdr:row>36</xdr:row>
      <xdr:rowOff>24275</xdr:rowOff>
    </xdr:to>
    <xdr:sp macro="" textlink="">
      <xdr:nvSpPr>
        <xdr:cNvPr id="90" name="楕円 89"/>
        <xdr:cNvSpPr/>
      </xdr:nvSpPr>
      <xdr:spPr>
        <a:xfrm>
          <a:off x="1079500" y="60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40802</xdr:rowOff>
    </xdr:from>
    <xdr:ext cx="469744" cy="259045"/>
    <xdr:sp macro="" textlink="">
      <xdr:nvSpPr>
        <xdr:cNvPr id="91" name="テキスト ボックス 90"/>
        <xdr:cNvSpPr txBox="1"/>
      </xdr:nvSpPr>
      <xdr:spPr>
        <a:xfrm>
          <a:off x="895428" y="587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6454</xdr:rowOff>
    </xdr:from>
    <xdr:to>
      <xdr:col>24</xdr:col>
      <xdr:colOff>62865</xdr:colOff>
      <xdr:row>58</xdr:row>
      <xdr:rowOff>34350</xdr:rowOff>
    </xdr:to>
    <xdr:cxnSp macro="">
      <xdr:nvCxnSpPr>
        <xdr:cNvPr id="113" name="直線コネクタ 112"/>
        <xdr:cNvCxnSpPr/>
      </xdr:nvCxnSpPr>
      <xdr:spPr>
        <a:xfrm flipV="1">
          <a:off x="4633595" y="8750404"/>
          <a:ext cx="1270" cy="122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38177</xdr:rowOff>
    </xdr:from>
    <xdr:ext cx="534377" cy="259045"/>
    <xdr:sp macro="" textlink="">
      <xdr:nvSpPr>
        <xdr:cNvPr id="114" name="総務費最小値テキスト"/>
        <xdr:cNvSpPr txBox="1"/>
      </xdr:nvSpPr>
      <xdr:spPr>
        <a:xfrm>
          <a:off x="4686300" y="99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34350</xdr:rowOff>
    </xdr:from>
    <xdr:to>
      <xdr:col>24</xdr:col>
      <xdr:colOff>152400</xdr:colOff>
      <xdr:row>58</xdr:row>
      <xdr:rowOff>34350</xdr:rowOff>
    </xdr:to>
    <xdr:cxnSp macro="">
      <xdr:nvCxnSpPr>
        <xdr:cNvPr id="115" name="直線コネクタ 114"/>
        <xdr:cNvCxnSpPr/>
      </xdr:nvCxnSpPr>
      <xdr:spPr>
        <a:xfrm>
          <a:off x="4546600" y="997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124581</xdr:rowOff>
    </xdr:from>
    <xdr:ext cx="599010" cy="259045"/>
    <xdr:sp macro="" textlink="">
      <xdr:nvSpPr>
        <xdr:cNvPr id="116" name="総務費最大値テキスト"/>
        <xdr:cNvSpPr txBox="1"/>
      </xdr:nvSpPr>
      <xdr:spPr>
        <a:xfrm>
          <a:off x="4686300" y="85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583,288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6454</xdr:rowOff>
    </xdr:from>
    <xdr:to>
      <xdr:col>24</xdr:col>
      <xdr:colOff>152400</xdr:colOff>
      <xdr:row>51</xdr:row>
      <xdr:rowOff>6454</xdr:rowOff>
    </xdr:to>
    <xdr:cxnSp macro="">
      <xdr:nvCxnSpPr>
        <xdr:cNvPr id="117" name="直線コネクタ 116"/>
        <xdr:cNvCxnSpPr/>
      </xdr:nvCxnSpPr>
      <xdr:spPr>
        <a:xfrm>
          <a:off x="4546600" y="875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122948</xdr:rowOff>
    </xdr:from>
    <xdr:to>
      <xdr:col>24</xdr:col>
      <xdr:colOff>63500</xdr:colOff>
      <xdr:row>57</xdr:row>
      <xdr:rowOff>131983</xdr:rowOff>
    </xdr:to>
    <xdr:cxnSp macro="">
      <xdr:nvCxnSpPr>
        <xdr:cNvPr id="118" name="直線コネクタ 117"/>
        <xdr:cNvCxnSpPr/>
      </xdr:nvCxnSpPr>
      <xdr:spPr>
        <a:xfrm>
          <a:off x="3797300" y="9895598"/>
          <a:ext cx="8382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38815</xdr:rowOff>
    </xdr:from>
    <xdr:ext cx="599010" cy="259045"/>
    <xdr:sp macro="" textlink="">
      <xdr:nvSpPr>
        <xdr:cNvPr id="119" name="総務費平均値テキスト"/>
        <xdr:cNvSpPr txBox="1"/>
      </xdr:nvSpPr>
      <xdr:spPr>
        <a:xfrm>
          <a:off x="4686300" y="9640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15938</xdr:rowOff>
    </xdr:from>
    <xdr:to>
      <xdr:col>24</xdr:col>
      <xdr:colOff>114300</xdr:colOff>
      <xdr:row>57</xdr:row>
      <xdr:rowOff>117538</xdr:rowOff>
    </xdr:to>
    <xdr:sp macro="" textlink="">
      <xdr:nvSpPr>
        <xdr:cNvPr id="120" name="フローチャート: 判断 119"/>
        <xdr:cNvSpPr/>
      </xdr:nvSpPr>
      <xdr:spPr>
        <a:xfrm>
          <a:off x="4584700" y="978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122948</xdr:rowOff>
    </xdr:from>
    <xdr:to>
      <xdr:col>19</xdr:col>
      <xdr:colOff>177800</xdr:colOff>
      <xdr:row>57</xdr:row>
      <xdr:rowOff>131094</xdr:rowOff>
    </xdr:to>
    <xdr:cxnSp macro="">
      <xdr:nvCxnSpPr>
        <xdr:cNvPr id="121" name="直線コネクタ 120"/>
        <xdr:cNvCxnSpPr/>
      </xdr:nvCxnSpPr>
      <xdr:spPr>
        <a:xfrm flipV="1">
          <a:off x="2908300" y="9895598"/>
          <a:ext cx="889000" cy="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41301</xdr:rowOff>
    </xdr:from>
    <xdr:to>
      <xdr:col>20</xdr:col>
      <xdr:colOff>38100</xdr:colOff>
      <xdr:row>57</xdr:row>
      <xdr:rowOff>142901</xdr:rowOff>
    </xdr:to>
    <xdr:sp macro="" textlink="">
      <xdr:nvSpPr>
        <xdr:cNvPr id="122" name="フローチャート: 判断 121"/>
        <xdr:cNvSpPr/>
      </xdr:nvSpPr>
      <xdr:spPr>
        <a:xfrm>
          <a:off x="3746500" y="981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159428</xdr:rowOff>
    </xdr:from>
    <xdr:ext cx="534377" cy="259045"/>
    <xdr:sp macro="" textlink="">
      <xdr:nvSpPr>
        <xdr:cNvPr id="123" name="テキスト ボックス 122"/>
        <xdr:cNvSpPr txBox="1"/>
      </xdr:nvSpPr>
      <xdr:spPr>
        <a:xfrm>
          <a:off x="3530111" y="958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126034</xdr:rowOff>
    </xdr:from>
    <xdr:to>
      <xdr:col>15</xdr:col>
      <xdr:colOff>50800</xdr:colOff>
      <xdr:row>57</xdr:row>
      <xdr:rowOff>131094</xdr:rowOff>
    </xdr:to>
    <xdr:cxnSp macro="">
      <xdr:nvCxnSpPr>
        <xdr:cNvPr id="124" name="直線コネクタ 123"/>
        <xdr:cNvCxnSpPr/>
      </xdr:nvCxnSpPr>
      <xdr:spPr>
        <a:xfrm>
          <a:off x="2019300" y="9898684"/>
          <a:ext cx="889000" cy="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44563</xdr:rowOff>
    </xdr:from>
    <xdr:to>
      <xdr:col>15</xdr:col>
      <xdr:colOff>101600</xdr:colOff>
      <xdr:row>57</xdr:row>
      <xdr:rowOff>146163</xdr:rowOff>
    </xdr:to>
    <xdr:sp macro="" textlink="">
      <xdr:nvSpPr>
        <xdr:cNvPr id="125" name="フローチャート: 判断 124"/>
        <xdr:cNvSpPr/>
      </xdr:nvSpPr>
      <xdr:spPr>
        <a:xfrm>
          <a:off x="2857500" y="981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162690</xdr:rowOff>
    </xdr:from>
    <xdr:ext cx="534377" cy="259045"/>
    <xdr:sp macro="" textlink="">
      <xdr:nvSpPr>
        <xdr:cNvPr id="126" name="テキスト ボックス 125"/>
        <xdr:cNvSpPr txBox="1"/>
      </xdr:nvSpPr>
      <xdr:spPr>
        <a:xfrm>
          <a:off x="2641111" y="95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126034</xdr:rowOff>
    </xdr:from>
    <xdr:to>
      <xdr:col>10</xdr:col>
      <xdr:colOff>114300</xdr:colOff>
      <xdr:row>57</xdr:row>
      <xdr:rowOff>136186</xdr:rowOff>
    </xdr:to>
    <xdr:cxnSp macro="">
      <xdr:nvCxnSpPr>
        <xdr:cNvPr id="127" name="直線コネクタ 126"/>
        <xdr:cNvCxnSpPr/>
      </xdr:nvCxnSpPr>
      <xdr:spPr>
        <a:xfrm flipV="1">
          <a:off x="1130300" y="9898684"/>
          <a:ext cx="889000" cy="1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152305</xdr:rowOff>
    </xdr:from>
    <xdr:to>
      <xdr:col>10</xdr:col>
      <xdr:colOff>165100</xdr:colOff>
      <xdr:row>57</xdr:row>
      <xdr:rowOff>82455</xdr:rowOff>
    </xdr:to>
    <xdr:sp macro="" textlink="">
      <xdr:nvSpPr>
        <xdr:cNvPr id="128" name="フローチャート: 判断 127"/>
        <xdr:cNvSpPr/>
      </xdr:nvSpPr>
      <xdr:spPr>
        <a:xfrm>
          <a:off x="1968500" y="975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98982</xdr:rowOff>
    </xdr:from>
    <xdr:ext cx="599010" cy="259045"/>
    <xdr:sp macro="" textlink="">
      <xdr:nvSpPr>
        <xdr:cNvPr id="129" name="テキスト ボックス 128"/>
        <xdr:cNvSpPr txBox="1"/>
      </xdr:nvSpPr>
      <xdr:spPr>
        <a:xfrm>
          <a:off x="1719795" y="952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231</xdr:rowOff>
    </xdr:from>
    <xdr:to>
      <xdr:col>6</xdr:col>
      <xdr:colOff>38100</xdr:colOff>
      <xdr:row>56</xdr:row>
      <xdr:rowOff>101831</xdr:rowOff>
    </xdr:to>
    <xdr:sp macro="" textlink="">
      <xdr:nvSpPr>
        <xdr:cNvPr id="130" name="フローチャート: 判断 129"/>
        <xdr:cNvSpPr/>
      </xdr:nvSpPr>
      <xdr:spPr>
        <a:xfrm>
          <a:off x="1079500" y="960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118358</xdr:rowOff>
    </xdr:from>
    <xdr:ext cx="599010" cy="259045"/>
    <xdr:sp macro="" textlink="">
      <xdr:nvSpPr>
        <xdr:cNvPr id="131" name="テキスト ボックス 130"/>
        <xdr:cNvSpPr txBox="1"/>
      </xdr:nvSpPr>
      <xdr:spPr>
        <a:xfrm>
          <a:off x="830795" y="937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81183</xdr:rowOff>
    </xdr:from>
    <xdr:to>
      <xdr:col>24</xdr:col>
      <xdr:colOff>114300</xdr:colOff>
      <xdr:row>58</xdr:row>
      <xdr:rowOff>11333</xdr:rowOff>
    </xdr:to>
    <xdr:sp macro="" textlink="">
      <xdr:nvSpPr>
        <xdr:cNvPr id="137" name="楕円 136"/>
        <xdr:cNvSpPr/>
      </xdr:nvSpPr>
      <xdr:spPr>
        <a:xfrm>
          <a:off x="4584700" y="985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167560</xdr:rowOff>
    </xdr:from>
    <xdr:ext cx="534377" cy="259045"/>
    <xdr:sp macro="" textlink="">
      <xdr:nvSpPr>
        <xdr:cNvPr id="138" name="総務費該当値テキスト"/>
        <xdr:cNvSpPr txBox="1"/>
      </xdr:nvSpPr>
      <xdr:spPr>
        <a:xfrm>
          <a:off x="4686300" y="976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72148</xdr:rowOff>
    </xdr:from>
    <xdr:to>
      <xdr:col>20</xdr:col>
      <xdr:colOff>38100</xdr:colOff>
      <xdr:row>58</xdr:row>
      <xdr:rowOff>2298</xdr:rowOff>
    </xdr:to>
    <xdr:sp macro="" textlink="">
      <xdr:nvSpPr>
        <xdr:cNvPr id="139" name="楕円 138"/>
        <xdr:cNvSpPr/>
      </xdr:nvSpPr>
      <xdr:spPr>
        <a:xfrm>
          <a:off x="3746500" y="98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164875</xdr:rowOff>
    </xdr:from>
    <xdr:ext cx="534377" cy="259045"/>
    <xdr:sp macro="" textlink="">
      <xdr:nvSpPr>
        <xdr:cNvPr id="140" name="テキスト ボックス 139"/>
        <xdr:cNvSpPr txBox="1"/>
      </xdr:nvSpPr>
      <xdr:spPr>
        <a:xfrm>
          <a:off x="3530111" y="993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80294</xdr:rowOff>
    </xdr:from>
    <xdr:to>
      <xdr:col>15</xdr:col>
      <xdr:colOff>101600</xdr:colOff>
      <xdr:row>58</xdr:row>
      <xdr:rowOff>10444</xdr:rowOff>
    </xdr:to>
    <xdr:sp macro="" textlink="">
      <xdr:nvSpPr>
        <xdr:cNvPr id="141" name="楕円 140"/>
        <xdr:cNvSpPr/>
      </xdr:nvSpPr>
      <xdr:spPr>
        <a:xfrm>
          <a:off x="2857500" y="985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1571</xdr:rowOff>
    </xdr:from>
    <xdr:ext cx="534377" cy="259045"/>
    <xdr:sp macro="" textlink="">
      <xdr:nvSpPr>
        <xdr:cNvPr id="142" name="テキスト ボックス 141"/>
        <xdr:cNvSpPr txBox="1"/>
      </xdr:nvSpPr>
      <xdr:spPr>
        <a:xfrm>
          <a:off x="2641111" y="994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75234</xdr:rowOff>
    </xdr:from>
    <xdr:to>
      <xdr:col>10</xdr:col>
      <xdr:colOff>165100</xdr:colOff>
      <xdr:row>58</xdr:row>
      <xdr:rowOff>5384</xdr:rowOff>
    </xdr:to>
    <xdr:sp macro="" textlink="">
      <xdr:nvSpPr>
        <xdr:cNvPr id="143" name="楕円 142"/>
        <xdr:cNvSpPr/>
      </xdr:nvSpPr>
      <xdr:spPr>
        <a:xfrm>
          <a:off x="1968500" y="984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167961</xdr:rowOff>
    </xdr:from>
    <xdr:ext cx="534377" cy="259045"/>
    <xdr:sp macro="" textlink="">
      <xdr:nvSpPr>
        <xdr:cNvPr id="144" name="テキスト ボックス 143"/>
        <xdr:cNvSpPr txBox="1"/>
      </xdr:nvSpPr>
      <xdr:spPr>
        <a:xfrm>
          <a:off x="1752111" y="994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85386</xdr:rowOff>
    </xdr:from>
    <xdr:to>
      <xdr:col>6</xdr:col>
      <xdr:colOff>38100</xdr:colOff>
      <xdr:row>58</xdr:row>
      <xdr:rowOff>15536</xdr:rowOff>
    </xdr:to>
    <xdr:sp macro="" textlink="">
      <xdr:nvSpPr>
        <xdr:cNvPr id="145" name="楕円 144"/>
        <xdr:cNvSpPr/>
      </xdr:nvSpPr>
      <xdr:spPr>
        <a:xfrm>
          <a:off x="1079500" y="985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6663</xdr:rowOff>
    </xdr:from>
    <xdr:ext cx="534377" cy="259045"/>
    <xdr:sp macro="" textlink="">
      <xdr:nvSpPr>
        <xdr:cNvPr id="146" name="テキスト ボックス 145"/>
        <xdr:cNvSpPr txBox="1"/>
      </xdr:nvSpPr>
      <xdr:spPr>
        <a:xfrm>
          <a:off x="863111" y="995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156342</xdr:rowOff>
    </xdr:from>
    <xdr:to>
      <xdr:col>24</xdr:col>
      <xdr:colOff>62865</xdr:colOff>
      <xdr:row>78</xdr:row>
      <xdr:rowOff>39402</xdr:rowOff>
    </xdr:to>
    <xdr:cxnSp macro="">
      <xdr:nvCxnSpPr>
        <xdr:cNvPr id="167" name="直線コネクタ 166"/>
        <xdr:cNvCxnSpPr/>
      </xdr:nvCxnSpPr>
      <xdr:spPr>
        <a:xfrm flipV="1">
          <a:off x="4633595" y="12157842"/>
          <a:ext cx="1270" cy="125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43229</xdr:rowOff>
    </xdr:from>
    <xdr:ext cx="534377" cy="259045"/>
    <xdr:sp macro="" textlink="">
      <xdr:nvSpPr>
        <xdr:cNvPr id="168" name="民生費最小値テキスト"/>
        <xdr:cNvSpPr txBox="1"/>
      </xdr:nvSpPr>
      <xdr:spPr>
        <a:xfrm>
          <a:off x="4686300" y="134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39402</xdr:rowOff>
    </xdr:from>
    <xdr:to>
      <xdr:col>24</xdr:col>
      <xdr:colOff>152400</xdr:colOff>
      <xdr:row>78</xdr:row>
      <xdr:rowOff>39402</xdr:rowOff>
    </xdr:to>
    <xdr:cxnSp macro="">
      <xdr:nvCxnSpPr>
        <xdr:cNvPr id="169" name="直線コネクタ 168"/>
        <xdr:cNvCxnSpPr/>
      </xdr:nvCxnSpPr>
      <xdr:spPr>
        <a:xfrm>
          <a:off x="4546600" y="134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103019</xdr:rowOff>
    </xdr:from>
    <xdr:ext cx="599010" cy="259045"/>
    <xdr:sp macro="" textlink="">
      <xdr:nvSpPr>
        <xdr:cNvPr id="170" name="民生費最大値テキスト"/>
        <xdr:cNvSpPr txBox="1"/>
      </xdr:nvSpPr>
      <xdr:spPr>
        <a:xfrm>
          <a:off x="4686300" y="1193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156342</xdr:rowOff>
    </xdr:from>
    <xdr:to>
      <xdr:col>24</xdr:col>
      <xdr:colOff>152400</xdr:colOff>
      <xdr:row>70</xdr:row>
      <xdr:rowOff>156342</xdr:rowOff>
    </xdr:to>
    <xdr:cxnSp macro="">
      <xdr:nvCxnSpPr>
        <xdr:cNvPr id="171" name="直線コネクタ 170"/>
        <xdr:cNvCxnSpPr/>
      </xdr:nvCxnSpPr>
      <xdr:spPr>
        <a:xfrm>
          <a:off x="4546600" y="12157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150610</xdr:rowOff>
    </xdr:from>
    <xdr:to>
      <xdr:col>24</xdr:col>
      <xdr:colOff>63500</xdr:colOff>
      <xdr:row>75</xdr:row>
      <xdr:rowOff>100432</xdr:rowOff>
    </xdr:to>
    <xdr:cxnSp macro="">
      <xdr:nvCxnSpPr>
        <xdr:cNvPr id="172" name="直線コネクタ 171"/>
        <xdr:cNvCxnSpPr/>
      </xdr:nvCxnSpPr>
      <xdr:spPr>
        <a:xfrm flipV="1">
          <a:off x="3797300" y="12837910"/>
          <a:ext cx="838200" cy="12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33346</xdr:rowOff>
    </xdr:from>
    <xdr:ext cx="599010" cy="259045"/>
    <xdr:sp macro="" textlink="">
      <xdr:nvSpPr>
        <xdr:cNvPr id="173" name="民生費平均値テキスト"/>
        <xdr:cNvSpPr txBox="1"/>
      </xdr:nvSpPr>
      <xdr:spPr>
        <a:xfrm>
          <a:off x="4686300" y="130635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54919</xdr:rowOff>
    </xdr:from>
    <xdr:to>
      <xdr:col>24</xdr:col>
      <xdr:colOff>114300</xdr:colOff>
      <xdr:row>76</xdr:row>
      <xdr:rowOff>156519</xdr:rowOff>
    </xdr:to>
    <xdr:sp macro="" textlink="">
      <xdr:nvSpPr>
        <xdr:cNvPr id="174" name="フローチャート: 判断 173"/>
        <xdr:cNvSpPr/>
      </xdr:nvSpPr>
      <xdr:spPr>
        <a:xfrm>
          <a:off x="4584700" y="1308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98123</xdr:rowOff>
    </xdr:from>
    <xdr:to>
      <xdr:col>19</xdr:col>
      <xdr:colOff>177800</xdr:colOff>
      <xdr:row>75</xdr:row>
      <xdr:rowOff>100432</xdr:rowOff>
    </xdr:to>
    <xdr:cxnSp macro="">
      <xdr:nvCxnSpPr>
        <xdr:cNvPr id="175" name="直線コネクタ 174"/>
        <xdr:cNvCxnSpPr/>
      </xdr:nvCxnSpPr>
      <xdr:spPr>
        <a:xfrm>
          <a:off x="2908300" y="12956873"/>
          <a:ext cx="889000" cy="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49729</xdr:rowOff>
    </xdr:from>
    <xdr:to>
      <xdr:col>20</xdr:col>
      <xdr:colOff>38100</xdr:colOff>
      <xdr:row>76</xdr:row>
      <xdr:rowOff>151329</xdr:rowOff>
    </xdr:to>
    <xdr:sp macro="" textlink="">
      <xdr:nvSpPr>
        <xdr:cNvPr id="176" name="フローチャート: 判断 175"/>
        <xdr:cNvSpPr/>
      </xdr:nvSpPr>
      <xdr:spPr>
        <a:xfrm>
          <a:off x="3746500" y="13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142456</xdr:rowOff>
    </xdr:from>
    <xdr:ext cx="599010" cy="259045"/>
    <xdr:sp macro="" textlink="">
      <xdr:nvSpPr>
        <xdr:cNvPr id="177" name="テキスト ボックス 176"/>
        <xdr:cNvSpPr txBox="1"/>
      </xdr:nvSpPr>
      <xdr:spPr>
        <a:xfrm>
          <a:off x="3497795" y="1317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98123</xdr:rowOff>
    </xdr:from>
    <xdr:to>
      <xdr:col>15</xdr:col>
      <xdr:colOff>50800</xdr:colOff>
      <xdr:row>75</xdr:row>
      <xdr:rowOff>169373</xdr:rowOff>
    </xdr:to>
    <xdr:cxnSp macro="">
      <xdr:nvCxnSpPr>
        <xdr:cNvPr id="178" name="直線コネクタ 177"/>
        <xdr:cNvCxnSpPr/>
      </xdr:nvCxnSpPr>
      <xdr:spPr>
        <a:xfrm flipV="1">
          <a:off x="2019300" y="12956873"/>
          <a:ext cx="889000" cy="7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63086</xdr:rowOff>
    </xdr:from>
    <xdr:to>
      <xdr:col>15</xdr:col>
      <xdr:colOff>101600</xdr:colOff>
      <xdr:row>76</xdr:row>
      <xdr:rowOff>164686</xdr:rowOff>
    </xdr:to>
    <xdr:sp macro="" textlink="">
      <xdr:nvSpPr>
        <xdr:cNvPr id="179" name="フローチャート: 判断 178"/>
        <xdr:cNvSpPr/>
      </xdr:nvSpPr>
      <xdr:spPr>
        <a:xfrm>
          <a:off x="28575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155813</xdr:rowOff>
    </xdr:from>
    <xdr:ext cx="599010" cy="259045"/>
    <xdr:sp macro="" textlink="">
      <xdr:nvSpPr>
        <xdr:cNvPr id="180" name="テキスト ボックス 179"/>
        <xdr:cNvSpPr txBox="1"/>
      </xdr:nvSpPr>
      <xdr:spPr>
        <a:xfrm>
          <a:off x="2608795" y="1318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169373</xdr:rowOff>
    </xdr:from>
    <xdr:to>
      <xdr:col>10</xdr:col>
      <xdr:colOff>114300</xdr:colOff>
      <xdr:row>76</xdr:row>
      <xdr:rowOff>66782</xdr:rowOff>
    </xdr:to>
    <xdr:cxnSp macro="">
      <xdr:nvCxnSpPr>
        <xdr:cNvPr id="181" name="直線コネクタ 180"/>
        <xdr:cNvCxnSpPr/>
      </xdr:nvCxnSpPr>
      <xdr:spPr>
        <a:xfrm flipV="1">
          <a:off x="1130300" y="13028123"/>
          <a:ext cx="889000" cy="6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29184</xdr:rowOff>
    </xdr:from>
    <xdr:to>
      <xdr:col>10</xdr:col>
      <xdr:colOff>165100</xdr:colOff>
      <xdr:row>76</xdr:row>
      <xdr:rowOff>130784</xdr:rowOff>
    </xdr:to>
    <xdr:sp macro="" textlink="">
      <xdr:nvSpPr>
        <xdr:cNvPr id="182" name="フローチャート: 判断 181"/>
        <xdr:cNvSpPr/>
      </xdr:nvSpPr>
      <xdr:spPr>
        <a:xfrm>
          <a:off x="1968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121911</xdr:rowOff>
    </xdr:from>
    <xdr:ext cx="599010" cy="259045"/>
    <xdr:sp macro="" textlink="">
      <xdr:nvSpPr>
        <xdr:cNvPr id="183" name="テキスト ボックス 182"/>
        <xdr:cNvSpPr txBox="1"/>
      </xdr:nvSpPr>
      <xdr:spPr>
        <a:xfrm>
          <a:off x="1719795" y="13152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11393</xdr:rowOff>
    </xdr:from>
    <xdr:to>
      <xdr:col>6</xdr:col>
      <xdr:colOff>38100</xdr:colOff>
      <xdr:row>76</xdr:row>
      <xdr:rowOff>112993</xdr:rowOff>
    </xdr:to>
    <xdr:sp macro="" textlink="">
      <xdr:nvSpPr>
        <xdr:cNvPr id="184" name="フローチャート: 判断 183"/>
        <xdr:cNvSpPr/>
      </xdr:nvSpPr>
      <xdr:spPr>
        <a:xfrm>
          <a:off x="1079500" y="1304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129520</xdr:rowOff>
    </xdr:from>
    <xdr:ext cx="599010" cy="259045"/>
    <xdr:sp macro="" textlink="">
      <xdr:nvSpPr>
        <xdr:cNvPr id="185" name="テキスト ボックス 184"/>
        <xdr:cNvSpPr txBox="1"/>
      </xdr:nvSpPr>
      <xdr:spPr>
        <a:xfrm>
          <a:off x="830795" y="1281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99810</xdr:rowOff>
    </xdr:from>
    <xdr:to>
      <xdr:col>24</xdr:col>
      <xdr:colOff>114300</xdr:colOff>
      <xdr:row>75</xdr:row>
      <xdr:rowOff>29960</xdr:rowOff>
    </xdr:to>
    <xdr:sp macro="" textlink="">
      <xdr:nvSpPr>
        <xdr:cNvPr id="191" name="楕円 190"/>
        <xdr:cNvSpPr/>
      </xdr:nvSpPr>
      <xdr:spPr>
        <a:xfrm>
          <a:off x="4584700" y="127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122687</xdr:rowOff>
    </xdr:from>
    <xdr:ext cx="599010" cy="259045"/>
    <xdr:sp macro="" textlink="">
      <xdr:nvSpPr>
        <xdr:cNvPr id="192" name="民生費該当値テキスト"/>
        <xdr:cNvSpPr txBox="1"/>
      </xdr:nvSpPr>
      <xdr:spPr>
        <a:xfrm>
          <a:off x="4686300" y="12638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49632</xdr:rowOff>
    </xdr:from>
    <xdr:to>
      <xdr:col>20</xdr:col>
      <xdr:colOff>38100</xdr:colOff>
      <xdr:row>75</xdr:row>
      <xdr:rowOff>151231</xdr:rowOff>
    </xdr:to>
    <xdr:sp macro="" textlink="">
      <xdr:nvSpPr>
        <xdr:cNvPr id="193" name="楕円 192"/>
        <xdr:cNvSpPr/>
      </xdr:nvSpPr>
      <xdr:spPr>
        <a:xfrm>
          <a:off x="3746500" y="129083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167759</xdr:rowOff>
    </xdr:from>
    <xdr:ext cx="599010" cy="259045"/>
    <xdr:sp macro="" textlink="">
      <xdr:nvSpPr>
        <xdr:cNvPr id="194" name="テキスト ボックス 193"/>
        <xdr:cNvSpPr txBox="1"/>
      </xdr:nvSpPr>
      <xdr:spPr>
        <a:xfrm>
          <a:off x="3497795" y="12683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47323</xdr:rowOff>
    </xdr:from>
    <xdr:to>
      <xdr:col>15</xdr:col>
      <xdr:colOff>101600</xdr:colOff>
      <xdr:row>75</xdr:row>
      <xdr:rowOff>148924</xdr:rowOff>
    </xdr:to>
    <xdr:sp macro="" textlink="">
      <xdr:nvSpPr>
        <xdr:cNvPr id="195" name="楕円 194"/>
        <xdr:cNvSpPr/>
      </xdr:nvSpPr>
      <xdr:spPr>
        <a:xfrm>
          <a:off x="2857500" y="129060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165450</xdr:rowOff>
    </xdr:from>
    <xdr:ext cx="599010" cy="259045"/>
    <xdr:sp macro="" textlink="">
      <xdr:nvSpPr>
        <xdr:cNvPr id="196" name="テキスト ボックス 195"/>
        <xdr:cNvSpPr txBox="1"/>
      </xdr:nvSpPr>
      <xdr:spPr>
        <a:xfrm>
          <a:off x="2608795" y="12681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118573</xdr:rowOff>
    </xdr:from>
    <xdr:to>
      <xdr:col>10</xdr:col>
      <xdr:colOff>165100</xdr:colOff>
      <xdr:row>76</xdr:row>
      <xdr:rowOff>48723</xdr:rowOff>
    </xdr:to>
    <xdr:sp macro="" textlink="">
      <xdr:nvSpPr>
        <xdr:cNvPr id="197" name="楕円 196"/>
        <xdr:cNvSpPr/>
      </xdr:nvSpPr>
      <xdr:spPr>
        <a:xfrm>
          <a:off x="1968500" y="1297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65250</xdr:rowOff>
    </xdr:from>
    <xdr:ext cx="599010" cy="259045"/>
    <xdr:sp macro="" textlink="">
      <xdr:nvSpPr>
        <xdr:cNvPr id="198" name="テキスト ボックス 197"/>
        <xdr:cNvSpPr txBox="1"/>
      </xdr:nvSpPr>
      <xdr:spPr>
        <a:xfrm>
          <a:off x="1719795" y="12752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15982</xdr:rowOff>
    </xdr:from>
    <xdr:to>
      <xdr:col>6</xdr:col>
      <xdr:colOff>38100</xdr:colOff>
      <xdr:row>76</xdr:row>
      <xdr:rowOff>117582</xdr:rowOff>
    </xdr:to>
    <xdr:sp macro="" textlink="">
      <xdr:nvSpPr>
        <xdr:cNvPr id="199" name="楕円 198"/>
        <xdr:cNvSpPr/>
      </xdr:nvSpPr>
      <xdr:spPr>
        <a:xfrm>
          <a:off x="1079500" y="1304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108709</xdr:rowOff>
    </xdr:from>
    <xdr:ext cx="599010" cy="259045"/>
    <xdr:sp macro="" textlink="">
      <xdr:nvSpPr>
        <xdr:cNvPr id="200" name="テキスト ボックス 199"/>
        <xdr:cNvSpPr txBox="1"/>
      </xdr:nvSpPr>
      <xdr:spPr>
        <a:xfrm>
          <a:off x="830795" y="1313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21710</xdr:rowOff>
    </xdr:from>
    <xdr:to>
      <xdr:col>24</xdr:col>
      <xdr:colOff>62865</xdr:colOff>
      <xdr:row>99</xdr:row>
      <xdr:rowOff>91481</xdr:rowOff>
    </xdr:to>
    <xdr:cxnSp macro="">
      <xdr:nvCxnSpPr>
        <xdr:cNvPr id="227" name="直線コネクタ 226"/>
        <xdr:cNvCxnSpPr/>
      </xdr:nvCxnSpPr>
      <xdr:spPr>
        <a:xfrm flipV="1">
          <a:off x="4633595" y="15452210"/>
          <a:ext cx="1270" cy="161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95308</xdr:rowOff>
    </xdr:from>
    <xdr:ext cx="534377" cy="259045"/>
    <xdr:sp macro="" textlink="">
      <xdr:nvSpPr>
        <xdr:cNvPr id="228" name="衛生費最小値テキスト"/>
        <xdr:cNvSpPr txBox="1"/>
      </xdr:nvSpPr>
      <xdr:spPr>
        <a:xfrm>
          <a:off x="4686300" y="1706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91481</xdr:rowOff>
    </xdr:from>
    <xdr:to>
      <xdr:col>24</xdr:col>
      <xdr:colOff>152400</xdr:colOff>
      <xdr:row>99</xdr:row>
      <xdr:rowOff>91481</xdr:rowOff>
    </xdr:to>
    <xdr:cxnSp macro="">
      <xdr:nvCxnSpPr>
        <xdr:cNvPr id="229" name="直線コネクタ 228"/>
        <xdr:cNvCxnSpPr/>
      </xdr:nvCxnSpPr>
      <xdr:spPr>
        <a:xfrm>
          <a:off x="4546600" y="170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139837</xdr:rowOff>
    </xdr:from>
    <xdr:ext cx="599010" cy="259045"/>
    <xdr:sp macro="" textlink="">
      <xdr:nvSpPr>
        <xdr:cNvPr id="230" name="衛生費最大値テキスト"/>
        <xdr:cNvSpPr txBox="1"/>
      </xdr:nvSpPr>
      <xdr:spPr>
        <a:xfrm>
          <a:off x="4686300" y="1522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21710</xdr:rowOff>
    </xdr:from>
    <xdr:to>
      <xdr:col>24</xdr:col>
      <xdr:colOff>152400</xdr:colOff>
      <xdr:row>90</xdr:row>
      <xdr:rowOff>21710</xdr:rowOff>
    </xdr:to>
    <xdr:cxnSp macro="">
      <xdr:nvCxnSpPr>
        <xdr:cNvPr id="231" name="直線コネクタ 230"/>
        <xdr:cNvCxnSpPr/>
      </xdr:nvCxnSpPr>
      <xdr:spPr>
        <a:xfrm>
          <a:off x="4546600" y="1545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149546</xdr:rowOff>
    </xdr:from>
    <xdr:to>
      <xdr:col>24</xdr:col>
      <xdr:colOff>63500</xdr:colOff>
      <xdr:row>97</xdr:row>
      <xdr:rowOff>156208</xdr:rowOff>
    </xdr:to>
    <xdr:cxnSp macro="">
      <xdr:nvCxnSpPr>
        <xdr:cNvPr id="232" name="直線コネクタ 231"/>
        <xdr:cNvCxnSpPr/>
      </xdr:nvCxnSpPr>
      <xdr:spPr>
        <a:xfrm flipV="1">
          <a:off x="3797300" y="16780196"/>
          <a:ext cx="838200" cy="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147455</xdr:rowOff>
    </xdr:from>
    <xdr:ext cx="534377" cy="259045"/>
    <xdr:sp macro="" textlink="">
      <xdr:nvSpPr>
        <xdr:cNvPr id="233" name="衛生費平均値テキスト"/>
        <xdr:cNvSpPr txBox="1"/>
      </xdr:nvSpPr>
      <xdr:spPr>
        <a:xfrm>
          <a:off x="4686300" y="1643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124578</xdr:rowOff>
    </xdr:from>
    <xdr:to>
      <xdr:col>24</xdr:col>
      <xdr:colOff>114300</xdr:colOff>
      <xdr:row>97</xdr:row>
      <xdr:rowOff>54728</xdr:rowOff>
    </xdr:to>
    <xdr:sp macro="" textlink="">
      <xdr:nvSpPr>
        <xdr:cNvPr id="234" name="フローチャート: 判断 233"/>
        <xdr:cNvSpPr/>
      </xdr:nvSpPr>
      <xdr:spPr>
        <a:xfrm>
          <a:off x="4584700" y="1658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146624</xdr:rowOff>
    </xdr:from>
    <xdr:to>
      <xdr:col>19</xdr:col>
      <xdr:colOff>177800</xdr:colOff>
      <xdr:row>97</xdr:row>
      <xdr:rowOff>156208</xdr:rowOff>
    </xdr:to>
    <xdr:cxnSp macro="">
      <xdr:nvCxnSpPr>
        <xdr:cNvPr id="235" name="直線コネクタ 234"/>
        <xdr:cNvCxnSpPr/>
      </xdr:nvCxnSpPr>
      <xdr:spPr>
        <a:xfrm>
          <a:off x="2908300" y="16777274"/>
          <a:ext cx="889000" cy="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127696</xdr:rowOff>
    </xdr:from>
    <xdr:to>
      <xdr:col>20</xdr:col>
      <xdr:colOff>38100</xdr:colOff>
      <xdr:row>97</xdr:row>
      <xdr:rowOff>57846</xdr:rowOff>
    </xdr:to>
    <xdr:sp macro="" textlink="">
      <xdr:nvSpPr>
        <xdr:cNvPr id="236" name="フローチャート: 判断 235"/>
        <xdr:cNvSpPr/>
      </xdr:nvSpPr>
      <xdr:spPr>
        <a:xfrm>
          <a:off x="3746500" y="165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74373</xdr:rowOff>
    </xdr:from>
    <xdr:ext cx="534377" cy="259045"/>
    <xdr:sp macro="" textlink="">
      <xdr:nvSpPr>
        <xdr:cNvPr id="237" name="テキスト ボックス 236"/>
        <xdr:cNvSpPr txBox="1"/>
      </xdr:nvSpPr>
      <xdr:spPr>
        <a:xfrm>
          <a:off x="3530111" y="1636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121281</xdr:rowOff>
    </xdr:from>
    <xdr:to>
      <xdr:col>15</xdr:col>
      <xdr:colOff>50800</xdr:colOff>
      <xdr:row>97</xdr:row>
      <xdr:rowOff>146624</xdr:rowOff>
    </xdr:to>
    <xdr:cxnSp macro="">
      <xdr:nvCxnSpPr>
        <xdr:cNvPr id="238" name="直線コネクタ 237"/>
        <xdr:cNvCxnSpPr/>
      </xdr:nvCxnSpPr>
      <xdr:spPr>
        <a:xfrm>
          <a:off x="2019300" y="16751931"/>
          <a:ext cx="889000" cy="2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112316</xdr:rowOff>
    </xdr:from>
    <xdr:to>
      <xdr:col>15</xdr:col>
      <xdr:colOff>101600</xdr:colOff>
      <xdr:row>97</xdr:row>
      <xdr:rowOff>42466</xdr:rowOff>
    </xdr:to>
    <xdr:sp macro="" textlink="">
      <xdr:nvSpPr>
        <xdr:cNvPr id="239" name="フローチャート: 判断 238"/>
        <xdr:cNvSpPr/>
      </xdr:nvSpPr>
      <xdr:spPr>
        <a:xfrm>
          <a:off x="28575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58993</xdr:rowOff>
    </xdr:from>
    <xdr:ext cx="534377" cy="259045"/>
    <xdr:sp macro="" textlink="">
      <xdr:nvSpPr>
        <xdr:cNvPr id="240" name="テキスト ボックス 239"/>
        <xdr:cNvSpPr txBox="1"/>
      </xdr:nvSpPr>
      <xdr:spPr>
        <a:xfrm>
          <a:off x="2641111" y="1634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121281</xdr:rowOff>
    </xdr:from>
    <xdr:to>
      <xdr:col>10</xdr:col>
      <xdr:colOff>114300</xdr:colOff>
      <xdr:row>97</xdr:row>
      <xdr:rowOff>123878</xdr:rowOff>
    </xdr:to>
    <xdr:cxnSp macro="">
      <xdr:nvCxnSpPr>
        <xdr:cNvPr id="241" name="直線コネクタ 240"/>
        <xdr:cNvCxnSpPr/>
      </xdr:nvCxnSpPr>
      <xdr:spPr>
        <a:xfrm flipV="1">
          <a:off x="1130300" y="16751931"/>
          <a:ext cx="889000" cy="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143633</xdr:rowOff>
    </xdr:from>
    <xdr:to>
      <xdr:col>10</xdr:col>
      <xdr:colOff>165100</xdr:colOff>
      <xdr:row>97</xdr:row>
      <xdr:rowOff>73783</xdr:rowOff>
    </xdr:to>
    <xdr:sp macro="" textlink="">
      <xdr:nvSpPr>
        <xdr:cNvPr id="242" name="フローチャート: 判断 241"/>
        <xdr:cNvSpPr/>
      </xdr:nvSpPr>
      <xdr:spPr>
        <a:xfrm>
          <a:off x="1968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90310</xdr:rowOff>
    </xdr:from>
    <xdr:ext cx="534377" cy="259045"/>
    <xdr:sp macro="" textlink="">
      <xdr:nvSpPr>
        <xdr:cNvPr id="243" name="テキスト ボックス 242"/>
        <xdr:cNvSpPr txBox="1"/>
      </xdr:nvSpPr>
      <xdr:spPr>
        <a:xfrm>
          <a:off x="1752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170346</xdr:rowOff>
    </xdr:from>
    <xdr:to>
      <xdr:col>6</xdr:col>
      <xdr:colOff>38100</xdr:colOff>
      <xdr:row>97</xdr:row>
      <xdr:rowOff>100496</xdr:rowOff>
    </xdr:to>
    <xdr:sp macro="" textlink="">
      <xdr:nvSpPr>
        <xdr:cNvPr id="244" name="フローチャート: 判断 243"/>
        <xdr:cNvSpPr/>
      </xdr:nvSpPr>
      <xdr:spPr>
        <a:xfrm>
          <a:off x="1079500" y="166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117023</xdr:rowOff>
    </xdr:from>
    <xdr:ext cx="534377" cy="259045"/>
    <xdr:sp macro="" textlink="">
      <xdr:nvSpPr>
        <xdr:cNvPr id="245" name="テキスト ボックス 244"/>
        <xdr:cNvSpPr txBox="1"/>
      </xdr:nvSpPr>
      <xdr:spPr>
        <a:xfrm>
          <a:off x="863111" y="164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98746</xdr:rowOff>
    </xdr:from>
    <xdr:to>
      <xdr:col>24</xdr:col>
      <xdr:colOff>114300</xdr:colOff>
      <xdr:row>98</xdr:row>
      <xdr:rowOff>28896</xdr:rowOff>
    </xdr:to>
    <xdr:sp macro="" textlink="">
      <xdr:nvSpPr>
        <xdr:cNvPr id="251" name="楕円 250"/>
        <xdr:cNvSpPr/>
      </xdr:nvSpPr>
      <xdr:spPr>
        <a:xfrm>
          <a:off x="4584700" y="1672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77173</xdr:rowOff>
    </xdr:from>
    <xdr:ext cx="534377" cy="259045"/>
    <xdr:sp macro="" textlink="">
      <xdr:nvSpPr>
        <xdr:cNvPr id="252" name="衛生費該当値テキスト"/>
        <xdr:cNvSpPr txBox="1"/>
      </xdr:nvSpPr>
      <xdr:spPr>
        <a:xfrm>
          <a:off x="4686300" y="1670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105408</xdr:rowOff>
    </xdr:from>
    <xdr:to>
      <xdr:col>20</xdr:col>
      <xdr:colOff>38100</xdr:colOff>
      <xdr:row>98</xdr:row>
      <xdr:rowOff>35558</xdr:rowOff>
    </xdr:to>
    <xdr:sp macro="" textlink="">
      <xdr:nvSpPr>
        <xdr:cNvPr id="253" name="楕円 252"/>
        <xdr:cNvSpPr/>
      </xdr:nvSpPr>
      <xdr:spPr>
        <a:xfrm>
          <a:off x="3746500" y="1673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26685</xdr:rowOff>
    </xdr:from>
    <xdr:ext cx="534377" cy="259045"/>
    <xdr:sp macro="" textlink="">
      <xdr:nvSpPr>
        <xdr:cNvPr id="254" name="テキスト ボックス 253"/>
        <xdr:cNvSpPr txBox="1"/>
      </xdr:nvSpPr>
      <xdr:spPr>
        <a:xfrm>
          <a:off x="3530111" y="1682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95824</xdr:rowOff>
    </xdr:from>
    <xdr:to>
      <xdr:col>15</xdr:col>
      <xdr:colOff>101600</xdr:colOff>
      <xdr:row>98</xdr:row>
      <xdr:rowOff>25974</xdr:rowOff>
    </xdr:to>
    <xdr:sp macro="" textlink="">
      <xdr:nvSpPr>
        <xdr:cNvPr id="255" name="楕円 254"/>
        <xdr:cNvSpPr/>
      </xdr:nvSpPr>
      <xdr:spPr>
        <a:xfrm>
          <a:off x="2857500" y="1672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17101</xdr:rowOff>
    </xdr:from>
    <xdr:ext cx="534377" cy="259045"/>
    <xdr:sp macro="" textlink="">
      <xdr:nvSpPr>
        <xdr:cNvPr id="256" name="テキスト ボックス 255"/>
        <xdr:cNvSpPr txBox="1"/>
      </xdr:nvSpPr>
      <xdr:spPr>
        <a:xfrm>
          <a:off x="2641111" y="1681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70481</xdr:rowOff>
    </xdr:from>
    <xdr:to>
      <xdr:col>10</xdr:col>
      <xdr:colOff>165100</xdr:colOff>
      <xdr:row>98</xdr:row>
      <xdr:rowOff>631</xdr:rowOff>
    </xdr:to>
    <xdr:sp macro="" textlink="">
      <xdr:nvSpPr>
        <xdr:cNvPr id="257" name="楕円 256"/>
        <xdr:cNvSpPr/>
      </xdr:nvSpPr>
      <xdr:spPr>
        <a:xfrm>
          <a:off x="1968500" y="1670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163208</xdr:rowOff>
    </xdr:from>
    <xdr:ext cx="534377" cy="259045"/>
    <xdr:sp macro="" textlink="">
      <xdr:nvSpPr>
        <xdr:cNvPr id="258" name="テキスト ボックス 257"/>
        <xdr:cNvSpPr txBox="1"/>
      </xdr:nvSpPr>
      <xdr:spPr>
        <a:xfrm>
          <a:off x="1752111" y="1679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73078</xdr:rowOff>
    </xdr:from>
    <xdr:to>
      <xdr:col>6</xdr:col>
      <xdr:colOff>38100</xdr:colOff>
      <xdr:row>98</xdr:row>
      <xdr:rowOff>3228</xdr:rowOff>
    </xdr:to>
    <xdr:sp macro="" textlink="">
      <xdr:nvSpPr>
        <xdr:cNvPr id="259" name="楕円 258"/>
        <xdr:cNvSpPr/>
      </xdr:nvSpPr>
      <xdr:spPr>
        <a:xfrm>
          <a:off x="1079500" y="1670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165805</xdr:rowOff>
    </xdr:from>
    <xdr:ext cx="534377" cy="259045"/>
    <xdr:sp macro="" textlink="">
      <xdr:nvSpPr>
        <xdr:cNvPr id="260" name="テキスト ボックス 259"/>
        <xdr:cNvSpPr txBox="1"/>
      </xdr:nvSpPr>
      <xdr:spPr>
        <a:xfrm>
          <a:off x="863111" y="1679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115316</xdr:rowOff>
    </xdr:from>
    <xdr:to>
      <xdr:col>54</xdr:col>
      <xdr:colOff>189865</xdr:colOff>
      <xdr:row>39</xdr:row>
      <xdr:rowOff>44450</xdr:rowOff>
    </xdr:to>
    <xdr:cxnSp macro="">
      <xdr:nvCxnSpPr>
        <xdr:cNvPr id="284" name="直線コネクタ 283"/>
        <xdr:cNvCxnSpPr/>
      </xdr:nvCxnSpPr>
      <xdr:spPr>
        <a:xfrm flipV="1">
          <a:off x="10475595" y="5258816"/>
          <a:ext cx="127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61993</xdr:rowOff>
    </xdr:from>
    <xdr:ext cx="469744" cy="259045"/>
    <xdr:sp macro="" textlink="">
      <xdr:nvSpPr>
        <xdr:cNvPr id="287" name="労働費最大値テキスト"/>
        <xdr:cNvSpPr txBox="1"/>
      </xdr:nvSpPr>
      <xdr:spPr>
        <a:xfrm>
          <a:off x="10528300" y="503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115316</xdr:rowOff>
    </xdr:from>
    <xdr:to>
      <xdr:col>55</xdr:col>
      <xdr:colOff>88900</xdr:colOff>
      <xdr:row>30</xdr:row>
      <xdr:rowOff>115316</xdr:rowOff>
    </xdr:to>
    <xdr:cxnSp macro="">
      <xdr:nvCxnSpPr>
        <xdr:cNvPr id="288" name="直線コネクタ 287"/>
        <xdr:cNvCxnSpPr/>
      </xdr:nvCxnSpPr>
      <xdr:spPr>
        <a:xfrm>
          <a:off x="10388600" y="5258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43879</xdr:rowOff>
    </xdr:from>
    <xdr:to>
      <xdr:col>55</xdr:col>
      <xdr:colOff>0</xdr:colOff>
      <xdr:row>39</xdr:row>
      <xdr:rowOff>43879</xdr:rowOff>
    </xdr:to>
    <xdr:cxnSp macro="">
      <xdr:nvCxnSpPr>
        <xdr:cNvPr id="289" name="直線コネクタ 288"/>
        <xdr:cNvCxnSpPr/>
      </xdr:nvCxnSpPr>
      <xdr:spPr>
        <a:xfrm>
          <a:off x="9639300" y="6730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52912</xdr:rowOff>
    </xdr:from>
    <xdr:ext cx="378565" cy="259045"/>
    <xdr:sp macro="" textlink="">
      <xdr:nvSpPr>
        <xdr:cNvPr id="290" name="労働費平均値テキスト"/>
        <xdr:cNvSpPr txBox="1"/>
      </xdr:nvSpPr>
      <xdr:spPr>
        <a:xfrm>
          <a:off x="10528300" y="63965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30035</xdr:rowOff>
    </xdr:from>
    <xdr:to>
      <xdr:col>55</xdr:col>
      <xdr:colOff>50800</xdr:colOff>
      <xdr:row>38</xdr:row>
      <xdr:rowOff>131635</xdr:rowOff>
    </xdr:to>
    <xdr:sp macro="" textlink="">
      <xdr:nvSpPr>
        <xdr:cNvPr id="291" name="フローチャート: 判断 290"/>
        <xdr:cNvSpPr/>
      </xdr:nvSpPr>
      <xdr:spPr>
        <a:xfrm>
          <a:off x="104267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43879</xdr:rowOff>
    </xdr:from>
    <xdr:to>
      <xdr:col>50</xdr:col>
      <xdr:colOff>114300</xdr:colOff>
      <xdr:row>39</xdr:row>
      <xdr:rowOff>43879</xdr:rowOff>
    </xdr:to>
    <xdr:cxnSp macro="">
      <xdr:nvCxnSpPr>
        <xdr:cNvPr id="292" name="直線コネクタ 291"/>
        <xdr:cNvCxnSpPr/>
      </xdr:nvCxnSpPr>
      <xdr:spPr>
        <a:xfrm>
          <a:off x="8750300" y="6730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61278</xdr:rowOff>
    </xdr:from>
    <xdr:to>
      <xdr:col>50</xdr:col>
      <xdr:colOff>165100</xdr:colOff>
      <xdr:row>38</xdr:row>
      <xdr:rowOff>162878</xdr:rowOff>
    </xdr:to>
    <xdr:sp macro="" textlink="">
      <xdr:nvSpPr>
        <xdr:cNvPr id="293" name="フローチャート: 判断 292"/>
        <xdr:cNvSpPr/>
      </xdr:nvSpPr>
      <xdr:spPr>
        <a:xfrm>
          <a:off x="9588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7955</xdr:rowOff>
    </xdr:from>
    <xdr:ext cx="378565" cy="259045"/>
    <xdr:sp macro="" textlink="">
      <xdr:nvSpPr>
        <xdr:cNvPr id="294" name="テキスト ボックス 293"/>
        <xdr:cNvSpPr txBox="1"/>
      </xdr:nvSpPr>
      <xdr:spPr>
        <a:xfrm>
          <a:off x="9450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43879</xdr:rowOff>
    </xdr:from>
    <xdr:to>
      <xdr:col>45</xdr:col>
      <xdr:colOff>177800</xdr:colOff>
      <xdr:row>39</xdr:row>
      <xdr:rowOff>43879</xdr:rowOff>
    </xdr:to>
    <xdr:cxnSp macro="">
      <xdr:nvCxnSpPr>
        <xdr:cNvPr id="295" name="直線コネクタ 294"/>
        <xdr:cNvCxnSpPr/>
      </xdr:nvCxnSpPr>
      <xdr:spPr>
        <a:xfrm>
          <a:off x="7861300" y="6730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12509</xdr:rowOff>
    </xdr:from>
    <xdr:to>
      <xdr:col>46</xdr:col>
      <xdr:colOff>38100</xdr:colOff>
      <xdr:row>38</xdr:row>
      <xdr:rowOff>114109</xdr:rowOff>
    </xdr:to>
    <xdr:sp macro="" textlink="">
      <xdr:nvSpPr>
        <xdr:cNvPr id="296" name="フローチャート: 判断 295"/>
        <xdr:cNvSpPr/>
      </xdr:nvSpPr>
      <xdr:spPr>
        <a:xfrm>
          <a:off x="8699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130636</xdr:rowOff>
    </xdr:from>
    <xdr:ext cx="378565" cy="259045"/>
    <xdr:sp macro="" textlink="">
      <xdr:nvSpPr>
        <xdr:cNvPr id="297" name="テキスト ボックス 296"/>
        <xdr:cNvSpPr txBox="1"/>
      </xdr:nvSpPr>
      <xdr:spPr>
        <a:xfrm>
          <a:off x="8561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43879</xdr:rowOff>
    </xdr:from>
    <xdr:to>
      <xdr:col>41</xdr:col>
      <xdr:colOff>50800</xdr:colOff>
      <xdr:row>39</xdr:row>
      <xdr:rowOff>43879</xdr:rowOff>
    </xdr:to>
    <xdr:cxnSp macro="">
      <xdr:nvCxnSpPr>
        <xdr:cNvPr id="298" name="直線コネクタ 297"/>
        <xdr:cNvCxnSpPr/>
      </xdr:nvCxnSpPr>
      <xdr:spPr>
        <a:xfrm>
          <a:off x="6972300" y="6730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158623</xdr:rowOff>
    </xdr:from>
    <xdr:to>
      <xdr:col>41</xdr:col>
      <xdr:colOff>101600</xdr:colOff>
      <xdr:row>38</xdr:row>
      <xdr:rowOff>88773</xdr:rowOff>
    </xdr:to>
    <xdr:sp macro="" textlink="">
      <xdr:nvSpPr>
        <xdr:cNvPr id="299" name="フローチャート: 判断 298"/>
        <xdr:cNvSpPr/>
      </xdr:nvSpPr>
      <xdr:spPr>
        <a:xfrm>
          <a:off x="7810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105300</xdr:rowOff>
    </xdr:from>
    <xdr:ext cx="378565" cy="259045"/>
    <xdr:sp macro="" textlink="">
      <xdr:nvSpPr>
        <xdr:cNvPr id="300" name="テキスト ボックス 299"/>
        <xdr:cNvSpPr txBox="1"/>
      </xdr:nvSpPr>
      <xdr:spPr>
        <a:xfrm>
          <a:off x="7672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53467</xdr:rowOff>
    </xdr:from>
    <xdr:to>
      <xdr:col>36</xdr:col>
      <xdr:colOff>165100</xdr:colOff>
      <xdr:row>36</xdr:row>
      <xdr:rowOff>155067</xdr:rowOff>
    </xdr:to>
    <xdr:sp macro="" textlink="">
      <xdr:nvSpPr>
        <xdr:cNvPr id="301" name="フローチャート: 判断 300"/>
        <xdr:cNvSpPr/>
      </xdr:nvSpPr>
      <xdr:spPr>
        <a:xfrm>
          <a:off x="6921500" y="622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144</xdr:rowOff>
    </xdr:from>
    <xdr:ext cx="469744" cy="259045"/>
    <xdr:sp macro="" textlink="">
      <xdr:nvSpPr>
        <xdr:cNvPr id="302" name="テキスト ボックス 301"/>
        <xdr:cNvSpPr txBox="1"/>
      </xdr:nvSpPr>
      <xdr:spPr>
        <a:xfrm>
          <a:off x="6737428" y="600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164529</xdr:rowOff>
    </xdr:from>
    <xdr:to>
      <xdr:col>55</xdr:col>
      <xdr:colOff>50800</xdr:colOff>
      <xdr:row>39</xdr:row>
      <xdr:rowOff>94679</xdr:rowOff>
    </xdr:to>
    <xdr:sp macro="" textlink="">
      <xdr:nvSpPr>
        <xdr:cNvPr id="308" name="楕円 307"/>
        <xdr:cNvSpPr/>
      </xdr:nvSpPr>
      <xdr:spPr>
        <a:xfrm>
          <a:off x="104267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79456</xdr:rowOff>
    </xdr:from>
    <xdr:ext cx="249299" cy="259045"/>
    <xdr:sp macro="" textlink="">
      <xdr:nvSpPr>
        <xdr:cNvPr id="309" name="労働費該当値テキスト"/>
        <xdr:cNvSpPr txBox="1"/>
      </xdr:nvSpPr>
      <xdr:spPr>
        <a:xfrm>
          <a:off x="10528300" y="6594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164529</xdr:rowOff>
    </xdr:from>
    <xdr:to>
      <xdr:col>50</xdr:col>
      <xdr:colOff>165100</xdr:colOff>
      <xdr:row>39</xdr:row>
      <xdr:rowOff>94679</xdr:rowOff>
    </xdr:to>
    <xdr:sp macro="" textlink="">
      <xdr:nvSpPr>
        <xdr:cNvPr id="310" name="楕円 309"/>
        <xdr:cNvSpPr/>
      </xdr:nvSpPr>
      <xdr:spPr>
        <a:xfrm>
          <a:off x="9588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85806</xdr:rowOff>
    </xdr:from>
    <xdr:ext cx="249299" cy="259045"/>
    <xdr:sp macro="" textlink="">
      <xdr:nvSpPr>
        <xdr:cNvPr id="311" name="テキスト ボックス 310"/>
        <xdr:cNvSpPr txBox="1"/>
      </xdr:nvSpPr>
      <xdr:spPr>
        <a:xfrm>
          <a:off x="9514650" y="6772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164529</xdr:rowOff>
    </xdr:from>
    <xdr:to>
      <xdr:col>46</xdr:col>
      <xdr:colOff>38100</xdr:colOff>
      <xdr:row>39</xdr:row>
      <xdr:rowOff>94679</xdr:rowOff>
    </xdr:to>
    <xdr:sp macro="" textlink="">
      <xdr:nvSpPr>
        <xdr:cNvPr id="312" name="楕円 311"/>
        <xdr:cNvSpPr/>
      </xdr:nvSpPr>
      <xdr:spPr>
        <a:xfrm>
          <a:off x="8699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85806</xdr:rowOff>
    </xdr:from>
    <xdr:ext cx="249299" cy="259045"/>
    <xdr:sp macro="" textlink="">
      <xdr:nvSpPr>
        <xdr:cNvPr id="313" name="テキスト ボックス 312"/>
        <xdr:cNvSpPr txBox="1"/>
      </xdr:nvSpPr>
      <xdr:spPr>
        <a:xfrm>
          <a:off x="8625650" y="6772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164529</xdr:rowOff>
    </xdr:from>
    <xdr:to>
      <xdr:col>41</xdr:col>
      <xdr:colOff>101600</xdr:colOff>
      <xdr:row>39</xdr:row>
      <xdr:rowOff>94679</xdr:rowOff>
    </xdr:to>
    <xdr:sp macro="" textlink="">
      <xdr:nvSpPr>
        <xdr:cNvPr id="314" name="楕円 313"/>
        <xdr:cNvSpPr/>
      </xdr:nvSpPr>
      <xdr:spPr>
        <a:xfrm>
          <a:off x="7810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85806</xdr:rowOff>
    </xdr:from>
    <xdr:ext cx="249299" cy="259045"/>
    <xdr:sp macro="" textlink="">
      <xdr:nvSpPr>
        <xdr:cNvPr id="315" name="テキスト ボックス 314"/>
        <xdr:cNvSpPr txBox="1"/>
      </xdr:nvSpPr>
      <xdr:spPr>
        <a:xfrm>
          <a:off x="7736650" y="6772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164529</xdr:rowOff>
    </xdr:from>
    <xdr:to>
      <xdr:col>36</xdr:col>
      <xdr:colOff>165100</xdr:colOff>
      <xdr:row>39</xdr:row>
      <xdr:rowOff>94679</xdr:rowOff>
    </xdr:to>
    <xdr:sp macro="" textlink="">
      <xdr:nvSpPr>
        <xdr:cNvPr id="316" name="楕円 315"/>
        <xdr:cNvSpPr/>
      </xdr:nvSpPr>
      <xdr:spPr>
        <a:xfrm>
          <a:off x="6921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85806</xdr:rowOff>
    </xdr:from>
    <xdr:ext cx="249299" cy="259045"/>
    <xdr:sp macro="" textlink="">
      <xdr:nvSpPr>
        <xdr:cNvPr id="317" name="テキスト ボックス 316"/>
        <xdr:cNvSpPr txBox="1"/>
      </xdr:nvSpPr>
      <xdr:spPr>
        <a:xfrm>
          <a:off x="6847650" y="6772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125108</xdr:rowOff>
    </xdr:from>
    <xdr:to>
      <xdr:col>54</xdr:col>
      <xdr:colOff>189865</xdr:colOff>
      <xdr:row>58</xdr:row>
      <xdr:rowOff>152174</xdr:rowOff>
    </xdr:to>
    <xdr:cxnSp macro="">
      <xdr:nvCxnSpPr>
        <xdr:cNvPr id="341" name="直線コネクタ 340"/>
        <xdr:cNvCxnSpPr/>
      </xdr:nvCxnSpPr>
      <xdr:spPr>
        <a:xfrm flipV="1">
          <a:off x="10475595" y="8697608"/>
          <a:ext cx="1270" cy="1398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156001</xdr:rowOff>
    </xdr:from>
    <xdr:ext cx="469744" cy="259045"/>
    <xdr:sp macro="" textlink="">
      <xdr:nvSpPr>
        <xdr:cNvPr id="342" name="農林水産業費最小値テキスト"/>
        <xdr:cNvSpPr txBox="1"/>
      </xdr:nvSpPr>
      <xdr:spPr>
        <a:xfrm>
          <a:off x="10528300" y="1010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152174</xdr:rowOff>
    </xdr:from>
    <xdr:to>
      <xdr:col>55</xdr:col>
      <xdr:colOff>88900</xdr:colOff>
      <xdr:row>58</xdr:row>
      <xdr:rowOff>152174</xdr:rowOff>
    </xdr:to>
    <xdr:cxnSp macro="">
      <xdr:nvCxnSpPr>
        <xdr:cNvPr id="343" name="直線コネクタ 342"/>
        <xdr:cNvCxnSpPr/>
      </xdr:nvCxnSpPr>
      <xdr:spPr>
        <a:xfrm>
          <a:off x="10388600" y="1009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71785</xdr:rowOff>
    </xdr:from>
    <xdr:ext cx="599010" cy="259045"/>
    <xdr:sp macro="" textlink="">
      <xdr:nvSpPr>
        <xdr:cNvPr id="344" name="農林水産業費最大値テキスト"/>
        <xdr:cNvSpPr txBox="1"/>
      </xdr:nvSpPr>
      <xdr:spPr>
        <a:xfrm>
          <a:off x="10528300" y="847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191,915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125108</xdr:rowOff>
    </xdr:from>
    <xdr:to>
      <xdr:col>55</xdr:col>
      <xdr:colOff>88900</xdr:colOff>
      <xdr:row>50</xdr:row>
      <xdr:rowOff>125108</xdr:rowOff>
    </xdr:to>
    <xdr:cxnSp macro="">
      <xdr:nvCxnSpPr>
        <xdr:cNvPr id="345" name="直線コネクタ 344"/>
        <xdr:cNvCxnSpPr/>
      </xdr:nvCxnSpPr>
      <xdr:spPr>
        <a:xfrm>
          <a:off x="10388600" y="869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18306</xdr:rowOff>
    </xdr:from>
    <xdr:to>
      <xdr:col>55</xdr:col>
      <xdr:colOff>0</xdr:colOff>
      <xdr:row>57</xdr:row>
      <xdr:rowOff>113929</xdr:rowOff>
    </xdr:to>
    <xdr:cxnSp macro="">
      <xdr:nvCxnSpPr>
        <xdr:cNvPr id="346" name="直線コネクタ 345"/>
        <xdr:cNvCxnSpPr/>
      </xdr:nvCxnSpPr>
      <xdr:spPr>
        <a:xfrm>
          <a:off x="9639300" y="9790956"/>
          <a:ext cx="838200" cy="9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67856</xdr:rowOff>
    </xdr:from>
    <xdr:ext cx="534377" cy="259045"/>
    <xdr:sp macro="" textlink="">
      <xdr:nvSpPr>
        <xdr:cNvPr id="347" name="農林水産業費平均値テキスト"/>
        <xdr:cNvSpPr txBox="1"/>
      </xdr:nvSpPr>
      <xdr:spPr>
        <a:xfrm>
          <a:off x="10528300" y="966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44979</xdr:rowOff>
    </xdr:from>
    <xdr:to>
      <xdr:col>55</xdr:col>
      <xdr:colOff>50800</xdr:colOff>
      <xdr:row>57</xdr:row>
      <xdr:rowOff>146579</xdr:rowOff>
    </xdr:to>
    <xdr:sp macro="" textlink="">
      <xdr:nvSpPr>
        <xdr:cNvPr id="348" name="フローチャート: 判断 347"/>
        <xdr:cNvSpPr/>
      </xdr:nvSpPr>
      <xdr:spPr>
        <a:xfrm>
          <a:off x="104267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18306</xdr:rowOff>
    </xdr:from>
    <xdr:to>
      <xdr:col>50</xdr:col>
      <xdr:colOff>114300</xdr:colOff>
      <xdr:row>57</xdr:row>
      <xdr:rowOff>91663</xdr:rowOff>
    </xdr:to>
    <xdr:cxnSp macro="">
      <xdr:nvCxnSpPr>
        <xdr:cNvPr id="349" name="直線コネクタ 348"/>
        <xdr:cNvCxnSpPr/>
      </xdr:nvCxnSpPr>
      <xdr:spPr>
        <a:xfrm flipV="1">
          <a:off x="8750300" y="9790956"/>
          <a:ext cx="889000" cy="7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74368</xdr:rowOff>
    </xdr:from>
    <xdr:to>
      <xdr:col>50</xdr:col>
      <xdr:colOff>165100</xdr:colOff>
      <xdr:row>58</xdr:row>
      <xdr:rowOff>4518</xdr:rowOff>
    </xdr:to>
    <xdr:sp macro="" textlink="">
      <xdr:nvSpPr>
        <xdr:cNvPr id="350" name="フローチャート: 判断 349"/>
        <xdr:cNvSpPr/>
      </xdr:nvSpPr>
      <xdr:spPr>
        <a:xfrm>
          <a:off x="9588500" y="9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167095</xdr:rowOff>
    </xdr:from>
    <xdr:ext cx="534377" cy="259045"/>
    <xdr:sp macro="" textlink="">
      <xdr:nvSpPr>
        <xdr:cNvPr id="351" name="テキスト ボックス 350"/>
        <xdr:cNvSpPr txBox="1"/>
      </xdr:nvSpPr>
      <xdr:spPr>
        <a:xfrm>
          <a:off x="9372111" y="993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91663</xdr:rowOff>
    </xdr:from>
    <xdr:to>
      <xdr:col>45</xdr:col>
      <xdr:colOff>177800</xdr:colOff>
      <xdr:row>57</xdr:row>
      <xdr:rowOff>160343</xdr:rowOff>
    </xdr:to>
    <xdr:cxnSp macro="">
      <xdr:nvCxnSpPr>
        <xdr:cNvPr id="352" name="直線コネクタ 351"/>
        <xdr:cNvCxnSpPr/>
      </xdr:nvCxnSpPr>
      <xdr:spPr>
        <a:xfrm flipV="1">
          <a:off x="7861300" y="9864313"/>
          <a:ext cx="889000" cy="6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77188</xdr:rowOff>
    </xdr:from>
    <xdr:to>
      <xdr:col>46</xdr:col>
      <xdr:colOff>38100</xdr:colOff>
      <xdr:row>58</xdr:row>
      <xdr:rowOff>7338</xdr:rowOff>
    </xdr:to>
    <xdr:sp macro="" textlink="">
      <xdr:nvSpPr>
        <xdr:cNvPr id="353" name="フローチャート: 判断 352"/>
        <xdr:cNvSpPr/>
      </xdr:nvSpPr>
      <xdr:spPr>
        <a:xfrm>
          <a:off x="8699500" y="984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169915</xdr:rowOff>
    </xdr:from>
    <xdr:ext cx="534377" cy="259045"/>
    <xdr:sp macro="" textlink="">
      <xdr:nvSpPr>
        <xdr:cNvPr id="354" name="テキスト ボックス 353"/>
        <xdr:cNvSpPr txBox="1"/>
      </xdr:nvSpPr>
      <xdr:spPr>
        <a:xfrm>
          <a:off x="8483111" y="99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160343</xdr:rowOff>
    </xdr:from>
    <xdr:to>
      <xdr:col>41</xdr:col>
      <xdr:colOff>50800</xdr:colOff>
      <xdr:row>58</xdr:row>
      <xdr:rowOff>5984</xdr:rowOff>
    </xdr:to>
    <xdr:cxnSp macro="">
      <xdr:nvCxnSpPr>
        <xdr:cNvPr id="355" name="直線コネクタ 354"/>
        <xdr:cNvCxnSpPr/>
      </xdr:nvCxnSpPr>
      <xdr:spPr>
        <a:xfrm flipV="1">
          <a:off x="6972300" y="9932993"/>
          <a:ext cx="889000" cy="1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37869</xdr:rowOff>
    </xdr:from>
    <xdr:to>
      <xdr:col>41</xdr:col>
      <xdr:colOff>101600</xdr:colOff>
      <xdr:row>57</xdr:row>
      <xdr:rowOff>139469</xdr:rowOff>
    </xdr:to>
    <xdr:sp macro="" textlink="">
      <xdr:nvSpPr>
        <xdr:cNvPr id="356" name="フローチャート: 判断 355"/>
        <xdr:cNvSpPr/>
      </xdr:nvSpPr>
      <xdr:spPr>
        <a:xfrm>
          <a:off x="7810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155996</xdr:rowOff>
    </xdr:from>
    <xdr:ext cx="534377" cy="259045"/>
    <xdr:sp macro="" textlink="">
      <xdr:nvSpPr>
        <xdr:cNvPr id="357" name="テキスト ボックス 356"/>
        <xdr:cNvSpPr txBox="1"/>
      </xdr:nvSpPr>
      <xdr:spPr>
        <a:xfrm>
          <a:off x="7594111" y="95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140396</xdr:rowOff>
    </xdr:from>
    <xdr:to>
      <xdr:col>36</xdr:col>
      <xdr:colOff>165100</xdr:colOff>
      <xdr:row>57</xdr:row>
      <xdr:rowOff>70546</xdr:rowOff>
    </xdr:to>
    <xdr:sp macro="" textlink="">
      <xdr:nvSpPr>
        <xdr:cNvPr id="358" name="フローチャート: 判断 357"/>
        <xdr:cNvSpPr/>
      </xdr:nvSpPr>
      <xdr:spPr>
        <a:xfrm>
          <a:off x="6921500" y="974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87073</xdr:rowOff>
    </xdr:from>
    <xdr:ext cx="534377" cy="259045"/>
    <xdr:sp macro="" textlink="">
      <xdr:nvSpPr>
        <xdr:cNvPr id="359" name="テキスト ボックス 358"/>
        <xdr:cNvSpPr txBox="1"/>
      </xdr:nvSpPr>
      <xdr:spPr>
        <a:xfrm>
          <a:off x="6705111" y="951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63129</xdr:rowOff>
    </xdr:from>
    <xdr:to>
      <xdr:col>55</xdr:col>
      <xdr:colOff>50800</xdr:colOff>
      <xdr:row>57</xdr:row>
      <xdr:rowOff>164729</xdr:rowOff>
    </xdr:to>
    <xdr:sp macro="" textlink="">
      <xdr:nvSpPr>
        <xdr:cNvPr id="365" name="楕円 364"/>
        <xdr:cNvSpPr/>
      </xdr:nvSpPr>
      <xdr:spPr>
        <a:xfrm>
          <a:off x="10426700" y="983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41556</xdr:rowOff>
    </xdr:from>
    <xdr:ext cx="534377" cy="259045"/>
    <xdr:sp macro="" textlink="">
      <xdr:nvSpPr>
        <xdr:cNvPr id="366" name="農林水産業費該当値テキスト"/>
        <xdr:cNvSpPr txBox="1"/>
      </xdr:nvSpPr>
      <xdr:spPr>
        <a:xfrm>
          <a:off x="10528300" y="981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138956</xdr:rowOff>
    </xdr:from>
    <xdr:to>
      <xdr:col>50</xdr:col>
      <xdr:colOff>165100</xdr:colOff>
      <xdr:row>57</xdr:row>
      <xdr:rowOff>69106</xdr:rowOff>
    </xdr:to>
    <xdr:sp macro="" textlink="">
      <xdr:nvSpPr>
        <xdr:cNvPr id="367" name="楕円 366"/>
        <xdr:cNvSpPr/>
      </xdr:nvSpPr>
      <xdr:spPr>
        <a:xfrm>
          <a:off x="9588500" y="97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85633</xdr:rowOff>
    </xdr:from>
    <xdr:ext cx="534377" cy="259045"/>
    <xdr:sp macro="" textlink="">
      <xdr:nvSpPr>
        <xdr:cNvPr id="368" name="テキスト ボックス 367"/>
        <xdr:cNvSpPr txBox="1"/>
      </xdr:nvSpPr>
      <xdr:spPr>
        <a:xfrm>
          <a:off x="9372111" y="951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40863</xdr:rowOff>
    </xdr:from>
    <xdr:to>
      <xdr:col>46</xdr:col>
      <xdr:colOff>38100</xdr:colOff>
      <xdr:row>57</xdr:row>
      <xdr:rowOff>142463</xdr:rowOff>
    </xdr:to>
    <xdr:sp macro="" textlink="">
      <xdr:nvSpPr>
        <xdr:cNvPr id="369" name="楕円 368"/>
        <xdr:cNvSpPr/>
      </xdr:nvSpPr>
      <xdr:spPr>
        <a:xfrm>
          <a:off x="8699500" y="981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158990</xdr:rowOff>
    </xdr:from>
    <xdr:ext cx="534377" cy="259045"/>
    <xdr:sp macro="" textlink="">
      <xdr:nvSpPr>
        <xdr:cNvPr id="370" name="テキスト ボックス 369"/>
        <xdr:cNvSpPr txBox="1"/>
      </xdr:nvSpPr>
      <xdr:spPr>
        <a:xfrm>
          <a:off x="8483111" y="958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109543</xdr:rowOff>
    </xdr:from>
    <xdr:to>
      <xdr:col>41</xdr:col>
      <xdr:colOff>101600</xdr:colOff>
      <xdr:row>58</xdr:row>
      <xdr:rowOff>39693</xdr:rowOff>
    </xdr:to>
    <xdr:sp macro="" textlink="">
      <xdr:nvSpPr>
        <xdr:cNvPr id="371" name="楕円 370"/>
        <xdr:cNvSpPr/>
      </xdr:nvSpPr>
      <xdr:spPr>
        <a:xfrm>
          <a:off x="7810500" y="988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30820</xdr:rowOff>
    </xdr:from>
    <xdr:ext cx="534377" cy="259045"/>
    <xdr:sp macro="" textlink="">
      <xdr:nvSpPr>
        <xdr:cNvPr id="372" name="テキスト ボックス 371"/>
        <xdr:cNvSpPr txBox="1"/>
      </xdr:nvSpPr>
      <xdr:spPr>
        <a:xfrm>
          <a:off x="7594111" y="99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126634</xdr:rowOff>
    </xdr:from>
    <xdr:to>
      <xdr:col>36</xdr:col>
      <xdr:colOff>165100</xdr:colOff>
      <xdr:row>58</xdr:row>
      <xdr:rowOff>56784</xdr:rowOff>
    </xdr:to>
    <xdr:sp macro="" textlink="">
      <xdr:nvSpPr>
        <xdr:cNvPr id="373" name="楕円 372"/>
        <xdr:cNvSpPr/>
      </xdr:nvSpPr>
      <xdr:spPr>
        <a:xfrm>
          <a:off x="6921500" y="989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47911</xdr:rowOff>
    </xdr:from>
    <xdr:ext cx="534377" cy="259045"/>
    <xdr:sp macro="" textlink="">
      <xdr:nvSpPr>
        <xdr:cNvPr id="374" name="テキスト ボックス 373"/>
        <xdr:cNvSpPr txBox="1"/>
      </xdr:nvSpPr>
      <xdr:spPr>
        <a:xfrm>
          <a:off x="6705111" y="999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118349</xdr:rowOff>
    </xdr:from>
    <xdr:to>
      <xdr:col>54</xdr:col>
      <xdr:colOff>189865</xdr:colOff>
      <xdr:row>78</xdr:row>
      <xdr:rowOff>105981</xdr:rowOff>
    </xdr:to>
    <xdr:cxnSp macro="">
      <xdr:nvCxnSpPr>
        <xdr:cNvPr id="396" name="直線コネクタ 395"/>
        <xdr:cNvCxnSpPr/>
      </xdr:nvCxnSpPr>
      <xdr:spPr>
        <a:xfrm flipV="1">
          <a:off x="10475595" y="12119849"/>
          <a:ext cx="1270" cy="135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109808</xdr:rowOff>
    </xdr:from>
    <xdr:ext cx="469744" cy="259045"/>
    <xdr:sp macro="" textlink="">
      <xdr:nvSpPr>
        <xdr:cNvPr id="397" name="商工費最小値テキスト"/>
        <xdr:cNvSpPr txBox="1"/>
      </xdr:nvSpPr>
      <xdr:spPr>
        <a:xfrm>
          <a:off x="10528300" y="1348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105981</xdr:rowOff>
    </xdr:from>
    <xdr:to>
      <xdr:col>55</xdr:col>
      <xdr:colOff>88900</xdr:colOff>
      <xdr:row>78</xdr:row>
      <xdr:rowOff>105981</xdr:rowOff>
    </xdr:to>
    <xdr:cxnSp macro="">
      <xdr:nvCxnSpPr>
        <xdr:cNvPr id="398" name="直線コネクタ 397"/>
        <xdr:cNvCxnSpPr/>
      </xdr:nvCxnSpPr>
      <xdr:spPr>
        <a:xfrm>
          <a:off x="10388600" y="1347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65026</xdr:rowOff>
    </xdr:from>
    <xdr:ext cx="534377" cy="259045"/>
    <xdr:sp macro="" textlink="">
      <xdr:nvSpPr>
        <xdr:cNvPr id="399" name="商工費最大値テキスト"/>
        <xdr:cNvSpPr txBox="1"/>
      </xdr:nvSpPr>
      <xdr:spPr>
        <a:xfrm>
          <a:off x="10528300" y="1189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118349</xdr:rowOff>
    </xdr:from>
    <xdr:to>
      <xdr:col>55</xdr:col>
      <xdr:colOff>88900</xdr:colOff>
      <xdr:row>70</xdr:row>
      <xdr:rowOff>118349</xdr:rowOff>
    </xdr:to>
    <xdr:cxnSp macro="">
      <xdr:nvCxnSpPr>
        <xdr:cNvPr id="400" name="直線コネクタ 399"/>
        <xdr:cNvCxnSpPr/>
      </xdr:nvCxnSpPr>
      <xdr:spPr>
        <a:xfrm>
          <a:off x="10388600" y="121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85430</xdr:rowOff>
    </xdr:from>
    <xdr:to>
      <xdr:col>55</xdr:col>
      <xdr:colOff>0</xdr:colOff>
      <xdr:row>78</xdr:row>
      <xdr:rowOff>62044</xdr:rowOff>
    </xdr:to>
    <xdr:cxnSp macro="">
      <xdr:nvCxnSpPr>
        <xdr:cNvPr id="401" name="直線コネクタ 400"/>
        <xdr:cNvCxnSpPr/>
      </xdr:nvCxnSpPr>
      <xdr:spPr>
        <a:xfrm flipV="1">
          <a:off x="9639300" y="13115630"/>
          <a:ext cx="838200" cy="31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15526</xdr:rowOff>
    </xdr:from>
    <xdr:ext cx="534377" cy="259045"/>
    <xdr:sp macro="" textlink="">
      <xdr:nvSpPr>
        <xdr:cNvPr id="402" name="商工費平均値テキスト"/>
        <xdr:cNvSpPr txBox="1"/>
      </xdr:nvSpPr>
      <xdr:spPr>
        <a:xfrm>
          <a:off x="10528300" y="13045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37099</xdr:rowOff>
    </xdr:from>
    <xdr:to>
      <xdr:col>55</xdr:col>
      <xdr:colOff>50800</xdr:colOff>
      <xdr:row>76</xdr:row>
      <xdr:rowOff>138699</xdr:rowOff>
    </xdr:to>
    <xdr:sp macro="" textlink="">
      <xdr:nvSpPr>
        <xdr:cNvPr id="403" name="フローチャート: 判断 402"/>
        <xdr:cNvSpPr/>
      </xdr:nvSpPr>
      <xdr:spPr>
        <a:xfrm>
          <a:off x="104267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62044</xdr:rowOff>
    </xdr:from>
    <xdr:to>
      <xdr:col>50</xdr:col>
      <xdr:colOff>114300</xdr:colOff>
      <xdr:row>78</xdr:row>
      <xdr:rowOff>74549</xdr:rowOff>
    </xdr:to>
    <xdr:cxnSp macro="">
      <xdr:nvCxnSpPr>
        <xdr:cNvPr id="404" name="直線コネクタ 403"/>
        <xdr:cNvCxnSpPr/>
      </xdr:nvCxnSpPr>
      <xdr:spPr>
        <a:xfrm flipV="1">
          <a:off x="8750300" y="13435144"/>
          <a:ext cx="889000" cy="1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3930</xdr:rowOff>
    </xdr:from>
    <xdr:to>
      <xdr:col>50</xdr:col>
      <xdr:colOff>165100</xdr:colOff>
      <xdr:row>76</xdr:row>
      <xdr:rowOff>105530</xdr:rowOff>
    </xdr:to>
    <xdr:sp macro="" textlink="">
      <xdr:nvSpPr>
        <xdr:cNvPr id="405" name="フローチャート: 判断 404"/>
        <xdr:cNvSpPr/>
      </xdr:nvSpPr>
      <xdr:spPr>
        <a:xfrm>
          <a:off x="9588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122056</xdr:rowOff>
    </xdr:from>
    <xdr:ext cx="534377" cy="259045"/>
    <xdr:sp macro="" textlink="">
      <xdr:nvSpPr>
        <xdr:cNvPr id="406" name="テキスト ボックス 405"/>
        <xdr:cNvSpPr txBox="1"/>
      </xdr:nvSpPr>
      <xdr:spPr>
        <a:xfrm>
          <a:off x="9372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155953</xdr:rowOff>
    </xdr:from>
    <xdr:to>
      <xdr:col>45</xdr:col>
      <xdr:colOff>177800</xdr:colOff>
      <xdr:row>78</xdr:row>
      <xdr:rowOff>74549</xdr:rowOff>
    </xdr:to>
    <xdr:cxnSp macro="">
      <xdr:nvCxnSpPr>
        <xdr:cNvPr id="407" name="直線コネクタ 406"/>
        <xdr:cNvCxnSpPr/>
      </xdr:nvCxnSpPr>
      <xdr:spPr>
        <a:xfrm>
          <a:off x="7861300" y="13357603"/>
          <a:ext cx="889000" cy="9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41557</xdr:rowOff>
    </xdr:from>
    <xdr:to>
      <xdr:col>46</xdr:col>
      <xdr:colOff>38100</xdr:colOff>
      <xdr:row>76</xdr:row>
      <xdr:rowOff>143157</xdr:rowOff>
    </xdr:to>
    <xdr:sp macro="" textlink="">
      <xdr:nvSpPr>
        <xdr:cNvPr id="408" name="フローチャート: 判断 407"/>
        <xdr:cNvSpPr/>
      </xdr:nvSpPr>
      <xdr:spPr>
        <a:xfrm>
          <a:off x="8699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159684</xdr:rowOff>
    </xdr:from>
    <xdr:ext cx="534377" cy="259045"/>
    <xdr:sp macro="" textlink="">
      <xdr:nvSpPr>
        <xdr:cNvPr id="409" name="テキスト ボックス 408"/>
        <xdr:cNvSpPr txBox="1"/>
      </xdr:nvSpPr>
      <xdr:spPr>
        <a:xfrm>
          <a:off x="8483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155953</xdr:rowOff>
    </xdr:from>
    <xdr:to>
      <xdr:col>41</xdr:col>
      <xdr:colOff>50800</xdr:colOff>
      <xdr:row>78</xdr:row>
      <xdr:rowOff>48512</xdr:rowOff>
    </xdr:to>
    <xdr:cxnSp macro="">
      <xdr:nvCxnSpPr>
        <xdr:cNvPr id="410" name="直線コネクタ 409"/>
        <xdr:cNvCxnSpPr/>
      </xdr:nvCxnSpPr>
      <xdr:spPr>
        <a:xfrm flipV="1">
          <a:off x="6972300" y="13357603"/>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152336</xdr:rowOff>
    </xdr:from>
    <xdr:to>
      <xdr:col>41</xdr:col>
      <xdr:colOff>101600</xdr:colOff>
      <xdr:row>76</xdr:row>
      <xdr:rowOff>82486</xdr:rowOff>
    </xdr:to>
    <xdr:sp macro="" textlink="">
      <xdr:nvSpPr>
        <xdr:cNvPr id="411" name="フローチャート: 判断 410"/>
        <xdr:cNvSpPr/>
      </xdr:nvSpPr>
      <xdr:spPr>
        <a:xfrm>
          <a:off x="7810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99013</xdr:rowOff>
    </xdr:from>
    <xdr:ext cx="534377" cy="259045"/>
    <xdr:sp macro="" textlink="">
      <xdr:nvSpPr>
        <xdr:cNvPr id="412" name="テキスト ボックス 411"/>
        <xdr:cNvSpPr txBox="1"/>
      </xdr:nvSpPr>
      <xdr:spPr>
        <a:xfrm>
          <a:off x="7594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22858</xdr:rowOff>
    </xdr:from>
    <xdr:to>
      <xdr:col>36</xdr:col>
      <xdr:colOff>165100</xdr:colOff>
      <xdr:row>77</xdr:row>
      <xdr:rowOff>124458</xdr:rowOff>
    </xdr:to>
    <xdr:sp macro="" textlink="">
      <xdr:nvSpPr>
        <xdr:cNvPr id="413" name="フローチャート: 判断 412"/>
        <xdr:cNvSpPr/>
      </xdr:nvSpPr>
      <xdr:spPr>
        <a:xfrm>
          <a:off x="6921500" y="13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140985</xdr:rowOff>
    </xdr:from>
    <xdr:ext cx="534377" cy="259045"/>
    <xdr:sp macro="" textlink="">
      <xdr:nvSpPr>
        <xdr:cNvPr id="414" name="テキスト ボックス 413"/>
        <xdr:cNvSpPr txBox="1"/>
      </xdr:nvSpPr>
      <xdr:spPr>
        <a:xfrm>
          <a:off x="6705111" y="129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34630</xdr:rowOff>
    </xdr:from>
    <xdr:to>
      <xdr:col>55</xdr:col>
      <xdr:colOff>50800</xdr:colOff>
      <xdr:row>76</xdr:row>
      <xdr:rowOff>136230</xdr:rowOff>
    </xdr:to>
    <xdr:sp macro="" textlink="">
      <xdr:nvSpPr>
        <xdr:cNvPr id="420" name="楕円 419"/>
        <xdr:cNvSpPr/>
      </xdr:nvSpPr>
      <xdr:spPr>
        <a:xfrm>
          <a:off x="10426700" y="1306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57507</xdr:rowOff>
    </xdr:from>
    <xdr:ext cx="534377" cy="259045"/>
    <xdr:sp macro="" textlink="">
      <xdr:nvSpPr>
        <xdr:cNvPr id="421" name="商工費該当値テキスト"/>
        <xdr:cNvSpPr txBox="1"/>
      </xdr:nvSpPr>
      <xdr:spPr>
        <a:xfrm>
          <a:off x="10528300" y="1291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11244</xdr:rowOff>
    </xdr:from>
    <xdr:to>
      <xdr:col>50</xdr:col>
      <xdr:colOff>165100</xdr:colOff>
      <xdr:row>78</xdr:row>
      <xdr:rowOff>112844</xdr:rowOff>
    </xdr:to>
    <xdr:sp macro="" textlink="">
      <xdr:nvSpPr>
        <xdr:cNvPr id="422" name="楕円 421"/>
        <xdr:cNvSpPr/>
      </xdr:nvSpPr>
      <xdr:spPr>
        <a:xfrm>
          <a:off x="9588500" y="133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103971</xdr:rowOff>
    </xdr:from>
    <xdr:ext cx="469744" cy="259045"/>
    <xdr:sp macro="" textlink="">
      <xdr:nvSpPr>
        <xdr:cNvPr id="423" name="テキスト ボックス 422"/>
        <xdr:cNvSpPr txBox="1"/>
      </xdr:nvSpPr>
      <xdr:spPr>
        <a:xfrm>
          <a:off x="9404428" y="1347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23749</xdr:rowOff>
    </xdr:from>
    <xdr:to>
      <xdr:col>46</xdr:col>
      <xdr:colOff>38100</xdr:colOff>
      <xdr:row>78</xdr:row>
      <xdr:rowOff>125349</xdr:rowOff>
    </xdr:to>
    <xdr:sp macro="" textlink="">
      <xdr:nvSpPr>
        <xdr:cNvPr id="424" name="楕円 423"/>
        <xdr:cNvSpPr/>
      </xdr:nvSpPr>
      <xdr:spPr>
        <a:xfrm>
          <a:off x="8699500" y="1339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116476</xdr:rowOff>
    </xdr:from>
    <xdr:ext cx="469744" cy="259045"/>
    <xdr:sp macro="" textlink="">
      <xdr:nvSpPr>
        <xdr:cNvPr id="425" name="テキスト ボックス 424"/>
        <xdr:cNvSpPr txBox="1"/>
      </xdr:nvSpPr>
      <xdr:spPr>
        <a:xfrm>
          <a:off x="8515428" y="1348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105153</xdr:rowOff>
    </xdr:from>
    <xdr:to>
      <xdr:col>41</xdr:col>
      <xdr:colOff>101600</xdr:colOff>
      <xdr:row>78</xdr:row>
      <xdr:rowOff>35303</xdr:rowOff>
    </xdr:to>
    <xdr:sp macro="" textlink="">
      <xdr:nvSpPr>
        <xdr:cNvPr id="426" name="楕円 425"/>
        <xdr:cNvSpPr/>
      </xdr:nvSpPr>
      <xdr:spPr>
        <a:xfrm>
          <a:off x="7810500" y="1330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26430</xdr:rowOff>
    </xdr:from>
    <xdr:ext cx="469744" cy="259045"/>
    <xdr:sp macro="" textlink="">
      <xdr:nvSpPr>
        <xdr:cNvPr id="427" name="テキスト ボックス 426"/>
        <xdr:cNvSpPr txBox="1"/>
      </xdr:nvSpPr>
      <xdr:spPr>
        <a:xfrm>
          <a:off x="7626428" y="13399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169162</xdr:rowOff>
    </xdr:from>
    <xdr:to>
      <xdr:col>36</xdr:col>
      <xdr:colOff>165100</xdr:colOff>
      <xdr:row>78</xdr:row>
      <xdr:rowOff>99312</xdr:rowOff>
    </xdr:to>
    <xdr:sp macro="" textlink="">
      <xdr:nvSpPr>
        <xdr:cNvPr id="428" name="楕円 427"/>
        <xdr:cNvSpPr/>
      </xdr:nvSpPr>
      <xdr:spPr>
        <a:xfrm>
          <a:off x="6921500" y="1337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90439</xdr:rowOff>
    </xdr:from>
    <xdr:ext cx="469744" cy="259045"/>
    <xdr:sp macro="" textlink="">
      <xdr:nvSpPr>
        <xdr:cNvPr id="429" name="テキスト ボックス 428"/>
        <xdr:cNvSpPr txBox="1"/>
      </xdr:nvSpPr>
      <xdr:spPr>
        <a:xfrm>
          <a:off x="6737428" y="1346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9" name="テキスト ボックス 448"/>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145900</xdr:rowOff>
    </xdr:from>
    <xdr:to>
      <xdr:col>54</xdr:col>
      <xdr:colOff>189865</xdr:colOff>
      <xdr:row>99</xdr:row>
      <xdr:rowOff>16776</xdr:rowOff>
    </xdr:to>
    <xdr:cxnSp macro="">
      <xdr:nvCxnSpPr>
        <xdr:cNvPr id="453" name="直線コネクタ 452"/>
        <xdr:cNvCxnSpPr/>
      </xdr:nvCxnSpPr>
      <xdr:spPr>
        <a:xfrm flipV="1">
          <a:off x="10475595" y="15404950"/>
          <a:ext cx="1270" cy="1585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20603</xdr:rowOff>
    </xdr:from>
    <xdr:ext cx="534377" cy="259045"/>
    <xdr:sp macro="" textlink="">
      <xdr:nvSpPr>
        <xdr:cNvPr id="454" name="土木費最小値テキスト"/>
        <xdr:cNvSpPr txBox="1"/>
      </xdr:nvSpPr>
      <xdr:spPr>
        <a:xfrm>
          <a:off x="10528300" y="1699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16776</xdr:rowOff>
    </xdr:from>
    <xdr:to>
      <xdr:col>55</xdr:col>
      <xdr:colOff>88900</xdr:colOff>
      <xdr:row>99</xdr:row>
      <xdr:rowOff>16776</xdr:rowOff>
    </xdr:to>
    <xdr:cxnSp macro="">
      <xdr:nvCxnSpPr>
        <xdr:cNvPr id="455" name="直線コネクタ 454"/>
        <xdr:cNvCxnSpPr/>
      </xdr:nvCxnSpPr>
      <xdr:spPr>
        <a:xfrm>
          <a:off x="10388600" y="1699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92577</xdr:rowOff>
    </xdr:from>
    <xdr:ext cx="690189" cy="259045"/>
    <xdr:sp macro="" textlink="">
      <xdr:nvSpPr>
        <xdr:cNvPr id="456" name="土木費最大値テキスト"/>
        <xdr:cNvSpPr txBox="1"/>
      </xdr:nvSpPr>
      <xdr:spPr>
        <a:xfrm>
          <a:off x="10528300" y="1518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1,270,119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145900</xdr:rowOff>
    </xdr:from>
    <xdr:to>
      <xdr:col>55</xdr:col>
      <xdr:colOff>88900</xdr:colOff>
      <xdr:row>89</xdr:row>
      <xdr:rowOff>145900</xdr:rowOff>
    </xdr:to>
    <xdr:cxnSp macro="">
      <xdr:nvCxnSpPr>
        <xdr:cNvPr id="457" name="直線コネクタ 456"/>
        <xdr:cNvCxnSpPr/>
      </xdr:nvCxnSpPr>
      <xdr:spPr>
        <a:xfrm>
          <a:off x="10388600" y="1540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64478</xdr:rowOff>
    </xdr:from>
    <xdr:to>
      <xdr:col>55</xdr:col>
      <xdr:colOff>0</xdr:colOff>
      <xdr:row>98</xdr:row>
      <xdr:rowOff>155994</xdr:rowOff>
    </xdr:to>
    <xdr:cxnSp macro="">
      <xdr:nvCxnSpPr>
        <xdr:cNvPr id="458" name="直線コネクタ 457"/>
        <xdr:cNvCxnSpPr/>
      </xdr:nvCxnSpPr>
      <xdr:spPr>
        <a:xfrm>
          <a:off x="9639300" y="16866578"/>
          <a:ext cx="838200" cy="9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80847</xdr:rowOff>
    </xdr:from>
    <xdr:ext cx="534377" cy="259045"/>
    <xdr:sp macro="" textlink="">
      <xdr:nvSpPr>
        <xdr:cNvPr id="459" name="土木費平均値テキスト"/>
        <xdr:cNvSpPr txBox="1"/>
      </xdr:nvSpPr>
      <xdr:spPr>
        <a:xfrm>
          <a:off x="10528300" y="16711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57970</xdr:rowOff>
    </xdr:from>
    <xdr:to>
      <xdr:col>55</xdr:col>
      <xdr:colOff>50800</xdr:colOff>
      <xdr:row>98</xdr:row>
      <xdr:rowOff>159570</xdr:rowOff>
    </xdr:to>
    <xdr:sp macro="" textlink="">
      <xdr:nvSpPr>
        <xdr:cNvPr id="460" name="フローチャート: 判断 459"/>
        <xdr:cNvSpPr/>
      </xdr:nvSpPr>
      <xdr:spPr>
        <a:xfrm>
          <a:off x="10426700" y="168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64478</xdr:rowOff>
    </xdr:from>
    <xdr:to>
      <xdr:col>50</xdr:col>
      <xdr:colOff>114300</xdr:colOff>
      <xdr:row>98</xdr:row>
      <xdr:rowOff>126119</xdr:rowOff>
    </xdr:to>
    <xdr:cxnSp macro="">
      <xdr:nvCxnSpPr>
        <xdr:cNvPr id="461" name="直線コネクタ 460"/>
        <xdr:cNvCxnSpPr/>
      </xdr:nvCxnSpPr>
      <xdr:spPr>
        <a:xfrm flipV="1">
          <a:off x="8750300" y="16866578"/>
          <a:ext cx="889000" cy="6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84931</xdr:rowOff>
    </xdr:from>
    <xdr:to>
      <xdr:col>50</xdr:col>
      <xdr:colOff>165100</xdr:colOff>
      <xdr:row>99</xdr:row>
      <xdr:rowOff>15081</xdr:rowOff>
    </xdr:to>
    <xdr:sp macro="" textlink="">
      <xdr:nvSpPr>
        <xdr:cNvPr id="462" name="フローチャート: 判断 461"/>
        <xdr:cNvSpPr/>
      </xdr:nvSpPr>
      <xdr:spPr>
        <a:xfrm>
          <a:off x="9588500" y="1688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6208</xdr:rowOff>
    </xdr:from>
    <xdr:ext cx="534377" cy="259045"/>
    <xdr:sp macro="" textlink="">
      <xdr:nvSpPr>
        <xdr:cNvPr id="463" name="テキスト ボックス 462"/>
        <xdr:cNvSpPr txBox="1"/>
      </xdr:nvSpPr>
      <xdr:spPr>
        <a:xfrm>
          <a:off x="9372111" y="1697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126119</xdr:rowOff>
    </xdr:from>
    <xdr:to>
      <xdr:col>45</xdr:col>
      <xdr:colOff>177800</xdr:colOff>
      <xdr:row>98</xdr:row>
      <xdr:rowOff>139316</xdr:rowOff>
    </xdr:to>
    <xdr:cxnSp macro="">
      <xdr:nvCxnSpPr>
        <xdr:cNvPr id="464" name="直線コネクタ 463"/>
        <xdr:cNvCxnSpPr/>
      </xdr:nvCxnSpPr>
      <xdr:spPr>
        <a:xfrm flipV="1">
          <a:off x="7861300" y="16928219"/>
          <a:ext cx="889000" cy="1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87871</xdr:rowOff>
    </xdr:from>
    <xdr:to>
      <xdr:col>46</xdr:col>
      <xdr:colOff>38100</xdr:colOff>
      <xdr:row>99</xdr:row>
      <xdr:rowOff>18021</xdr:rowOff>
    </xdr:to>
    <xdr:sp macro="" textlink="">
      <xdr:nvSpPr>
        <xdr:cNvPr id="465" name="フローチャート: 判断 464"/>
        <xdr:cNvSpPr/>
      </xdr:nvSpPr>
      <xdr:spPr>
        <a:xfrm>
          <a:off x="8699500" y="1688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9148</xdr:rowOff>
    </xdr:from>
    <xdr:ext cx="534377" cy="259045"/>
    <xdr:sp macro="" textlink="">
      <xdr:nvSpPr>
        <xdr:cNvPr id="466" name="テキスト ボックス 465"/>
        <xdr:cNvSpPr txBox="1"/>
      </xdr:nvSpPr>
      <xdr:spPr>
        <a:xfrm>
          <a:off x="8483111" y="1698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139316</xdr:rowOff>
    </xdr:from>
    <xdr:to>
      <xdr:col>41</xdr:col>
      <xdr:colOff>50800</xdr:colOff>
      <xdr:row>98</xdr:row>
      <xdr:rowOff>171090</xdr:rowOff>
    </xdr:to>
    <xdr:cxnSp macro="">
      <xdr:nvCxnSpPr>
        <xdr:cNvPr id="467" name="直線コネクタ 466"/>
        <xdr:cNvCxnSpPr/>
      </xdr:nvCxnSpPr>
      <xdr:spPr>
        <a:xfrm flipV="1">
          <a:off x="6972300" y="16941416"/>
          <a:ext cx="889000" cy="3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67466</xdr:rowOff>
    </xdr:from>
    <xdr:to>
      <xdr:col>41</xdr:col>
      <xdr:colOff>101600</xdr:colOff>
      <xdr:row>98</xdr:row>
      <xdr:rowOff>169066</xdr:rowOff>
    </xdr:to>
    <xdr:sp macro="" textlink="">
      <xdr:nvSpPr>
        <xdr:cNvPr id="468" name="フローチャート: 判断 467"/>
        <xdr:cNvSpPr/>
      </xdr:nvSpPr>
      <xdr:spPr>
        <a:xfrm>
          <a:off x="78105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14143</xdr:rowOff>
    </xdr:from>
    <xdr:ext cx="534377" cy="259045"/>
    <xdr:sp macro="" textlink="">
      <xdr:nvSpPr>
        <xdr:cNvPr id="469" name="テキスト ボックス 468"/>
        <xdr:cNvSpPr txBox="1"/>
      </xdr:nvSpPr>
      <xdr:spPr>
        <a:xfrm>
          <a:off x="7594111" y="1664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30762</xdr:rowOff>
    </xdr:from>
    <xdr:to>
      <xdr:col>36</xdr:col>
      <xdr:colOff>165100</xdr:colOff>
      <xdr:row>98</xdr:row>
      <xdr:rowOff>132362</xdr:rowOff>
    </xdr:to>
    <xdr:sp macro="" textlink="">
      <xdr:nvSpPr>
        <xdr:cNvPr id="470" name="フローチャート: 判断 469"/>
        <xdr:cNvSpPr/>
      </xdr:nvSpPr>
      <xdr:spPr>
        <a:xfrm>
          <a:off x="6921500" y="1683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148889</xdr:rowOff>
    </xdr:from>
    <xdr:ext cx="599010" cy="259045"/>
    <xdr:sp macro="" textlink="">
      <xdr:nvSpPr>
        <xdr:cNvPr id="471" name="テキスト ボックス 470"/>
        <xdr:cNvSpPr txBox="1"/>
      </xdr:nvSpPr>
      <xdr:spPr>
        <a:xfrm>
          <a:off x="6672795" y="1660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105194</xdr:rowOff>
    </xdr:from>
    <xdr:to>
      <xdr:col>55</xdr:col>
      <xdr:colOff>50800</xdr:colOff>
      <xdr:row>99</xdr:row>
      <xdr:rowOff>35344</xdr:rowOff>
    </xdr:to>
    <xdr:sp macro="" textlink="">
      <xdr:nvSpPr>
        <xdr:cNvPr id="477" name="楕円 476"/>
        <xdr:cNvSpPr/>
      </xdr:nvSpPr>
      <xdr:spPr>
        <a:xfrm>
          <a:off x="10426700" y="1690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36397</xdr:rowOff>
    </xdr:from>
    <xdr:ext cx="534377" cy="259045"/>
    <xdr:sp macro="" textlink="">
      <xdr:nvSpPr>
        <xdr:cNvPr id="478" name="土木費該当値テキスト"/>
        <xdr:cNvSpPr txBox="1"/>
      </xdr:nvSpPr>
      <xdr:spPr>
        <a:xfrm>
          <a:off x="10528300" y="168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13678</xdr:rowOff>
    </xdr:from>
    <xdr:to>
      <xdr:col>50</xdr:col>
      <xdr:colOff>165100</xdr:colOff>
      <xdr:row>98</xdr:row>
      <xdr:rowOff>115278</xdr:rowOff>
    </xdr:to>
    <xdr:sp macro="" textlink="">
      <xdr:nvSpPr>
        <xdr:cNvPr id="479" name="楕円 478"/>
        <xdr:cNvSpPr/>
      </xdr:nvSpPr>
      <xdr:spPr>
        <a:xfrm>
          <a:off x="9588500" y="1681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131805</xdr:rowOff>
    </xdr:from>
    <xdr:ext cx="599010" cy="259045"/>
    <xdr:sp macro="" textlink="">
      <xdr:nvSpPr>
        <xdr:cNvPr id="480" name="テキスト ボックス 479"/>
        <xdr:cNvSpPr txBox="1"/>
      </xdr:nvSpPr>
      <xdr:spPr>
        <a:xfrm>
          <a:off x="9339795" y="1659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75319</xdr:rowOff>
    </xdr:from>
    <xdr:to>
      <xdr:col>46</xdr:col>
      <xdr:colOff>38100</xdr:colOff>
      <xdr:row>99</xdr:row>
      <xdr:rowOff>5469</xdr:rowOff>
    </xdr:to>
    <xdr:sp macro="" textlink="">
      <xdr:nvSpPr>
        <xdr:cNvPr id="481" name="楕円 480"/>
        <xdr:cNvSpPr/>
      </xdr:nvSpPr>
      <xdr:spPr>
        <a:xfrm>
          <a:off x="8699500" y="1687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21996</xdr:rowOff>
    </xdr:from>
    <xdr:ext cx="534377" cy="259045"/>
    <xdr:sp macro="" textlink="">
      <xdr:nvSpPr>
        <xdr:cNvPr id="482" name="テキスト ボックス 481"/>
        <xdr:cNvSpPr txBox="1"/>
      </xdr:nvSpPr>
      <xdr:spPr>
        <a:xfrm>
          <a:off x="8483111" y="1665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88516</xdr:rowOff>
    </xdr:from>
    <xdr:to>
      <xdr:col>41</xdr:col>
      <xdr:colOff>101600</xdr:colOff>
      <xdr:row>99</xdr:row>
      <xdr:rowOff>18666</xdr:rowOff>
    </xdr:to>
    <xdr:sp macro="" textlink="">
      <xdr:nvSpPr>
        <xdr:cNvPr id="483" name="楕円 482"/>
        <xdr:cNvSpPr/>
      </xdr:nvSpPr>
      <xdr:spPr>
        <a:xfrm>
          <a:off x="7810500" y="1689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9793</xdr:rowOff>
    </xdr:from>
    <xdr:ext cx="534377" cy="259045"/>
    <xdr:sp macro="" textlink="">
      <xdr:nvSpPr>
        <xdr:cNvPr id="484" name="テキスト ボックス 483"/>
        <xdr:cNvSpPr txBox="1"/>
      </xdr:nvSpPr>
      <xdr:spPr>
        <a:xfrm>
          <a:off x="7594111" y="1698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120290</xdr:rowOff>
    </xdr:from>
    <xdr:to>
      <xdr:col>36</xdr:col>
      <xdr:colOff>165100</xdr:colOff>
      <xdr:row>99</xdr:row>
      <xdr:rowOff>50440</xdr:rowOff>
    </xdr:to>
    <xdr:sp macro="" textlink="">
      <xdr:nvSpPr>
        <xdr:cNvPr id="485" name="楕円 484"/>
        <xdr:cNvSpPr/>
      </xdr:nvSpPr>
      <xdr:spPr>
        <a:xfrm>
          <a:off x="6921500" y="169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41567</xdr:rowOff>
    </xdr:from>
    <xdr:ext cx="534377" cy="259045"/>
    <xdr:sp macro="" textlink="">
      <xdr:nvSpPr>
        <xdr:cNvPr id="486" name="テキスト ボックス 485"/>
        <xdr:cNvSpPr txBox="1"/>
      </xdr:nvSpPr>
      <xdr:spPr>
        <a:xfrm>
          <a:off x="6705111" y="1701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100724</xdr:rowOff>
    </xdr:from>
    <xdr:to>
      <xdr:col>85</xdr:col>
      <xdr:colOff>126364</xdr:colOff>
      <xdr:row>37</xdr:row>
      <xdr:rowOff>114268</xdr:rowOff>
    </xdr:to>
    <xdr:cxnSp macro="">
      <xdr:nvCxnSpPr>
        <xdr:cNvPr id="510" name="直線コネクタ 509"/>
        <xdr:cNvCxnSpPr/>
      </xdr:nvCxnSpPr>
      <xdr:spPr>
        <a:xfrm flipV="1">
          <a:off x="16317595" y="5244224"/>
          <a:ext cx="1269" cy="121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118095</xdr:rowOff>
    </xdr:from>
    <xdr:ext cx="534377" cy="259045"/>
    <xdr:sp macro="" textlink="">
      <xdr:nvSpPr>
        <xdr:cNvPr id="511" name="消防費最小値テキスト"/>
        <xdr:cNvSpPr txBox="1"/>
      </xdr:nvSpPr>
      <xdr:spPr>
        <a:xfrm>
          <a:off x="16370300" y="64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114268</xdr:rowOff>
    </xdr:from>
    <xdr:to>
      <xdr:col>86</xdr:col>
      <xdr:colOff>25400</xdr:colOff>
      <xdr:row>37</xdr:row>
      <xdr:rowOff>114268</xdr:rowOff>
    </xdr:to>
    <xdr:cxnSp macro="">
      <xdr:nvCxnSpPr>
        <xdr:cNvPr id="512" name="直線コネクタ 511"/>
        <xdr:cNvCxnSpPr/>
      </xdr:nvCxnSpPr>
      <xdr:spPr>
        <a:xfrm>
          <a:off x="16230600" y="64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47401</xdr:rowOff>
    </xdr:from>
    <xdr:ext cx="534377" cy="259045"/>
    <xdr:sp macro="" textlink="">
      <xdr:nvSpPr>
        <xdr:cNvPr id="513" name="消防費最大値テキスト"/>
        <xdr:cNvSpPr txBox="1"/>
      </xdr:nvSpPr>
      <xdr:spPr>
        <a:xfrm>
          <a:off x="16370300" y="50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100724</xdr:rowOff>
    </xdr:from>
    <xdr:to>
      <xdr:col>86</xdr:col>
      <xdr:colOff>25400</xdr:colOff>
      <xdr:row>30</xdr:row>
      <xdr:rowOff>100724</xdr:rowOff>
    </xdr:to>
    <xdr:cxnSp macro="">
      <xdr:nvCxnSpPr>
        <xdr:cNvPr id="514" name="直線コネクタ 513"/>
        <xdr:cNvCxnSpPr/>
      </xdr:nvCxnSpPr>
      <xdr:spPr>
        <a:xfrm>
          <a:off x="16230600" y="52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90265</xdr:rowOff>
    </xdr:from>
    <xdr:to>
      <xdr:col>85</xdr:col>
      <xdr:colOff>127000</xdr:colOff>
      <xdr:row>37</xdr:row>
      <xdr:rowOff>22333</xdr:rowOff>
    </xdr:to>
    <xdr:cxnSp macro="">
      <xdr:nvCxnSpPr>
        <xdr:cNvPr id="515" name="直線コネクタ 514"/>
        <xdr:cNvCxnSpPr/>
      </xdr:nvCxnSpPr>
      <xdr:spPr>
        <a:xfrm flipV="1">
          <a:off x="15481300" y="6262465"/>
          <a:ext cx="838200" cy="10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54875</xdr:rowOff>
    </xdr:from>
    <xdr:ext cx="534377" cy="259045"/>
    <xdr:sp macro="" textlink="">
      <xdr:nvSpPr>
        <xdr:cNvPr id="516" name="消防費平均値テキスト"/>
        <xdr:cNvSpPr txBox="1"/>
      </xdr:nvSpPr>
      <xdr:spPr>
        <a:xfrm>
          <a:off x="16370300" y="6055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31998</xdr:rowOff>
    </xdr:from>
    <xdr:to>
      <xdr:col>85</xdr:col>
      <xdr:colOff>177800</xdr:colOff>
      <xdr:row>36</xdr:row>
      <xdr:rowOff>133598</xdr:rowOff>
    </xdr:to>
    <xdr:sp macro="" textlink="">
      <xdr:nvSpPr>
        <xdr:cNvPr id="517" name="フローチャート: 判断 516"/>
        <xdr:cNvSpPr/>
      </xdr:nvSpPr>
      <xdr:spPr>
        <a:xfrm>
          <a:off x="16268700" y="620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63462</xdr:rowOff>
    </xdr:from>
    <xdr:to>
      <xdr:col>81</xdr:col>
      <xdr:colOff>50800</xdr:colOff>
      <xdr:row>37</xdr:row>
      <xdr:rowOff>22333</xdr:rowOff>
    </xdr:to>
    <xdr:cxnSp macro="">
      <xdr:nvCxnSpPr>
        <xdr:cNvPr id="518" name="直線コネクタ 517"/>
        <xdr:cNvCxnSpPr/>
      </xdr:nvCxnSpPr>
      <xdr:spPr>
        <a:xfrm>
          <a:off x="14592300" y="6235662"/>
          <a:ext cx="889000" cy="13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3118</xdr:rowOff>
    </xdr:from>
    <xdr:to>
      <xdr:col>81</xdr:col>
      <xdr:colOff>101600</xdr:colOff>
      <xdr:row>36</xdr:row>
      <xdr:rowOff>104718</xdr:rowOff>
    </xdr:to>
    <xdr:sp macro="" textlink="">
      <xdr:nvSpPr>
        <xdr:cNvPr id="519" name="フローチャート: 判断 518"/>
        <xdr:cNvSpPr/>
      </xdr:nvSpPr>
      <xdr:spPr>
        <a:xfrm>
          <a:off x="15430500" y="617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121245</xdr:rowOff>
    </xdr:from>
    <xdr:ext cx="534377" cy="259045"/>
    <xdr:sp macro="" textlink="">
      <xdr:nvSpPr>
        <xdr:cNvPr id="520" name="テキスト ボックス 519"/>
        <xdr:cNvSpPr txBox="1"/>
      </xdr:nvSpPr>
      <xdr:spPr>
        <a:xfrm>
          <a:off x="15214111" y="595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63462</xdr:rowOff>
    </xdr:from>
    <xdr:to>
      <xdr:col>76</xdr:col>
      <xdr:colOff>114300</xdr:colOff>
      <xdr:row>37</xdr:row>
      <xdr:rowOff>39059</xdr:rowOff>
    </xdr:to>
    <xdr:cxnSp macro="">
      <xdr:nvCxnSpPr>
        <xdr:cNvPr id="521" name="直線コネクタ 520"/>
        <xdr:cNvCxnSpPr/>
      </xdr:nvCxnSpPr>
      <xdr:spPr>
        <a:xfrm flipV="1">
          <a:off x="13703300" y="6235662"/>
          <a:ext cx="889000" cy="14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20853</xdr:rowOff>
    </xdr:from>
    <xdr:to>
      <xdr:col>76</xdr:col>
      <xdr:colOff>165100</xdr:colOff>
      <xdr:row>36</xdr:row>
      <xdr:rowOff>122453</xdr:rowOff>
    </xdr:to>
    <xdr:sp macro="" textlink="">
      <xdr:nvSpPr>
        <xdr:cNvPr id="522" name="フローチャート: 判断 521"/>
        <xdr:cNvSpPr/>
      </xdr:nvSpPr>
      <xdr:spPr>
        <a:xfrm>
          <a:off x="14541500" y="619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113580</xdr:rowOff>
    </xdr:from>
    <xdr:ext cx="534377" cy="259045"/>
    <xdr:sp macro="" textlink="">
      <xdr:nvSpPr>
        <xdr:cNvPr id="523" name="テキスト ボックス 522"/>
        <xdr:cNvSpPr txBox="1"/>
      </xdr:nvSpPr>
      <xdr:spPr>
        <a:xfrm>
          <a:off x="14325111" y="628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39059</xdr:rowOff>
    </xdr:from>
    <xdr:to>
      <xdr:col>71</xdr:col>
      <xdr:colOff>177800</xdr:colOff>
      <xdr:row>37</xdr:row>
      <xdr:rowOff>68225</xdr:rowOff>
    </xdr:to>
    <xdr:cxnSp macro="">
      <xdr:nvCxnSpPr>
        <xdr:cNvPr id="524" name="直線コネクタ 523"/>
        <xdr:cNvCxnSpPr/>
      </xdr:nvCxnSpPr>
      <xdr:spPr>
        <a:xfrm flipV="1">
          <a:off x="12814300" y="6382709"/>
          <a:ext cx="889000" cy="2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43256</xdr:rowOff>
    </xdr:from>
    <xdr:to>
      <xdr:col>72</xdr:col>
      <xdr:colOff>38100</xdr:colOff>
      <xdr:row>36</xdr:row>
      <xdr:rowOff>144856</xdr:rowOff>
    </xdr:to>
    <xdr:sp macro="" textlink="">
      <xdr:nvSpPr>
        <xdr:cNvPr id="525" name="フローチャート: 判断 524"/>
        <xdr:cNvSpPr/>
      </xdr:nvSpPr>
      <xdr:spPr>
        <a:xfrm>
          <a:off x="13652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161383</xdr:rowOff>
    </xdr:from>
    <xdr:ext cx="534377" cy="259045"/>
    <xdr:sp macro="" textlink="">
      <xdr:nvSpPr>
        <xdr:cNvPr id="526" name="テキスト ボックス 525"/>
        <xdr:cNvSpPr txBox="1"/>
      </xdr:nvSpPr>
      <xdr:spPr>
        <a:xfrm>
          <a:off x="13436111" y="59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6680</xdr:rowOff>
    </xdr:from>
    <xdr:to>
      <xdr:col>67</xdr:col>
      <xdr:colOff>101600</xdr:colOff>
      <xdr:row>36</xdr:row>
      <xdr:rowOff>108280</xdr:rowOff>
    </xdr:to>
    <xdr:sp macro="" textlink="">
      <xdr:nvSpPr>
        <xdr:cNvPr id="527" name="フローチャート: 判断 526"/>
        <xdr:cNvSpPr/>
      </xdr:nvSpPr>
      <xdr:spPr>
        <a:xfrm>
          <a:off x="12763500" y="61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124807</xdr:rowOff>
    </xdr:from>
    <xdr:ext cx="534377" cy="259045"/>
    <xdr:sp macro="" textlink="">
      <xdr:nvSpPr>
        <xdr:cNvPr id="528" name="テキスト ボックス 527"/>
        <xdr:cNvSpPr txBox="1"/>
      </xdr:nvSpPr>
      <xdr:spPr>
        <a:xfrm>
          <a:off x="12547111" y="595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39465</xdr:rowOff>
    </xdr:from>
    <xdr:to>
      <xdr:col>85</xdr:col>
      <xdr:colOff>177800</xdr:colOff>
      <xdr:row>36</xdr:row>
      <xdr:rowOff>141065</xdr:rowOff>
    </xdr:to>
    <xdr:sp macro="" textlink="">
      <xdr:nvSpPr>
        <xdr:cNvPr id="534" name="楕円 533"/>
        <xdr:cNvSpPr/>
      </xdr:nvSpPr>
      <xdr:spPr>
        <a:xfrm>
          <a:off x="16268700" y="621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17892</xdr:rowOff>
    </xdr:from>
    <xdr:ext cx="534377" cy="259045"/>
    <xdr:sp macro="" textlink="">
      <xdr:nvSpPr>
        <xdr:cNvPr id="535" name="消防費該当値テキスト"/>
        <xdr:cNvSpPr txBox="1"/>
      </xdr:nvSpPr>
      <xdr:spPr>
        <a:xfrm>
          <a:off x="16370300" y="619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142983</xdr:rowOff>
    </xdr:from>
    <xdr:to>
      <xdr:col>81</xdr:col>
      <xdr:colOff>101600</xdr:colOff>
      <xdr:row>37</xdr:row>
      <xdr:rowOff>73133</xdr:rowOff>
    </xdr:to>
    <xdr:sp macro="" textlink="">
      <xdr:nvSpPr>
        <xdr:cNvPr id="536" name="楕円 535"/>
        <xdr:cNvSpPr/>
      </xdr:nvSpPr>
      <xdr:spPr>
        <a:xfrm>
          <a:off x="15430500" y="631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64260</xdr:rowOff>
    </xdr:from>
    <xdr:ext cx="534377" cy="259045"/>
    <xdr:sp macro="" textlink="">
      <xdr:nvSpPr>
        <xdr:cNvPr id="537" name="テキスト ボックス 536"/>
        <xdr:cNvSpPr txBox="1"/>
      </xdr:nvSpPr>
      <xdr:spPr>
        <a:xfrm>
          <a:off x="15214111" y="640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12662</xdr:rowOff>
    </xdr:from>
    <xdr:to>
      <xdr:col>76</xdr:col>
      <xdr:colOff>165100</xdr:colOff>
      <xdr:row>36</xdr:row>
      <xdr:rowOff>114262</xdr:rowOff>
    </xdr:to>
    <xdr:sp macro="" textlink="">
      <xdr:nvSpPr>
        <xdr:cNvPr id="538" name="楕円 537"/>
        <xdr:cNvSpPr/>
      </xdr:nvSpPr>
      <xdr:spPr>
        <a:xfrm>
          <a:off x="14541500" y="618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130789</xdr:rowOff>
    </xdr:from>
    <xdr:ext cx="534377" cy="259045"/>
    <xdr:sp macro="" textlink="">
      <xdr:nvSpPr>
        <xdr:cNvPr id="539" name="テキスト ボックス 538"/>
        <xdr:cNvSpPr txBox="1"/>
      </xdr:nvSpPr>
      <xdr:spPr>
        <a:xfrm>
          <a:off x="14325111" y="596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159709</xdr:rowOff>
    </xdr:from>
    <xdr:to>
      <xdr:col>72</xdr:col>
      <xdr:colOff>38100</xdr:colOff>
      <xdr:row>37</xdr:row>
      <xdr:rowOff>89859</xdr:rowOff>
    </xdr:to>
    <xdr:sp macro="" textlink="">
      <xdr:nvSpPr>
        <xdr:cNvPr id="540" name="楕円 539"/>
        <xdr:cNvSpPr/>
      </xdr:nvSpPr>
      <xdr:spPr>
        <a:xfrm>
          <a:off x="13652500" y="633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80986</xdr:rowOff>
    </xdr:from>
    <xdr:ext cx="534377" cy="259045"/>
    <xdr:sp macro="" textlink="">
      <xdr:nvSpPr>
        <xdr:cNvPr id="541" name="テキスト ボックス 540"/>
        <xdr:cNvSpPr txBox="1"/>
      </xdr:nvSpPr>
      <xdr:spPr>
        <a:xfrm>
          <a:off x="13436111" y="642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17425</xdr:rowOff>
    </xdr:from>
    <xdr:to>
      <xdr:col>67</xdr:col>
      <xdr:colOff>101600</xdr:colOff>
      <xdr:row>37</xdr:row>
      <xdr:rowOff>119025</xdr:rowOff>
    </xdr:to>
    <xdr:sp macro="" textlink="">
      <xdr:nvSpPr>
        <xdr:cNvPr id="542" name="楕円 541"/>
        <xdr:cNvSpPr/>
      </xdr:nvSpPr>
      <xdr:spPr>
        <a:xfrm>
          <a:off x="12763500" y="63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110152</xdr:rowOff>
    </xdr:from>
    <xdr:ext cx="534377" cy="259045"/>
    <xdr:sp macro="" textlink="">
      <xdr:nvSpPr>
        <xdr:cNvPr id="543" name="テキスト ボックス 542"/>
        <xdr:cNvSpPr txBox="1"/>
      </xdr:nvSpPr>
      <xdr:spPr>
        <a:xfrm>
          <a:off x="12547111" y="645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110198</xdr:rowOff>
    </xdr:from>
    <xdr:to>
      <xdr:col>85</xdr:col>
      <xdr:colOff>126364</xdr:colOff>
      <xdr:row>58</xdr:row>
      <xdr:rowOff>165836</xdr:rowOff>
    </xdr:to>
    <xdr:cxnSp macro="">
      <xdr:nvCxnSpPr>
        <xdr:cNvPr id="568" name="直線コネクタ 567"/>
        <xdr:cNvCxnSpPr/>
      </xdr:nvCxnSpPr>
      <xdr:spPr>
        <a:xfrm flipV="1">
          <a:off x="16317595" y="8682698"/>
          <a:ext cx="1269" cy="142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169663</xdr:rowOff>
    </xdr:from>
    <xdr:ext cx="534377" cy="259045"/>
    <xdr:sp macro="" textlink="">
      <xdr:nvSpPr>
        <xdr:cNvPr id="569" name="教育費最小値テキスト"/>
        <xdr:cNvSpPr txBox="1"/>
      </xdr:nvSpPr>
      <xdr:spPr>
        <a:xfrm>
          <a:off x="16370300" y="1011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165836</xdr:rowOff>
    </xdr:from>
    <xdr:to>
      <xdr:col>86</xdr:col>
      <xdr:colOff>25400</xdr:colOff>
      <xdr:row>58</xdr:row>
      <xdr:rowOff>165836</xdr:rowOff>
    </xdr:to>
    <xdr:cxnSp macro="">
      <xdr:nvCxnSpPr>
        <xdr:cNvPr id="570" name="直線コネクタ 569"/>
        <xdr:cNvCxnSpPr/>
      </xdr:nvCxnSpPr>
      <xdr:spPr>
        <a:xfrm>
          <a:off x="16230600" y="1010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56875</xdr:rowOff>
    </xdr:from>
    <xdr:ext cx="599010" cy="259045"/>
    <xdr:sp macro="" textlink="">
      <xdr:nvSpPr>
        <xdr:cNvPr id="571" name="教育費最大値テキスト"/>
        <xdr:cNvSpPr txBox="1"/>
      </xdr:nvSpPr>
      <xdr:spPr>
        <a:xfrm>
          <a:off x="16370300" y="845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110198</xdr:rowOff>
    </xdr:from>
    <xdr:to>
      <xdr:col>86</xdr:col>
      <xdr:colOff>25400</xdr:colOff>
      <xdr:row>50</xdr:row>
      <xdr:rowOff>110198</xdr:rowOff>
    </xdr:to>
    <xdr:cxnSp macro="">
      <xdr:nvCxnSpPr>
        <xdr:cNvPr id="572" name="直線コネクタ 571"/>
        <xdr:cNvCxnSpPr/>
      </xdr:nvCxnSpPr>
      <xdr:spPr>
        <a:xfrm>
          <a:off x="16230600" y="8682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94894</xdr:rowOff>
    </xdr:from>
    <xdr:to>
      <xdr:col>85</xdr:col>
      <xdr:colOff>127000</xdr:colOff>
      <xdr:row>58</xdr:row>
      <xdr:rowOff>109106</xdr:rowOff>
    </xdr:to>
    <xdr:cxnSp macro="">
      <xdr:nvCxnSpPr>
        <xdr:cNvPr id="573" name="直線コネクタ 572"/>
        <xdr:cNvCxnSpPr/>
      </xdr:nvCxnSpPr>
      <xdr:spPr>
        <a:xfrm flipV="1">
          <a:off x="15481300" y="10038994"/>
          <a:ext cx="838200" cy="1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129519</xdr:rowOff>
    </xdr:from>
    <xdr:ext cx="534377" cy="259045"/>
    <xdr:sp macro="" textlink="">
      <xdr:nvSpPr>
        <xdr:cNvPr id="574" name="教育費平均値テキスト"/>
        <xdr:cNvSpPr txBox="1"/>
      </xdr:nvSpPr>
      <xdr:spPr>
        <a:xfrm>
          <a:off x="16370300" y="955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106642</xdr:rowOff>
    </xdr:from>
    <xdr:to>
      <xdr:col>85</xdr:col>
      <xdr:colOff>177800</xdr:colOff>
      <xdr:row>57</xdr:row>
      <xdr:rowOff>36792</xdr:rowOff>
    </xdr:to>
    <xdr:sp macro="" textlink="">
      <xdr:nvSpPr>
        <xdr:cNvPr id="575" name="フローチャート: 判断 574"/>
        <xdr:cNvSpPr/>
      </xdr:nvSpPr>
      <xdr:spPr>
        <a:xfrm>
          <a:off x="16268700" y="97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34468</xdr:rowOff>
    </xdr:from>
    <xdr:to>
      <xdr:col>81</xdr:col>
      <xdr:colOff>50800</xdr:colOff>
      <xdr:row>58</xdr:row>
      <xdr:rowOff>109106</xdr:rowOff>
    </xdr:to>
    <xdr:cxnSp macro="">
      <xdr:nvCxnSpPr>
        <xdr:cNvPr id="576" name="直線コネクタ 575"/>
        <xdr:cNvCxnSpPr/>
      </xdr:nvCxnSpPr>
      <xdr:spPr>
        <a:xfrm>
          <a:off x="14592300" y="9978568"/>
          <a:ext cx="889000" cy="7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160300</xdr:rowOff>
    </xdr:from>
    <xdr:to>
      <xdr:col>81</xdr:col>
      <xdr:colOff>101600</xdr:colOff>
      <xdr:row>57</xdr:row>
      <xdr:rowOff>90450</xdr:rowOff>
    </xdr:to>
    <xdr:sp macro="" textlink="">
      <xdr:nvSpPr>
        <xdr:cNvPr id="577" name="フローチャート: 判断 576"/>
        <xdr:cNvSpPr/>
      </xdr:nvSpPr>
      <xdr:spPr>
        <a:xfrm>
          <a:off x="154305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106977</xdr:rowOff>
    </xdr:from>
    <xdr:ext cx="534377" cy="259045"/>
    <xdr:sp macro="" textlink="">
      <xdr:nvSpPr>
        <xdr:cNvPr id="578" name="テキスト ボックス 577"/>
        <xdr:cNvSpPr txBox="1"/>
      </xdr:nvSpPr>
      <xdr:spPr>
        <a:xfrm>
          <a:off x="15214111" y="953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34468</xdr:rowOff>
    </xdr:from>
    <xdr:to>
      <xdr:col>76</xdr:col>
      <xdr:colOff>114300</xdr:colOff>
      <xdr:row>58</xdr:row>
      <xdr:rowOff>100381</xdr:rowOff>
    </xdr:to>
    <xdr:cxnSp macro="">
      <xdr:nvCxnSpPr>
        <xdr:cNvPr id="579" name="直線コネクタ 578"/>
        <xdr:cNvCxnSpPr/>
      </xdr:nvCxnSpPr>
      <xdr:spPr>
        <a:xfrm flipV="1">
          <a:off x="13703300" y="9978568"/>
          <a:ext cx="8890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109715</xdr:rowOff>
    </xdr:from>
    <xdr:to>
      <xdr:col>76</xdr:col>
      <xdr:colOff>165100</xdr:colOff>
      <xdr:row>57</xdr:row>
      <xdr:rowOff>39865</xdr:rowOff>
    </xdr:to>
    <xdr:sp macro="" textlink="">
      <xdr:nvSpPr>
        <xdr:cNvPr id="580" name="フローチャート: 判断 579"/>
        <xdr:cNvSpPr/>
      </xdr:nvSpPr>
      <xdr:spPr>
        <a:xfrm>
          <a:off x="14541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56392</xdr:rowOff>
    </xdr:from>
    <xdr:ext cx="534377" cy="259045"/>
    <xdr:sp macro="" textlink="">
      <xdr:nvSpPr>
        <xdr:cNvPr id="581" name="テキスト ボックス 580"/>
        <xdr:cNvSpPr txBox="1"/>
      </xdr:nvSpPr>
      <xdr:spPr>
        <a:xfrm>
          <a:off x="14325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75133</xdr:rowOff>
    </xdr:from>
    <xdr:to>
      <xdr:col>71</xdr:col>
      <xdr:colOff>177800</xdr:colOff>
      <xdr:row>58</xdr:row>
      <xdr:rowOff>100381</xdr:rowOff>
    </xdr:to>
    <xdr:cxnSp macro="">
      <xdr:nvCxnSpPr>
        <xdr:cNvPr id="582" name="直線コネクタ 581"/>
        <xdr:cNvCxnSpPr/>
      </xdr:nvCxnSpPr>
      <xdr:spPr>
        <a:xfrm>
          <a:off x="12814300" y="9847783"/>
          <a:ext cx="889000" cy="19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68428</xdr:rowOff>
    </xdr:from>
    <xdr:to>
      <xdr:col>72</xdr:col>
      <xdr:colOff>38100</xdr:colOff>
      <xdr:row>56</xdr:row>
      <xdr:rowOff>170028</xdr:rowOff>
    </xdr:to>
    <xdr:sp macro="" textlink="">
      <xdr:nvSpPr>
        <xdr:cNvPr id="583" name="フローチャート: 判断 582"/>
        <xdr:cNvSpPr/>
      </xdr:nvSpPr>
      <xdr:spPr>
        <a:xfrm>
          <a:off x="13652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15105</xdr:rowOff>
    </xdr:from>
    <xdr:ext cx="534377" cy="259045"/>
    <xdr:sp macro="" textlink="">
      <xdr:nvSpPr>
        <xdr:cNvPr id="584" name="テキスト ボックス 583"/>
        <xdr:cNvSpPr txBox="1"/>
      </xdr:nvSpPr>
      <xdr:spPr>
        <a:xfrm>
          <a:off x="13436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69164</xdr:rowOff>
    </xdr:from>
    <xdr:to>
      <xdr:col>67</xdr:col>
      <xdr:colOff>101600</xdr:colOff>
      <xdr:row>55</xdr:row>
      <xdr:rowOff>170764</xdr:rowOff>
    </xdr:to>
    <xdr:sp macro="" textlink="">
      <xdr:nvSpPr>
        <xdr:cNvPr id="585" name="フローチャート: 判断 584"/>
        <xdr:cNvSpPr/>
      </xdr:nvSpPr>
      <xdr:spPr>
        <a:xfrm>
          <a:off x="12763500" y="94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15841</xdr:rowOff>
    </xdr:from>
    <xdr:ext cx="534377" cy="259045"/>
    <xdr:sp macro="" textlink="">
      <xdr:nvSpPr>
        <xdr:cNvPr id="586" name="テキスト ボックス 585"/>
        <xdr:cNvSpPr txBox="1"/>
      </xdr:nvSpPr>
      <xdr:spPr>
        <a:xfrm>
          <a:off x="12547111" y="927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44094</xdr:rowOff>
    </xdr:from>
    <xdr:to>
      <xdr:col>85</xdr:col>
      <xdr:colOff>177800</xdr:colOff>
      <xdr:row>58</xdr:row>
      <xdr:rowOff>145694</xdr:rowOff>
    </xdr:to>
    <xdr:sp macro="" textlink="">
      <xdr:nvSpPr>
        <xdr:cNvPr id="592" name="楕円 591"/>
        <xdr:cNvSpPr/>
      </xdr:nvSpPr>
      <xdr:spPr>
        <a:xfrm>
          <a:off x="16268700" y="99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130471</xdr:rowOff>
    </xdr:from>
    <xdr:ext cx="534377" cy="259045"/>
    <xdr:sp macro="" textlink="">
      <xdr:nvSpPr>
        <xdr:cNvPr id="593" name="教育費該当値テキスト"/>
        <xdr:cNvSpPr txBox="1"/>
      </xdr:nvSpPr>
      <xdr:spPr>
        <a:xfrm>
          <a:off x="16370300" y="99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58306</xdr:rowOff>
    </xdr:from>
    <xdr:to>
      <xdr:col>81</xdr:col>
      <xdr:colOff>101600</xdr:colOff>
      <xdr:row>58</xdr:row>
      <xdr:rowOff>159906</xdr:rowOff>
    </xdr:to>
    <xdr:sp macro="" textlink="">
      <xdr:nvSpPr>
        <xdr:cNvPr id="594" name="楕円 593"/>
        <xdr:cNvSpPr/>
      </xdr:nvSpPr>
      <xdr:spPr>
        <a:xfrm>
          <a:off x="15430500" y="100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151033</xdr:rowOff>
    </xdr:from>
    <xdr:ext cx="534377" cy="259045"/>
    <xdr:sp macro="" textlink="">
      <xdr:nvSpPr>
        <xdr:cNvPr id="595" name="テキスト ボックス 594"/>
        <xdr:cNvSpPr txBox="1"/>
      </xdr:nvSpPr>
      <xdr:spPr>
        <a:xfrm>
          <a:off x="15214111" y="100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155118</xdr:rowOff>
    </xdr:from>
    <xdr:to>
      <xdr:col>76</xdr:col>
      <xdr:colOff>165100</xdr:colOff>
      <xdr:row>58</xdr:row>
      <xdr:rowOff>85268</xdr:rowOff>
    </xdr:to>
    <xdr:sp macro="" textlink="">
      <xdr:nvSpPr>
        <xdr:cNvPr id="596" name="楕円 595"/>
        <xdr:cNvSpPr/>
      </xdr:nvSpPr>
      <xdr:spPr>
        <a:xfrm>
          <a:off x="14541500" y="992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76395</xdr:rowOff>
    </xdr:from>
    <xdr:ext cx="534377" cy="259045"/>
    <xdr:sp macro="" textlink="">
      <xdr:nvSpPr>
        <xdr:cNvPr id="597" name="テキスト ボックス 596"/>
        <xdr:cNvSpPr txBox="1"/>
      </xdr:nvSpPr>
      <xdr:spPr>
        <a:xfrm>
          <a:off x="14325111" y="1002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49581</xdr:rowOff>
    </xdr:from>
    <xdr:to>
      <xdr:col>72</xdr:col>
      <xdr:colOff>38100</xdr:colOff>
      <xdr:row>58</xdr:row>
      <xdr:rowOff>151181</xdr:rowOff>
    </xdr:to>
    <xdr:sp macro="" textlink="">
      <xdr:nvSpPr>
        <xdr:cNvPr id="598" name="楕円 597"/>
        <xdr:cNvSpPr/>
      </xdr:nvSpPr>
      <xdr:spPr>
        <a:xfrm>
          <a:off x="13652500" y="999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142308</xdr:rowOff>
    </xdr:from>
    <xdr:ext cx="534377" cy="259045"/>
    <xdr:sp macro="" textlink="">
      <xdr:nvSpPr>
        <xdr:cNvPr id="599" name="テキスト ボックス 598"/>
        <xdr:cNvSpPr txBox="1"/>
      </xdr:nvSpPr>
      <xdr:spPr>
        <a:xfrm>
          <a:off x="13436111" y="100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24333</xdr:rowOff>
    </xdr:from>
    <xdr:to>
      <xdr:col>67</xdr:col>
      <xdr:colOff>101600</xdr:colOff>
      <xdr:row>57</xdr:row>
      <xdr:rowOff>125933</xdr:rowOff>
    </xdr:to>
    <xdr:sp macro="" textlink="">
      <xdr:nvSpPr>
        <xdr:cNvPr id="600" name="楕円 599"/>
        <xdr:cNvSpPr/>
      </xdr:nvSpPr>
      <xdr:spPr>
        <a:xfrm>
          <a:off x="12763500" y="979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117060</xdr:rowOff>
    </xdr:from>
    <xdr:ext cx="534377" cy="259045"/>
    <xdr:sp macro="" textlink="">
      <xdr:nvSpPr>
        <xdr:cNvPr id="601" name="テキスト ボックス 600"/>
        <xdr:cNvSpPr txBox="1"/>
      </xdr:nvSpPr>
      <xdr:spPr>
        <a:xfrm>
          <a:off x="12547111" y="988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32769</xdr:rowOff>
    </xdr:from>
    <xdr:to>
      <xdr:col>85</xdr:col>
      <xdr:colOff>126364</xdr:colOff>
      <xdr:row>79</xdr:row>
      <xdr:rowOff>98879</xdr:rowOff>
    </xdr:to>
    <xdr:cxnSp macro="">
      <xdr:nvCxnSpPr>
        <xdr:cNvPr id="627" name="直線コネクタ 626"/>
        <xdr:cNvCxnSpPr/>
      </xdr:nvCxnSpPr>
      <xdr:spPr>
        <a:xfrm flipV="1">
          <a:off x="16317595" y="12034269"/>
          <a:ext cx="1269" cy="160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150896</xdr:rowOff>
    </xdr:from>
    <xdr:ext cx="599010" cy="259045"/>
    <xdr:sp macro="" textlink="">
      <xdr:nvSpPr>
        <xdr:cNvPr id="630" name="災害復旧費最大値テキスト"/>
        <xdr:cNvSpPr txBox="1"/>
      </xdr:nvSpPr>
      <xdr:spPr>
        <a:xfrm>
          <a:off x="16370300" y="1180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32769</xdr:rowOff>
    </xdr:from>
    <xdr:to>
      <xdr:col>86</xdr:col>
      <xdr:colOff>25400</xdr:colOff>
      <xdr:row>70</xdr:row>
      <xdr:rowOff>32769</xdr:rowOff>
    </xdr:to>
    <xdr:cxnSp macro="">
      <xdr:nvCxnSpPr>
        <xdr:cNvPr id="631" name="直線コネクタ 630"/>
        <xdr:cNvCxnSpPr/>
      </xdr:nvCxnSpPr>
      <xdr:spPr>
        <a:xfrm>
          <a:off x="16230600" y="1203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63227</xdr:rowOff>
    </xdr:from>
    <xdr:to>
      <xdr:col>85</xdr:col>
      <xdr:colOff>127000</xdr:colOff>
      <xdr:row>79</xdr:row>
      <xdr:rowOff>98879</xdr:rowOff>
    </xdr:to>
    <xdr:cxnSp macro="">
      <xdr:nvCxnSpPr>
        <xdr:cNvPr id="632" name="直線コネクタ 631"/>
        <xdr:cNvCxnSpPr/>
      </xdr:nvCxnSpPr>
      <xdr:spPr>
        <a:xfrm flipV="1">
          <a:off x="15481300" y="13607777"/>
          <a:ext cx="838200" cy="3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141691</xdr:rowOff>
    </xdr:from>
    <xdr:ext cx="469744" cy="259045"/>
    <xdr:sp macro="" textlink="">
      <xdr:nvSpPr>
        <xdr:cNvPr id="633" name="災害復旧費平均値テキスト"/>
        <xdr:cNvSpPr txBox="1"/>
      </xdr:nvSpPr>
      <xdr:spPr>
        <a:xfrm>
          <a:off x="16370300" y="13343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118814</xdr:rowOff>
    </xdr:from>
    <xdr:to>
      <xdr:col>85</xdr:col>
      <xdr:colOff>177800</xdr:colOff>
      <xdr:row>79</xdr:row>
      <xdr:rowOff>48964</xdr:rowOff>
    </xdr:to>
    <xdr:sp macro="" textlink="">
      <xdr:nvSpPr>
        <xdr:cNvPr id="634" name="フローチャート: 判断 633"/>
        <xdr:cNvSpPr/>
      </xdr:nvSpPr>
      <xdr:spPr>
        <a:xfrm>
          <a:off x="16268700" y="1349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5" name="直線コネクタ 63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167103</xdr:rowOff>
    </xdr:from>
    <xdr:to>
      <xdr:col>81</xdr:col>
      <xdr:colOff>101600</xdr:colOff>
      <xdr:row>79</xdr:row>
      <xdr:rowOff>97253</xdr:rowOff>
    </xdr:to>
    <xdr:sp macro="" textlink="">
      <xdr:nvSpPr>
        <xdr:cNvPr id="636" name="フローチャート: 判断 635"/>
        <xdr:cNvSpPr/>
      </xdr:nvSpPr>
      <xdr:spPr>
        <a:xfrm>
          <a:off x="154305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113780</xdr:rowOff>
    </xdr:from>
    <xdr:ext cx="469744" cy="259045"/>
    <xdr:sp macro="" textlink="">
      <xdr:nvSpPr>
        <xdr:cNvPr id="637" name="テキスト ボックス 636"/>
        <xdr:cNvSpPr txBox="1"/>
      </xdr:nvSpPr>
      <xdr:spPr>
        <a:xfrm>
          <a:off x="15246428" y="1331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96669</xdr:rowOff>
    </xdr:from>
    <xdr:to>
      <xdr:col>76</xdr:col>
      <xdr:colOff>114300</xdr:colOff>
      <xdr:row>79</xdr:row>
      <xdr:rowOff>98879</xdr:rowOff>
    </xdr:to>
    <xdr:cxnSp macro="">
      <xdr:nvCxnSpPr>
        <xdr:cNvPr id="638" name="直線コネクタ 637"/>
        <xdr:cNvCxnSpPr/>
      </xdr:nvCxnSpPr>
      <xdr:spPr>
        <a:xfrm>
          <a:off x="13703300" y="13641219"/>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157251</xdr:rowOff>
    </xdr:from>
    <xdr:to>
      <xdr:col>76</xdr:col>
      <xdr:colOff>165100</xdr:colOff>
      <xdr:row>79</xdr:row>
      <xdr:rowOff>87401</xdr:rowOff>
    </xdr:to>
    <xdr:sp macro="" textlink="">
      <xdr:nvSpPr>
        <xdr:cNvPr id="639" name="フローチャート: 判断 638"/>
        <xdr:cNvSpPr/>
      </xdr:nvSpPr>
      <xdr:spPr>
        <a:xfrm>
          <a:off x="14541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103928</xdr:rowOff>
    </xdr:from>
    <xdr:ext cx="469744" cy="259045"/>
    <xdr:sp macro="" textlink="">
      <xdr:nvSpPr>
        <xdr:cNvPr id="640" name="テキスト ボックス 639"/>
        <xdr:cNvSpPr txBox="1"/>
      </xdr:nvSpPr>
      <xdr:spPr>
        <a:xfrm>
          <a:off x="14357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96669</xdr:rowOff>
    </xdr:from>
    <xdr:to>
      <xdr:col>71</xdr:col>
      <xdr:colOff>177800</xdr:colOff>
      <xdr:row>79</xdr:row>
      <xdr:rowOff>98879</xdr:rowOff>
    </xdr:to>
    <xdr:cxnSp macro="">
      <xdr:nvCxnSpPr>
        <xdr:cNvPr id="641" name="直線コネクタ 640"/>
        <xdr:cNvCxnSpPr/>
      </xdr:nvCxnSpPr>
      <xdr:spPr>
        <a:xfrm flipV="1">
          <a:off x="12814300" y="13641219"/>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137700</xdr:rowOff>
    </xdr:from>
    <xdr:to>
      <xdr:col>72</xdr:col>
      <xdr:colOff>38100</xdr:colOff>
      <xdr:row>79</xdr:row>
      <xdr:rowOff>67850</xdr:rowOff>
    </xdr:to>
    <xdr:sp macro="" textlink="">
      <xdr:nvSpPr>
        <xdr:cNvPr id="642" name="フローチャート: 判断 641"/>
        <xdr:cNvSpPr/>
      </xdr:nvSpPr>
      <xdr:spPr>
        <a:xfrm>
          <a:off x="13652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84377</xdr:rowOff>
    </xdr:from>
    <xdr:ext cx="469744" cy="259045"/>
    <xdr:sp macro="" textlink="">
      <xdr:nvSpPr>
        <xdr:cNvPr id="643" name="テキスト ボックス 642"/>
        <xdr:cNvSpPr txBox="1"/>
      </xdr:nvSpPr>
      <xdr:spPr>
        <a:xfrm>
          <a:off x="13468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46326</xdr:rowOff>
    </xdr:from>
    <xdr:to>
      <xdr:col>67</xdr:col>
      <xdr:colOff>101600</xdr:colOff>
      <xdr:row>78</xdr:row>
      <xdr:rowOff>147926</xdr:rowOff>
    </xdr:to>
    <xdr:sp macro="" textlink="">
      <xdr:nvSpPr>
        <xdr:cNvPr id="644" name="フローチャート: 判断 643"/>
        <xdr:cNvSpPr/>
      </xdr:nvSpPr>
      <xdr:spPr>
        <a:xfrm>
          <a:off x="12763500" y="1341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164453</xdr:rowOff>
    </xdr:from>
    <xdr:ext cx="534377" cy="259045"/>
    <xdr:sp macro="" textlink="">
      <xdr:nvSpPr>
        <xdr:cNvPr id="645" name="テキスト ボックス 644"/>
        <xdr:cNvSpPr txBox="1"/>
      </xdr:nvSpPr>
      <xdr:spPr>
        <a:xfrm>
          <a:off x="12547111" y="1319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12427</xdr:rowOff>
    </xdr:from>
    <xdr:to>
      <xdr:col>85</xdr:col>
      <xdr:colOff>177800</xdr:colOff>
      <xdr:row>79</xdr:row>
      <xdr:rowOff>114027</xdr:rowOff>
    </xdr:to>
    <xdr:sp macro="" textlink="">
      <xdr:nvSpPr>
        <xdr:cNvPr id="651" name="楕円 650"/>
        <xdr:cNvSpPr/>
      </xdr:nvSpPr>
      <xdr:spPr>
        <a:xfrm>
          <a:off x="16268700" y="1355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98804</xdr:rowOff>
    </xdr:from>
    <xdr:ext cx="469744" cy="259045"/>
    <xdr:sp macro="" textlink="">
      <xdr:nvSpPr>
        <xdr:cNvPr id="652" name="災害復旧費該当値テキスト"/>
        <xdr:cNvSpPr txBox="1"/>
      </xdr:nvSpPr>
      <xdr:spPr>
        <a:xfrm>
          <a:off x="16370300" y="13471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3" name="楕円 65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4" name="テキスト ボックス 653"/>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5" name="楕円 65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6" name="テキスト ボックス 655"/>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45869</xdr:rowOff>
    </xdr:from>
    <xdr:to>
      <xdr:col>72</xdr:col>
      <xdr:colOff>38100</xdr:colOff>
      <xdr:row>79</xdr:row>
      <xdr:rowOff>147469</xdr:rowOff>
    </xdr:to>
    <xdr:sp macro="" textlink="">
      <xdr:nvSpPr>
        <xdr:cNvPr id="657" name="楕円 656"/>
        <xdr:cNvSpPr/>
      </xdr:nvSpPr>
      <xdr:spPr>
        <a:xfrm>
          <a:off x="13652500" y="1359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138596</xdr:rowOff>
    </xdr:from>
    <xdr:ext cx="378565" cy="259045"/>
    <xdr:sp macro="" textlink="">
      <xdr:nvSpPr>
        <xdr:cNvPr id="658" name="テキスト ボックス 657"/>
        <xdr:cNvSpPr txBox="1"/>
      </xdr:nvSpPr>
      <xdr:spPr>
        <a:xfrm>
          <a:off x="13514017" y="13683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9" name="楕円 65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0" name="テキスト ボックス 659"/>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86170</xdr:rowOff>
    </xdr:from>
    <xdr:to>
      <xdr:col>85</xdr:col>
      <xdr:colOff>126364</xdr:colOff>
      <xdr:row>98</xdr:row>
      <xdr:rowOff>24752</xdr:rowOff>
    </xdr:to>
    <xdr:cxnSp macro="">
      <xdr:nvCxnSpPr>
        <xdr:cNvPr id="684" name="直線コネクタ 683"/>
        <xdr:cNvCxnSpPr/>
      </xdr:nvCxnSpPr>
      <xdr:spPr>
        <a:xfrm flipV="1">
          <a:off x="16317595" y="15516670"/>
          <a:ext cx="1269" cy="131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28579</xdr:rowOff>
    </xdr:from>
    <xdr:ext cx="534377" cy="259045"/>
    <xdr:sp macro="" textlink="">
      <xdr:nvSpPr>
        <xdr:cNvPr id="685" name="公債費最小値テキスト"/>
        <xdr:cNvSpPr txBox="1"/>
      </xdr:nvSpPr>
      <xdr:spPr>
        <a:xfrm>
          <a:off x="16370300" y="168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24752</xdr:rowOff>
    </xdr:from>
    <xdr:to>
      <xdr:col>86</xdr:col>
      <xdr:colOff>25400</xdr:colOff>
      <xdr:row>98</xdr:row>
      <xdr:rowOff>24752</xdr:rowOff>
    </xdr:to>
    <xdr:cxnSp macro="">
      <xdr:nvCxnSpPr>
        <xdr:cNvPr id="686" name="直線コネクタ 685"/>
        <xdr:cNvCxnSpPr/>
      </xdr:nvCxnSpPr>
      <xdr:spPr>
        <a:xfrm>
          <a:off x="16230600" y="1682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32847</xdr:rowOff>
    </xdr:from>
    <xdr:ext cx="599010" cy="259045"/>
    <xdr:sp macro="" textlink="">
      <xdr:nvSpPr>
        <xdr:cNvPr id="687" name="公債費最大値テキスト"/>
        <xdr:cNvSpPr txBox="1"/>
      </xdr:nvSpPr>
      <xdr:spPr>
        <a:xfrm>
          <a:off x="16370300" y="1529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86170</xdr:rowOff>
    </xdr:from>
    <xdr:to>
      <xdr:col>86</xdr:col>
      <xdr:colOff>25400</xdr:colOff>
      <xdr:row>90</xdr:row>
      <xdr:rowOff>86170</xdr:rowOff>
    </xdr:to>
    <xdr:cxnSp macro="">
      <xdr:nvCxnSpPr>
        <xdr:cNvPr id="688" name="直線コネクタ 687"/>
        <xdr:cNvCxnSpPr/>
      </xdr:nvCxnSpPr>
      <xdr:spPr>
        <a:xfrm>
          <a:off x="16230600" y="155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65337</xdr:rowOff>
    </xdr:from>
    <xdr:to>
      <xdr:col>85</xdr:col>
      <xdr:colOff>127000</xdr:colOff>
      <xdr:row>97</xdr:row>
      <xdr:rowOff>72651</xdr:rowOff>
    </xdr:to>
    <xdr:cxnSp macro="">
      <xdr:nvCxnSpPr>
        <xdr:cNvPr id="689" name="直線コネクタ 688"/>
        <xdr:cNvCxnSpPr/>
      </xdr:nvCxnSpPr>
      <xdr:spPr>
        <a:xfrm flipV="1">
          <a:off x="15481300" y="16695987"/>
          <a:ext cx="8382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100415</xdr:rowOff>
    </xdr:from>
    <xdr:ext cx="534377" cy="259045"/>
    <xdr:sp macro="" textlink="">
      <xdr:nvSpPr>
        <xdr:cNvPr id="690" name="公債費平均値テキスト"/>
        <xdr:cNvSpPr txBox="1"/>
      </xdr:nvSpPr>
      <xdr:spPr>
        <a:xfrm>
          <a:off x="16370300" y="16388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77538</xdr:rowOff>
    </xdr:from>
    <xdr:to>
      <xdr:col>85</xdr:col>
      <xdr:colOff>177800</xdr:colOff>
      <xdr:row>97</xdr:row>
      <xdr:rowOff>7688</xdr:rowOff>
    </xdr:to>
    <xdr:sp macro="" textlink="">
      <xdr:nvSpPr>
        <xdr:cNvPr id="691" name="フローチャート: 判断 690"/>
        <xdr:cNvSpPr/>
      </xdr:nvSpPr>
      <xdr:spPr>
        <a:xfrm>
          <a:off x="162687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72651</xdr:rowOff>
    </xdr:from>
    <xdr:to>
      <xdr:col>81</xdr:col>
      <xdr:colOff>50800</xdr:colOff>
      <xdr:row>97</xdr:row>
      <xdr:rowOff>79662</xdr:rowOff>
    </xdr:to>
    <xdr:cxnSp macro="">
      <xdr:nvCxnSpPr>
        <xdr:cNvPr id="692" name="直線コネクタ 691"/>
        <xdr:cNvCxnSpPr/>
      </xdr:nvCxnSpPr>
      <xdr:spPr>
        <a:xfrm flipV="1">
          <a:off x="14592300" y="16703301"/>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65019</xdr:rowOff>
    </xdr:from>
    <xdr:to>
      <xdr:col>81</xdr:col>
      <xdr:colOff>101600</xdr:colOff>
      <xdr:row>96</xdr:row>
      <xdr:rowOff>166619</xdr:rowOff>
    </xdr:to>
    <xdr:sp macro="" textlink="">
      <xdr:nvSpPr>
        <xdr:cNvPr id="693" name="フローチャート: 判断 692"/>
        <xdr:cNvSpPr/>
      </xdr:nvSpPr>
      <xdr:spPr>
        <a:xfrm>
          <a:off x="15430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11696</xdr:rowOff>
    </xdr:from>
    <xdr:ext cx="534377" cy="259045"/>
    <xdr:sp macro="" textlink="">
      <xdr:nvSpPr>
        <xdr:cNvPr id="694" name="テキスト ボックス 693"/>
        <xdr:cNvSpPr txBox="1"/>
      </xdr:nvSpPr>
      <xdr:spPr>
        <a:xfrm>
          <a:off x="15214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78184</xdr:rowOff>
    </xdr:from>
    <xdr:to>
      <xdr:col>76</xdr:col>
      <xdr:colOff>114300</xdr:colOff>
      <xdr:row>97</xdr:row>
      <xdr:rowOff>79662</xdr:rowOff>
    </xdr:to>
    <xdr:cxnSp macro="">
      <xdr:nvCxnSpPr>
        <xdr:cNvPr id="695" name="直線コネクタ 694"/>
        <xdr:cNvCxnSpPr/>
      </xdr:nvCxnSpPr>
      <xdr:spPr>
        <a:xfrm>
          <a:off x="13703300" y="16708834"/>
          <a:ext cx="889000" cy="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46351</xdr:rowOff>
    </xdr:from>
    <xdr:to>
      <xdr:col>76</xdr:col>
      <xdr:colOff>165100</xdr:colOff>
      <xdr:row>96</xdr:row>
      <xdr:rowOff>147951</xdr:rowOff>
    </xdr:to>
    <xdr:sp macro="" textlink="">
      <xdr:nvSpPr>
        <xdr:cNvPr id="696" name="フローチャート: 判断 695"/>
        <xdr:cNvSpPr/>
      </xdr:nvSpPr>
      <xdr:spPr>
        <a:xfrm>
          <a:off x="14541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164478</xdr:rowOff>
    </xdr:from>
    <xdr:ext cx="534377" cy="259045"/>
    <xdr:sp macro="" textlink="">
      <xdr:nvSpPr>
        <xdr:cNvPr id="697" name="テキスト ボックス 696"/>
        <xdr:cNvSpPr txBox="1"/>
      </xdr:nvSpPr>
      <xdr:spPr>
        <a:xfrm>
          <a:off x="14325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57480</xdr:rowOff>
    </xdr:from>
    <xdr:to>
      <xdr:col>71</xdr:col>
      <xdr:colOff>177800</xdr:colOff>
      <xdr:row>97</xdr:row>
      <xdr:rowOff>78184</xdr:rowOff>
    </xdr:to>
    <xdr:cxnSp macro="">
      <xdr:nvCxnSpPr>
        <xdr:cNvPr id="698" name="直線コネクタ 697"/>
        <xdr:cNvCxnSpPr/>
      </xdr:nvCxnSpPr>
      <xdr:spPr>
        <a:xfrm>
          <a:off x="12814300" y="16688130"/>
          <a:ext cx="889000" cy="2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699" name="フローチャート: 判断 698"/>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22638</xdr:rowOff>
    </xdr:from>
    <xdr:ext cx="534377" cy="259045"/>
    <xdr:sp macro="" textlink="">
      <xdr:nvSpPr>
        <xdr:cNvPr id="700" name="テキスト ボックス 699"/>
        <xdr:cNvSpPr txBox="1"/>
      </xdr:nvSpPr>
      <xdr:spPr>
        <a:xfrm>
          <a:off x="13436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169907</xdr:rowOff>
    </xdr:from>
    <xdr:to>
      <xdr:col>67</xdr:col>
      <xdr:colOff>101600</xdr:colOff>
      <xdr:row>97</xdr:row>
      <xdr:rowOff>100057</xdr:rowOff>
    </xdr:to>
    <xdr:sp macro="" textlink="">
      <xdr:nvSpPr>
        <xdr:cNvPr id="701" name="フローチャート: 判断 700"/>
        <xdr:cNvSpPr/>
      </xdr:nvSpPr>
      <xdr:spPr>
        <a:xfrm>
          <a:off x="12763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116584</xdr:rowOff>
    </xdr:from>
    <xdr:ext cx="534377" cy="259045"/>
    <xdr:sp macro="" textlink="">
      <xdr:nvSpPr>
        <xdr:cNvPr id="702" name="テキスト ボックス 701"/>
        <xdr:cNvSpPr txBox="1"/>
      </xdr:nvSpPr>
      <xdr:spPr>
        <a:xfrm>
          <a:off x="12547111" y="1640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14537</xdr:rowOff>
    </xdr:from>
    <xdr:to>
      <xdr:col>85</xdr:col>
      <xdr:colOff>177800</xdr:colOff>
      <xdr:row>97</xdr:row>
      <xdr:rowOff>116137</xdr:rowOff>
    </xdr:to>
    <xdr:sp macro="" textlink="">
      <xdr:nvSpPr>
        <xdr:cNvPr id="708" name="楕円 707"/>
        <xdr:cNvSpPr/>
      </xdr:nvSpPr>
      <xdr:spPr>
        <a:xfrm>
          <a:off x="16268700" y="1664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164414</xdr:rowOff>
    </xdr:from>
    <xdr:ext cx="534377" cy="259045"/>
    <xdr:sp macro="" textlink="">
      <xdr:nvSpPr>
        <xdr:cNvPr id="709" name="公債費該当値テキスト"/>
        <xdr:cNvSpPr txBox="1"/>
      </xdr:nvSpPr>
      <xdr:spPr>
        <a:xfrm>
          <a:off x="16370300" y="1662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21851</xdr:rowOff>
    </xdr:from>
    <xdr:to>
      <xdr:col>81</xdr:col>
      <xdr:colOff>101600</xdr:colOff>
      <xdr:row>97</xdr:row>
      <xdr:rowOff>123451</xdr:rowOff>
    </xdr:to>
    <xdr:sp macro="" textlink="">
      <xdr:nvSpPr>
        <xdr:cNvPr id="710" name="楕円 709"/>
        <xdr:cNvSpPr/>
      </xdr:nvSpPr>
      <xdr:spPr>
        <a:xfrm>
          <a:off x="15430500" y="1665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114578</xdr:rowOff>
    </xdr:from>
    <xdr:ext cx="534377" cy="259045"/>
    <xdr:sp macro="" textlink="">
      <xdr:nvSpPr>
        <xdr:cNvPr id="711" name="テキスト ボックス 710"/>
        <xdr:cNvSpPr txBox="1"/>
      </xdr:nvSpPr>
      <xdr:spPr>
        <a:xfrm>
          <a:off x="15214111" y="1674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28862</xdr:rowOff>
    </xdr:from>
    <xdr:to>
      <xdr:col>76</xdr:col>
      <xdr:colOff>165100</xdr:colOff>
      <xdr:row>97</xdr:row>
      <xdr:rowOff>130462</xdr:rowOff>
    </xdr:to>
    <xdr:sp macro="" textlink="">
      <xdr:nvSpPr>
        <xdr:cNvPr id="712" name="楕円 711"/>
        <xdr:cNvSpPr/>
      </xdr:nvSpPr>
      <xdr:spPr>
        <a:xfrm>
          <a:off x="14541500" y="166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121589</xdr:rowOff>
    </xdr:from>
    <xdr:ext cx="534377" cy="259045"/>
    <xdr:sp macro="" textlink="">
      <xdr:nvSpPr>
        <xdr:cNvPr id="713" name="テキスト ボックス 712"/>
        <xdr:cNvSpPr txBox="1"/>
      </xdr:nvSpPr>
      <xdr:spPr>
        <a:xfrm>
          <a:off x="14325111" y="1675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27384</xdr:rowOff>
    </xdr:from>
    <xdr:to>
      <xdr:col>72</xdr:col>
      <xdr:colOff>38100</xdr:colOff>
      <xdr:row>97</xdr:row>
      <xdr:rowOff>128984</xdr:rowOff>
    </xdr:to>
    <xdr:sp macro="" textlink="">
      <xdr:nvSpPr>
        <xdr:cNvPr id="714" name="楕円 713"/>
        <xdr:cNvSpPr/>
      </xdr:nvSpPr>
      <xdr:spPr>
        <a:xfrm>
          <a:off x="13652500" y="1665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120111</xdr:rowOff>
    </xdr:from>
    <xdr:ext cx="534377" cy="259045"/>
    <xdr:sp macro="" textlink="">
      <xdr:nvSpPr>
        <xdr:cNvPr id="715" name="テキスト ボックス 714"/>
        <xdr:cNvSpPr txBox="1"/>
      </xdr:nvSpPr>
      <xdr:spPr>
        <a:xfrm>
          <a:off x="13436111" y="1675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6680</xdr:rowOff>
    </xdr:from>
    <xdr:to>
      <xdr:col>67</xdr:col>
      <xdr:colOff>101600</xdr:colOff>
      <xdr:row>97</xdr:row>
      <xdr:rowOff>108280</xdr:rowOff>
    </xdr:to>
    <xdr:sp macro="" textlink="">
      <xdr:nvSpPr>
        <xdr:cNvPr id="716" name="楕円 715"/>
        <xdr:cNvSpPr/>
      </xdr:nvSpPr>
      <xdr:spPr>
        <a:xfrm>
          <a:off x="12763500" y="1663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99407</xdr:rowOff>
    </xdr:from>
    <xdr:ext cx="534377" cy="259045"/>
    <xdr:sp macro="" textlink="">
      <xdr:nvSpPr>
        <xdr:cNvPr id="717" name="テキスト ボックス 716"/>
        <xdr:cNvSpPr txBox="1"/>
      </xdr:nvSpPr>
      <xdr:spPr>
        <a:xfrm>
          <a:off x="12547111" y="16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96266</xdr:rowOff>
    </xdr:from>
    <xdr:to>
      <xdr:col>116</xdr:col>
      <xdr:colOff>62864</xdr:colOff>
      <xdr:row>38</xdr:row>
      <xdr:rowOff>139700</xdr:rowOff>
    </xdr:to>
    <xdr:cxnSp macro="">
      <xdr:nvCxnSpPr>
        <xdr:cNvPr id="739" name="直線コネクタ 738"/>
        <xdr:cNvCxnSpPr/>
      </xdr:nvCxnSpPr>
      <xdr:spPr>
        <a:xfrm flipV="1">
          <a:off x="22159595" y="6611366"/>
          <a:ext cx="1269" cy="4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81043</xdr:rowOff>
    </xdr:from>
    <xdr:ext cx="249299" cy="259045"/>
    <xdr:sp macro="" textlink="">
      <xdr:nvSpPr>
        <xdr:cNvPr id="740" name="諸支出金最小値テキスト"/>
        <xdr:cNvSpPr txBox="1"/>
      </xdr:nvSpPr>
      <xdr:spPr>
        <a:xfrm>
          <a:off x="22212300" y="67675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42943</xdr:rowOff>
    </xdr:from>
    <xdr:ext cx="313932" cy="259045"/>
    <xdr:sp macro="" textlink="">
      <xdr:nvSpPr>
        <xdr:cNvPr id="742" name="諸支出金最大値テキスト"/>
        <xdr:cNvSpPr txBox="1"/>
      </xdr:nvSpPr>
      <xdr:spPr>
        <a:xfrm>
          <a:off x="22212300" y="638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96266</xdr:rowOff>
    </xdr:from>
    <xdr:to>
      <xdr:col>116</xdr:col>
      <xdr:colOff>152400</xdr:colOff>
      <xdr:row>38</xdr:row>
      <xdr:rowOff>96266</xdr:rowOff>
    </xdr:to>
    <xdr:cxnSp macro="">
      <xdr:nvCxnSpPr>
        <xdr:cNvPr id="743" name="直線コネクタ 742"/>
        <xdr:cNvCxnSpPr/>
      </xdr:nvCxnSpPr>
      <xdr:spPr>
        <a:xfrm>
          <a:off x="22072600" y="661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107696</xdr:rowOff>
    </xdr:from>
    <xdr:to>
      <xdr:col>116</xdr:col>
      <xdr:colOff>63500</xdr:colOff>
      <xdr:row>38</xdr:row>
      <xdr:rowOff>139700</xdr:rowOff>
    </xdr:to>
    <xdr:cxnSp macro="">
      <xdr:nvCxnSpPr>
        <xdr:cNvPr id="744" name="直線コネクタ 743"/>
        <xdr:cNvCxnSpPr/>
      </xdr:nvCxnSpPr>
      <xdr:spPr>
        <a:xfrm>
          <a:off x="21323300" y="6279896"/>
          <a:ext cx="838200" cy="3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169943</xdr:rowOff>
    </xdr:from>
    <xdr:ext cx="249299" cy="259045"/>
    <xdr:sp macro="" textlink="">
      <xdr:nvSpPr>
        <xdr:cNvPr id="745" name="諸支出金平均値テキスト"/>
        <xdr:cNvSpPr txBox="1"/>
      </xdr:nvSpPr>
      <xdr:spPr>
        <a:xfrm>
          <a:off x="22212300" y="651359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86614</xdr:rowOff>
    </xdr:from>
    <xdr:to>
      <xdr:col>116</xdr:col>
      <xdr:colOff>114300</xdr:colOff>
      <xdr:row>39</xdr:row>
      <xdr:rowOff>16764</xdr:rowOff>
    </xdr:to>
    <xdr:sp macro="" textlink="">
      <xdr:nvSpPr>
        <xdr:cNvPr id="746" name="フローチャート: 判断 745"/>
        <xdr:cNvSpPr/>
      </xdr:nvSpPr>
      <xdr:spPr>
        <a:xfrm>
          <a:off x="22110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107696</xdr:rowOff>
    </xdr:from>
    <xdr:to>
      <xdr:col>111</xdr:col>
      <xdr:colOff>177800</xdr:colOff>
      <xdr:row>38</xdr:row>
      <xdr:rowOff>139700</xdr:rowOff>
    </xdr:to>
    <xdr:cxnSp macro="">
      <xdr:nvCxnSpPr>
        <xdr:cNvPr id="747" name="直線コネクタ 746"/>
        <xdr:cNvCxnSpPr/>
      </xdr:nvCxnSpPr>
      <xdr:spPr>
        <a:xfrm flipV="1">
          <a:off x="20434300" y="6279896"/>
          <a:ext cx="889000" cy="3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82042</xdr:rowOff>
    </xdr:from>
    <xdr:to>
      <xdr:col>112</xdr:col>
      <xdr:colOff>38100</xdr:colOff>
      <xdr:row>39</xdr:row>
      <xdr:rowOff>12192</xdr:rowOff>
    </xdr:to>
    <xdr:sp macro="" textlink="">
      <xdr:nvSpPr>
        <xdr:cNvPr id="748" name="フローチャート: 判断 747"/>
        <xdr:cNvSpPr/>
      </xdr:nvSpPr>
      <xdr:spPr>
        <a:xfrm>
          <a:off x="21272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3319</xdr:rowOff>
    </xdr:from>
    <xdr:ext cx="249299" cy="259045"/>
    <xdr:sp macro="" textlink="">
      <xdr:nvSpPr>
        <xdr:cNvPr id="749" name="テキスト ボックス 748"/>
        <xdr:cNvSpPr txBox="1"/>
      </xdr:nvSpPr>
      <xdr:spPr>
        <a:xfrm>
          <a:off x="21198650" y="66898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150622</xdr:rowOff>
    </xdr:from>
    <xdr:to>
      <xdr:col>107</xdr:col>
      <xdr:colOff>101600</xdr:colOff>
      <xdr:row>36</xdr:row>
      <xdr:rowOff>80772</xdr:rowOff>
    </xdr:to>
    <xdr:sp macro="" textlink="">
      <xdr:nvSpPr>
        <xdr:cNvPr id="751" name="フローチャート: 判断 750"/>
        <xdr:cNvSpPr/>
      </xdr:nvSpPr>
      <xdr:spPr>
        <a:xfrm>
          <a:off x="20383500" y="615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97299</xdr:rowOff>
    </xdr:from>
    <xdr:ext cx="378565" cy="259045"/>
    <xdr:sp macro="" textlink="">
      <xdr:nvSpPr>
        <xdr:cNvPr id="752" name="テキスト ボックス 751"/>
        <xdr:cNvSpPr txBox="1"/>
      </xdr:nvSpPr>
      <xdr:spPr>
        <a:xfrm>
          <a:off x="20245017" y="5926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27178</xdr:rowOff>
    </xdr:from>
    <xdr:to>
      <xdr:col>102</xdr:col>
      <xdr:colOff>165100</xdr:colOff>
      <xdr:row>37</xdr:row>
      <xdr:rowOff>128778</xdr:rowOff>
    </xdr:to>
    <xdr:sp macro="" textlink="">
      <xdr:nvSpPr>
        <xdr:cNvPr id="754" name="フローチャート: 判断 753"/>
        <xdr:cNvSpPr/>
      </xdr:nvSpPr>
      <xdr:spPr>
        <a:xfrm>
          <a:off x="19494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145305</xdr:rowOff>
    </xdr:from>
    <xdr:ext cx="378565" cy="259045"/>
    <xdr:sp macro="" textlink="">
      <xdr:nvSpPr>
        <xdr:cNvPr id="755" name="テキスト ボックス 754"/>
        <xdr:cNvSpPr txBox="1"/>
      </xdr:nvSpPr>
      <xdr:spPr>
        <a:xfrm>
          <a:off x="19356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79756</xdr:rowOff>
    </xdr:from>
    <xdr:to>
      <xdr:col>98</xdr:col>
      <xdr:colOff>38100</xdr:colOff>
      <xdr:row>31</xdr:row>
      <xdr:rowOff>9906</xdr:rowOff>
    </xdr:to>
    <xdr:sp macro="" textlink="">
      <xdr:nvSpPr>
        <xdr:cNvPr id="756" name="フローチャート: 判断 755"/>
        <xdr:cNvSpPr/>
      </xdr:nvSpPr>
      <xdr:spPr>
        <a:xfrm>
          <a:off x="18605500" y="5223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26433</xdr:rowOff>
    </xdr:from>
    <xdr:ext cx="378565" cy="259045"/>
    <xdr:sp macro="" textlink="">
      <xdr:nvSpPr>
        <xdr:cNvPr id="757" name="テキスト ボックス 756"/>
        <xdr:cNvSpPr txBox="1"/>
      </xdr:nvSpPr>
      <xdr:spPr>
        <a:xfrm>
          <a:off x="18467017" y="4998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125493</xdr:rowOff>
    </xdr:from>
    <xdr:ext cx="249299" cy="259045"/>
    <xdr:sp macro="" textlink="">
      <xdr:nvSpPr>
        <xdr:cNvPr id="764" name="諸支出金該当値テキスト"/>
        <xdr:cNvSpPr txBox="1"/>
      </xdr:nvSpPr>
      <xdr:spPr>
        <a:xfrm>
          <a:off x="22212300" y="66405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56896</xdr:rowOff>
    </xdr:from>
    <xdr:to>
      <xdr:col>112</xdr:col>
      <xdr:colOff>38100</xdr:colOff>
      <xdr:row>36</xdr:row>
      <xdr:rowOff>158496</xdr:rowOff>
    </xdr:to>
    <xdr:sp macro="" textlink="">
      <xdr:nvSpPr>
        <xdr:cNvPr id="765" name="楕円 764"/>
        <xdr:cNvSpPr/>
      </xdr:nvSpPr>
      <xdr:spPr>
        <a:xfrm>
          <a:off x="21272500" y="622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3573</xdr:rowOff>
    </xdr:from>
    <xdr:ext cx="378565" cy="259045"/>
    <xdr:sp macro="" textlink="">
      <xdr:nvSpPr>
        <xdr:cNvPr id="766" name="テキスト ボックス 765"/>
        <xdr:cNvSpPr txBox="1"/>
      </xdr:nvSpPr>
      <xdr:spPr>
        <a:xfrm>
          <a:off x="21134017" y="6004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人口減少により、住民一人当たりのコストが全体的に増加傾向にある。議会費については、平成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おいては議員定数の見直しにより減少となった。民生費については、保育園の負担金や障がい者サービスの増により年々増加しており、今後も増える見込みなので個別事業の必要性を精査していきたい。労働費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年度まで緊急雇用創出基金事業補助金を受けて、雇用を図っていた影響によるものである。農林水産業については、平成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年度は国庫補助の畜産クラスタ</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事業により大きく増加している。商工費については、平成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地域活性化・地域住民生活等緊急支援交付金（地域消費喚起・生活支援型）を用いて、プレミアム商品券を発行していることにより増加し、次年度以降も町単独でプレミアム商品券を発行しており、町の活性化へと繋がっている。土木費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完成した錦大橋大規模修繕事業により増加となっているが、今後の建設事業については、長寿命化により町道や橋りょう等の改修が必要となってくることから、必要性を見極めながら事業を行っていきたい。教育費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おいて各小中学校にＩＣＴ環境整備と校舎の大規模改造事業を行っており、一時的に増加となっているが、教育環境を充実させることにつながっている。公債費については、近年、地方債の新規発行を抑えたことにより、順調に減少してきているが、錦大橋大規模修繕事業に伴う元金償還が始まれば増加となると見込まれるので、今後において事業の必要性を精査しながら起債発行抑制に努めたい。諸支出金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年度に国から用地を購入しており、一時的に増加となっている。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900">
              <a:solidFill>
                <a:schemeClr val="dk1"/>
              </a:solidFill>
              <a:effectLst/>
              <a:latin typeface="+mn-lt"/>
              <a:ea typeface="+mn-ea"/>
              <a:cs typeface="+mn-cs"/>
            </a:rPr>
            <a:t>財政調整基金残高については、年々増加しているものの、</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類似団体平均と比較すると少ない状況にある。近年、財政調整基金を取り崩して</a:t>
          </a:r>
          <a:r>
            <a:rPr kumimoji="1" lang="ja-JP" altLang="en-US" sz="900">
              <a:solidFill>
                <a:schemeClr val="dk1"/>
              </a:solidFill>
              <a:effectLst/>
              <a:latin typeface="+mn-lt"/>
              <a:ea typeface="+mn-ea"/>
              <a:cs typeface="+mn-cs"/>
            </a:rPr>
            <a:t>財政</a:t>
          </a:r>
          <a:r>
            <a:rPr kumimoji="1" lang="ja-JP" altLang="ja-JP" sz="900">
              <a:solidFill>
                <a:schemeClr val="dk1"/>
              </a:solidFill>
              <a:effectLst/>
              <a:latin typeface="+mn-lt"/>
              <a:ea typeface="+mn-ea"/>
              <a:cs typeface="+mn-cs"/>
            </a:rPr>
            <a:t>運営を</a:t>
          </a:r>
          <a:r>
            <a:rPr kumimoji="1" lang="ja-JP" altLang="en-US" sz="900">
              <a:solidFill>
                <a:schemeClr val="dk1"/>
              </a:solidFill>
              <a:effectLst/>
              <a:latin typeface="+mn-lt"/>
              <a:ea typeface="+mn-ea"/>
              <a:cs typeface="+mn-cs"/>
            </a:rPr>
            <a:t>行っており</a:t>
          </a:r>
          <a:r>
            <a:rPr kumimoji="1" lang="ja-JP" altLang="ja-JP" sz="900">
              <a:solidFill>
                <a:schemeClr val="dk1"/>
              </a:solidFill>
              <a:effectLst/>
              <a:latin typeface="+mn-lt"/>
              <a:ea typeface="+mn-ea"/>
              <a:cs typeface="+mn-cs"/>
            </a:rPr>
            <a:t>、残高</a:t>
          </a:r>
          <a:r>
            <a:rPr kumimoji="1" lang="ja-JP" altLang="en-US" sz="900">
              <a:solidFill>
                <a:schemeClr val="dk1"/>
              </a:solidFill>
              <a:effectLst/>
              <a:latin typeface="+mn-lt"/>
              <a:ea typeface="+mn-ea"/>
              <a:cs typeface="+mn-cs"/>
            </a:rPr>
            <a:t>減少に転じる可能性が高い。　</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本町が別途調査。</a:t>
          </a:r>
          <a:endParaRPr lang="ja-JP" altLang="ja-JP" sz="900">
            <a:effectLst/>
          </a:endParaRPr>
        </a:p>
        <a:p>
          <a:r>
            <a:rPr kumimoji="1" lang="ja-JP" altLang="ja-JP" sz="900">
              <a:solidFill>
                <a:schemeClr val="dk1"/>
              </a:solidFill>
              <a:effectLst/>
              <a:latin typeface="+mn-lt"/>
              <a:ea typeface="+mn-ea"/>
              <a:cs typeface="+mn-cs"/>
            </a:rPr>
            <a:t>　実質収支比率については、住民サービスの低下を招かないよう</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％から</a:t>
          </a:r>
          <a:r>
            <a:rPr kumimoji="1" lang="en-US" altLang="ja-JP" sz="900">
              <a:solidFill>
                <a:schemeClr val="dk1"/>
              </a:solidFill>
              <a:effectLst/>
              <a:latin typeface="+mn-lt"/>
              <a:ea typeface="+mn-ea"/>
              <a:cs typeface="+mn-cs"/>
            </a:rPr>
            <a:t>5</a:t>
          </a:r>
          <a:r>
            <a:rPr kumimoji="1" lang="ja-JP" altLang="ja-JP" sz="900">
              <a:solidFill>
                <a:schemeClr val="dk1"/>
              </a:solidFill>
              <a:effectLst/>
              <a:latin typeface="+mn-lt"/>
              <a:ea typeface="+mn-ea"/>
              <a:cs typeface="+mn-cs"/>
            </a:rPr>
            <a:t>％の範囲で推移していくよう留意しており、平成</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年度には</a:t>
          </a:r>
          <a:r>
            <a:rPr kumimoji="1" lang="en-US" altLang="ja-JP" sz="900">
              <a:solidFill>
                <a:schemeClr val="dk1"/>
              </a:solidFill>
              <a:effectLst/>
              <a:latin typeface="+mn-lt"/>
              <a:ea typeface="+mn-ea"/>
              <a:cs typeface="+mn-cs"/>
            </a:rPr>
            <a:t>5</a:t>
          </a:r>
          <a:r>
            <a:rPr kumimoji="1" lang="ja-JP" altLang="ja-JP" sz="900">
              <a:solidFill>
                <a:schemeClr val="dk1"/>
              </a:solidFill>
              <a:effectLst/>
              <a:latin typeface="+mn-lt"/>
              <a:ea typeface="+mn-ea"/>
              <a:cs typeface="+mn-cs"/>
            </a:rPr>
            <a:t>％を上回ったものの、概ね適正な範囲で推移している。実質単年度収支については、基金</a:t>
          </a:r>
          <a:r>
            <a:rPr kumimoji="1" lang="ja-JP" altLang="en-US" sz="900">
              <a:solidFill>
                <a:schemeClr val="dk1"/>
              </a:solidFill>
              <a:effectLst/>
              <a:latin typeface="+mn-lt"/>
              <a:ea typeface="+mn-ea"/>
              <a:cs typeface="+mn-cs"/>
            </a:rPr>
            <a:t>取り崩し額が</a:t>
          </a:r>
          <a:r>
            <a:rPr kumimoji="1" lang="ja-JP" altLang="ja-JP" sz="900">
              <a:solidFill>
                <a:schemeClr val="dk1"/>
              </a:solidFill>
              <a:effectLst/>
              <a:latin typeface="+mn-lt"/>
              <a:ea typeface="+mn-ea"/>
              <a:cs typeface="+mn-cs"/>
            </a:rPr>
            <a:t>基金積立て</a:t>
          </a:r>
          <a:r>
            <a:rPr kumimoji="1" lang="ja-JP" altLang="en-US" sz="900">
              <a:solidFill>
                <a:schemeClr val="dk1"/>
              </a:solidFill>
              <a:effectLst/>
              <a:latin typeface="+mn-lt"/>
              <a:ea typeface="+mn-ea"/>
              <a:cs typeface="+mn-cs"/>
            </a:rPr>
            <a:t>額を上回ったため前</a:t>
          </a:r>
          <a:r>
            <a:rPr kumimoji="1" lang="ja-JP" altLang="ja-JP" sz="900">
              <a:solidFill>
                <a:schemeClr val="dk1"/>
              </a:solidFill>
              <a:effectLst/>
              <a:latin typeface="+mn-lt"/>
              <a:ea typeface="+mn-ea"/>
              <a:cs typeface="+mn-cs"/>
            </a:rPr>
            <a:t>年度より</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した。</a:t>
          </a:r>
          <a:endParaRPr lang="ja-JP" altLang="ja-JP" sz="9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年度までは全ての会計において赤字額は発生していないが、平成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月から簡易水道事業が水道（統合水道）事業に移行し、法適用企業になりその際に水道料金を引き上げたが、資金不足が生じた。</a:t>
          </a:r>
        </a:p>
        <a:p>
          <a:r>
            <a:rPr kumimoji="1" lang="ja-JP" altLang="en-US" sz="1400">
              <a:latin typeface="ＭＳ ゴシック" pitchFamily="49" charset="-128"/>
              <a:ea typeface="ＭＳ ゴシック" pitchFamily="49" charset="-128"/>
            </a:rPr>
            <a:t>　公営企業会計（上下水道）においては、基準外の繰出しが続いている状況であることから、引き続き整備完了区域における加入促進を図るとともに、令和２年９月から料金値上げを実施する予定である。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5868827</v>
      </c>
      <c r="BO4" s="461"/>
      <c r="BP4" s="461"/>
      <c r="BQ4" s="461"/>
      <c r="BR4" s="461"/>
      <c r="BS4" s="461"/>
      <c r="BT4" s="461"/>
      <c r="BU4" s="462"/>
      <c r="BV4" s="460">
        <v>6452199</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4.7</v>
      </c>
      <c r="CU4" s="642"/>
      <c r="CV4" s="642"/>
      <c r="CW4" s="642"/>
      <c r="CX4" s="642"/>
      <c r="CY4" s="642"/>
      <c r="CZ4" s="642"/>
      <c r="DA4" s="643"/>
      <c r="DB4" s="641">
        <v>4.0999999999999996</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5671617</v>
      </c>
      <c r="BO5" s="466"/>
      <c r="BP5" s="466"/>
      <c r="BQ5" s="466"/>
      <c r="BR5" s="466"/>
      <c r="BS5" s="466"/>
      <c r="BT5" s="466"/>
      <c r="BU5" s="467"/>
      <c r="BV5" s="465">
        <v>6242419</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89.3</v>
      </c>
      <c r="CU5" s="436"/>
      <c r="CV5" s="436"/>
      <c r="CW5" s="436"/>
      <c r="CX5" s="436"/>
      <c r="CY5" s="436"/>
      <c r="CZ5" s="436"/>
      <c r="DA5" s="437"/>
      <c r="DB5" s="435">
        <v>88.8</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197210</v>
      </c>
      <c r="BO6" s="466"/>
      <c r="BP6" s="466"/>
      <c r="BQ6" s="466"/>
      <c r="BR6" s="466"/>
      <c r="BS6" s="466"/>
      <c r="BT6" s="466"/>
      <c r="BU6" s="467"/>
      <c r="BV6" s="465">
        <v>209780</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93.7</v>
      </c>
      <c r="CU6" s="616"/>
      <c r="CV6" s="616"/>
      <c r="CW6" s="616"/>
      <c r="CX6" s="616"/>
      <c r="CY6" s="616"/>
      <c r="CZ6" s="616"/>
      <c r="DA6" s="617"/>
      <c r="DB6" s="615">
        <v>93.1</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45330</v>
      </c>
      <c r="BO7" s="466"/>
      <c r="BP7" s="466"/>
      <c r="BQ7" s="466"/>
      <c r="BR7" s="466"/>
      <c r="BS7" s="466"/>
      <c r="BT7" s="466"/>
      <c r="BU7" s="467"/>
      <c r="BV7" s="465">
        <v>76029</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3230374</v>
      </c>
      <c r="CU7" s="466"/>
      <c r="CV7" s="466"/>
      <c r="CW7" s="466"/>
      <c r="CX7" s="466"/>
      <c r="CY7" s="466"/>
      <c r="CZ7" s="466"/>
      <c r="DA7" s="467"/>
      <c r="DB7" s="465">
        <v>3236051</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151880</v>
      </c>
      <c r="BO8" s="466"/>
      <c r="BP8" s="466"/>
      <c r="BQ8" s="466"/>
      <c r="BR8" s="466"/>
      <c r="BS8" s="466"/>
      <c r="BT8" s="466"/>
      <c r="BU8" s="467"/>
      <c r="BV8" s="465">
        <v>133751</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0.4</v>
      </c>
      <c r="CU8" s="579"/>
      <c r="CV8" s="579"/>
      <c r="CW8" s="579"/>
      <c r="CX8" s="579"/>
      <c r="CY8" s="579"/>
      <c r="CZ8" s="579"/>
      <c r="DA8" s="580"/>
      <c r="DB8" s="578">
        <v>0.39</v>
      </c>
      <c r="DC8" s="579"/>
      <c r="DD8" s="579"/>
      <c r="DE8" s="579"/>
      <c r="DF8" s="579"/>
      <c r="DG8" s="579"/>
      <c r="DH8" s="579"/>
      <c r="DI8" s="580"/>
      <c r="DJ8" s="185"/>
      <c r="DK8" s="185"/>
      <c r="DL8" s="185"/>
      <c r="DM8" s="185"/>
      <c r="DN8" s="185"/>
      <c r="DO8" s="185"/>
    </row>
    <row r="9" spans="1:119" ht="18.75" customHeight="1" thickBot="1" x14ac:dyDescent="0.2">
      <c r="A9" s="186"/>
      <c r="B9" s="604" t="s">
        <v>113</v>
      </c>
      <c r="C9" s="605"/>
      <c r="D9" s="605"/>
      <c r="E9" s="605"/>
      <c r="F9" s="605"/>
      <c r="G9" s="605"/>
      <c r="H9" s="605"/>
      <c r="I9" s="605"/>
      <c r="J9" s="605"/>
      <c r="K9" s="528"/>
      <c r="L9" s="606" t="s">
        <v>114</v>
      </c>
      <c r="M9" s="607"/>
      <c r="N9" s="607"/>
      <c r="O9" s="607"/>
      <c r="P9" s="607"/>
      <c r="Q9" s="608"/>
      <c r="R9" s="609">
        <v>10766</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110</v>
      </c>
      <c r="AV9" s="523"/>
      <c r="AW9" s="523"/>
      <c r="AX9" s="523"/>
      <c r="AY9" s="445" t="s">
        <v>117</v>
      </c>
      <c r="AZ9" s="446"/>
      <c r="BA9" s="446"/>
      <c r="BB9" s="446"/>
      <c r="BC9" s="446"/>
      <c r="BD9" s="446"/>
      <c r="BE9" s="446"/>
      <c r="BF9" s="446"/>
      <c r="BG9" s="446"/>
      <c r="BH9" s="446"/>
      <c r="BI9" s="446"/>
      <c r="BJ9" s="446"/>
      <c r="BK9" s="446"/>
      <c r="BL9" s="446"/>
      <c r="BM9" s="447"/>
      <c r="BN9" s="465">
        <v>18129</v>
      </c>
      <c r="BO9" s="466"/>
      <c r="BP9" s="466"/>
      <c r="BQ9" s="466"/>
      <c r="BR9" s="466"/>
      <c r="BS9" s="466"/>
      <c r="BT9" s="466"/>
      <c r="BU9" s="467"/>
      <c r="BV9" s="465">
        <v>-6337</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11.4</v>
      </c>
      <c r="CU9" s="436"/>
      <c r="CV9" s="436"/>
      <c r="CW9" s="436"/>
      <c r="CX9" s="436"/>
      <c r="CY9" s="436"/>
      <c r="CZ9" s="436"/>
      <c r="DA9" s="437"/>
      <c r="DB9" s="435">
        <v>11.7</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11075</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37814</v>
      </c>
      <c r="BO10" s="466"/>
      <c r="BP10" s="466"/>
      <c r="BQ10" s="466"/>
      <c r="BR10" s="466"/>
      <c r="BS10" s="466"/>
      <c r="BT10" s="466"/>
      <c r="BU10" s="467"/>
      <c r="BV10" s="465">
        <v>45534</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94</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10671</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39375</v>
      </c>
      <c r="BO12" s="466"/>
      <c r="BP12" s="466"/>
      <c r="BQ12" s="466"/>
      <c r="BR12" s="466"/>
      <c r="BS12" s="466"/>
      <c r="BT12" s="466"/>
      <c r="BU12" s="467"/>
      <c r="BV12" s="465">
        <v>16000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10621</v>
      </c>
      <c r="S13" s="569"/>
      <c r="T13" s="569"/>
      <c r="U13" s="569"/>
      <c r="V13" s="570"/>
      <c r="W13" s="556" t="s">
        <v>140</v>
      </c>
      <c r="X13" s="478"/>
      <c r="Y13" s="478"/>
      <c r="Z13" s="478"/>
      <c r="AA13" s="478"/>
      <c r="AB13" s="479"/>
      <c r="AC13" s="441">
        <v>1008</v>
      </c>
      <c r="AD13" s="442"/>
      <c r="AE13" s="442"/>
      <c r="AF13" s="442"/>
      <c r="AG13" s="443"/>
      <c r="AH13" s="441">
        <v>1107</v>
      </c>
      <c r="AI13" s="442"/>
      <c r="AJ13" s="442"/>
      <c r="AK13" s="442"/>
      <c r="AL13" s="444"/>
      <c r="AM13" s="534" t="s">
        <v>141</v>
      </c>
      <c r="AN13" s="439"/>
      <c r="AO13" s="439"/>
      <c r="AP13" s="439"/>
      <c r="AQ13" s="439"/>
      <c r="AR13" s="439"/>
      <c r="AS13" s="439"/>
      <c r="AT13" s="440"/>
      <c r="AU13" s="522" t="s">
        <v>135</v>
      </c>
      <c r="AV13" s="523"/>
      <c r="AW13" s="523"/>
      <c r="AX13" s="523"/>
      <c r="AY13" s="445" t="s">
        <v>142</v>
      </c>
      <c r="AZ13" s="446"/>
      <c r="BA13" s="446"/>
      <c r="BB13" s="446"/>
      <c r="BC13" s="446"/>
      <c r="BD13" s="446"/>
      <c r="BE13" s="446"/>
      <c r="BF13" s="446"/>
      <c r="BG13" s="446"/>
      <c r="BH13" s="446"/>
      <c r="BI13" s="446"/>
      <c r="BJ13" s="446"/>
      <c r="BK13" s="446"/>
      <c r="BL13" s="446"/>
      <c r="BM13" s="447"/>
      <c r="BN13" s="465">
        <v>16568</v>
      </c>
      <c r="BO13" s="466"/>
      <c r="BP13" s="466"/>
      <c r="BQ13" s="466"/>
      <c r="BR13" s="466"/>
      <c r="BS13" s="466"/>
      <c r="BT13" s="466"/>
      <c r="BU13" s="467"/>
      <c r="BV13" s="465">
        <v>23197</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9.1</v>
      </c>
      <c r="CU13" s="436"/>
      <c r="CV13" s="436"/>
      <c r="CW13" s="436"/>
      <c r="CX13" s="436"/>
      <c r="CY13" s="436"/>
      <c r="CZ13" s="436"/>
      <c r="DA13" s="437"/>
      <c r="DB13" s="435">
        <v>9.1</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10882</v>
      </c>
      <c r="S14" s="569"/>
      <c r="T14" s="569"/>
      <c r="U14" s="569"/>
      <c r="V14" s="570"/>
      <c r="W14" s="571"/>
      <c r="X14" s="481"/>
      <c r="Y14" s="481"/>
      <c r="Z14" s="481"/>
      <c r="AA14" s="481"/>
      <c r="AB14" s="482"/>
      <c r="AC14" s="561">
        <v>18.2</v>
      </c>
      <c r="AD14" s="562"/>
      <c r="AE14" s="562"/>
      <c r="AF14" s="562"/>
      <c r="AG14" s="563"/>
      <c r="AH14" s="561">
        <v>19.8</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85.5</v>
      </c>
      <c r="CU14" s="573"/>
      <c r="CV14" s="573"/>
      <c r="CW14" s="573"/>
      <c r="CX14" s="573"/>
      <c r="CY14" s="573"/>
      <c r="CZ14" s="573"/>
      <c r="DA14" s="574"/>
      <c r="DB14" s="572">
        <v>91.4</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139</v>
      </c>
      <c r="N15" s="566"/>
      <c r="O15" s="566"/>
      <c r="P15" s="566"/>
      <c r="Q15" s="567"/>
      <c r="R15" s="568">
        <v>10834</v>
      </c>
      <c r="S15" s="569"/>
      <c r="T15" s="569"/>
      <c r="U15" s="569"/>
      <c r="V15" s="570"/>
      <c r="W15" s="556" t="s">
        <v>146</v>
      </c>
      <c r="X15" s="478"/>
      <c r="Y15" s="478"/>
      <c r="Z15" s="478"/>
      <c r="AA15" s="478"/>
      <c r="AB15" s="479"/>
      <c r="AC15" s="441">
        <v>1358</v>
      </c>
      <c r="AD15" s="442"/>
      <c r="AE15" s="442"/>
      <c r="AF15" s="442"/>
      <c r="AG15" s="443"/>
      <c r="AH15" s="441">
        <v>1453</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1116902</v>
      </c>
      <c r="BO15" s="461"/>
      <c r="BP15" s="461"/>
      <c r="BQ15" s="461"/>
      <c r="BR15" s="461"/>
      <c r="BS15" s="461"/>
      <c r="BT15" s="461"/>
      <c r="BU15" s="462"/>
      <c r="BV15" s="460">
        <v>1105048</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24.6</v>
      </c>
      <c r="AD16" s="562"/>
      <c r="AE16" s="562"/>
      <c r="AF16" s="562"/>
      <c r="AG16" s="563"/>
      <c r="AH16" s="561">
        <v>26.1</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2784539</v>
      </c>
      <c r="BO16" s="466"/>
      <c r="BP16" s="466"/>
      <c r="BQ16" s="466"/>
      <c r="BR16" s="466"/>
      <c r="BS16" s="466"/>
      <c r="BT16" s="466"/>
      <c r="BU16" s="467"/>
      <c r="BV16" s="465">
        <v>2786381</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3163</v>
      </c>
      <c r="AD17" s="442"/>
      <c r="AE17" s="442"/>
      <c r="AF17" s="442"/>
      <c r="AG17" s="443"/>
      <c r="AH17" s="441">
        <v>3017</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1408042</v>
      </c>
      <c r="BO17" s="466"/>
      <c r="BP17" s="466"/>
      <c r="BQ17" s="466"/>
      <c r="BR17" s="466"/>
      <c r="BS17" s="466"/>
      <c r="BT17" s="466"/>
      <c r="BU17" s="467"/>
      <c r="BV17" s="465">
        <v>1403560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85.04</v>
      </c>
      <c r="M18" s="530"/>
      <c r="N18" s="530"/>
      <c r="O18" s="530"/>
      <c r="P18" s="530"/>
      <c r="Q18" s="530"/>
      <c r="R18" s="531"/>
      <c r="S18" s="531"/>
      <c r="T18" s="531"/>
      <c r="U18" s="531"/>
      <c r="V18" s="532"/>
      <c r="W18" s="546"/>
      <c r="X18" s="547"/>
      <c r="Y18" s="547"/>
      <c r="Z18" s="547"/>
      <c r="AA18" s="547"/>
      <c r="AB18" s="557"/>
      <c r="AC18" s="429">
        <v>57.2</v>
      </c>
      <c r="AD18" s="430"/>
      <c r="AE18" s="430"/>
      <c r="AF18" s="430"/>
      <c r="AG18" s="533"/>
      <c r="AH18" s="429">
        <v>54.1</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2926584</v>
      </c>
      <c r="BO18" s="466"/>
      <c r="BP18" s="466"/>
      <c r="BQ18" s="466"/>
      <c r="BR18" s="466"/>
      <c r="BS18" s="466"/>
      <c r="BT18" s="466"/>
      <c r="BU18" s="467"/>
      <c r="BV18" s="465">
        <v>2892570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127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3676195</v>
      </c>
      <c r="BO19" s="466"/>
      <c r="BP19" s="466"/>
      <c r="BQ19" s="466"/>
      <c r="BR19" s="466"/>
      <c r="BS19" s="466"/>
      <c r="BT19" s="466"/>
      <c r="BU19" s="467"/>
      <c r="BV19" s="465">
        <v>3667101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3641</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4962598</v>
      </c>
      <c r="BO23" s="466"/>
      <c r="BP23" s="466"/>
      <c r="BQ23" s="466"/>
      <c r="BR23" s="466"/>
      <c r="BS23" s="466"/>
      <c r="BT23" s="466"/>
      <c r="BU23" s="467"/>
      <c r="BV23" s="465">
        <v>5008219</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7600</v>
      </c>
      <c r="R24" s="442"/>
      <c r="S24" s="442"/>
      <c r="T24" s="442"/>
      <c r="U24" s="442"/>
      <c r="V24" s="443"/>
      <c r="W24" s="507"/>
      <c r="X24" s="498"/>
      <c r="Y24" s="499"/>
      <c r="Z24" s="438" t="s">
        <v>170</v>
      </c>
      <c r="AA24" s="439"/>
      <c r="AB24" s="439"/>
      <c r="AC24" s="439"/>
      <c r="AD24" s="439"/>
      <c r="AE24" s="439"/>
      <c r="AF24" s="439"/>
      <c r="AG24" s="440"/>
      <c r="AH24" s="441">
        <v>83</v>
      </c>
      <c r="AI24" s="442"/>
      <c r="AJ24" s="442"/>
      <c r="AK24" s="442"/>
      <c r="AL24" s="443"/>
      <c r="AM24" s="441">
        <v>232815</v>
      </c>
      <c r="AN24" s="442"/>
      <c r="AO24" s="442"/>
      <c r="AP24" s="442"/>
      <c r="AQ24" s="442"/>
      <c r="AR24" s="443"/>
      <c r="AS24" s="441">
        <v>2805</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3826038</v>
      </c>
      <c r="BO24" s="466"/>
      <c r="BP24" s="466"/>
      <c r="BQ24" s="466"/>
      <c r="BR24" s="466"/>
      <c r="BS24" s="466"/>
      <c r="BT24" s="466"/>
      <c r="BU24" s="467"/>
      <c r="BV24" s="465">
        <v>3904520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1</v>
      </c>
      <c r="M25" s="442"/>
      <c r="N25" s="442"/>
      <c r="O25" s="442"/>
      <c r="P25" s="443"/>
      <c r="Q25" s="441">
        <v>5850</v>
      </c>
      <c r="R25" s="442"/>
      <c r="S25" s="442"/>
      <c r="T25" s="442"/>
      <c r="U25" s="442"/>
      <c r="V25" s="443"/>
      <c r="W25" s="507"/>
      <c r="X25" s="498"/>
      <c r="Y25" s="499"/>
      <c r="Z25" s="438" t="s">
        <v>173</v>
      </c>
      <c r="AA25" s="439"/>
      <c r="AB25" s="439"/>
      <c r="AC25" s="439"/>
      <c r="AD25" s="439"/>
      <c r="AE25" s="439"/>
      <c r="AF25" s="439"/>
      <c r="AG25" s="440"/>
      <c r="AH25" s="441" t="s">
        <v>174</v>
      </c>
      <c r="AI25" s="442"/>
      <c r="AJ25" s="442"/>
      <c r="AK25" s="442"/>
      <c r="AL25" s="443"/>
      <c r="AM25" s="441" t="s">
        <v>174</v>
      </c>
      <c r="AN25" s="442"/>
      <c r="AO25" s="442"/>
      <c r="AP25" s="442"/>
      <c r="AQ25" s="442"/>
      <c r="AR25" s="443"/>
      <c r="AS25" s="441" t="s">
        <v>138</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229118</v>
      </c>
      <c r="BO25" s="461"/>
      <c r="BP25" s="461"/>
      <c r="BQ25" s="461"/>
      <c r="BR25" s="461"/>
      <c r="BS25" s="461"/>
      <c r="BT25" s="461"/>
      <c r="BU25" s="462"/>
      <c r="BV25" s="460">
        <v>259115</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5270</v>
      </c>
      <c r="R26" s="442"/>
      <c r="S26" s="442"/>
      <c r="T26" s="442"/>
      <c r="U26" s="442"/>
      <c r="V26" s="443"/>
      <c r="W26" s="507"/>
      <c r="X26" s="498"/>
      <c r="Y26" s="499"/>
      <c r="Z26" s="438" t="s">
        <v>177</v>
      </c>
      <c r="AA26" s="520"/>
      <c r="AB26" s="520"/>
      <c r="AC26" s="520"/>
      <c r="AD26" s="520"/>
      <c r="AE26" s="520"/>
      <c r="AF26" s="520"/>
      <c r="AG26" s="521"/>
      <c r="AH26" s="441" t="s">
        <v>138</v>
      </c>
      <c r="AI26" s="442"/>
      <c r="AJ26" s="442"/>
      <c r="AK26" s="442"/>
      <c r="AL26" s="443"/>
      <c r="AM26" s="441" t="s">
        <v>138</v>
      </c>
      <c r="AN26" s="442"/>
      <c r="AO26" s="442"/>
      <c r="AP26" s="442"/>
      <c r="AQ26" s="442"/>
      <c r="AR26" s="443"/>
      <c r="AS26" s="441" t="s">
        <v>138</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138</v>
      </c>
      <c r="BO26" s="466"/>
      <c r="BP26" s="466"/>
      <c r="BQ26" s="466"/>
      <c r="BR26" s="466"/>
      <c r="BS26" s="466"/>
      <c r="BT26" s="466"/>
      <c r="BU26" s="467"/>
      <c r="BV26" s="465" t="s">
        <v>138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3026</v>
      </c>
      <c r="R27" s="442"/>
      <c r="S27" s="442"/>
      <c r="T27" s="442"/>
      <c r="U27" s="442"/>
      <c r="V27" s="443"/>
      <c r="W27" s="507"/>
      <c r="X27" s="498"/>
      <c r="Y27" s="499"/>
      <c r="Z27" s="438" t="s">
        <v>180</v>
      </c>
      <c r="AA27" s="439"/>
      <c r="AB27" s="439"/>
      <c r="AC27" s="439"/>
      <c r="AD27" s="439"/>
      <c r="AE27" s="439"/>
      <c r="AF27" s="439"/>
      <c r="AG27" s="440"/>
      <c r="AH27" s="441">
        <v>1</v>
      </c>
      <c r="AI27" s="442"/>
      <c r="AJ27" s="442"/>
      <c r="AK27" s="442"/>
      <c r="AL27" s="443"/>
      <c r="AM27" s="441" t="s">
        <v>181</v>
      </c>
      <c r="AN27" s="442"/>
      <c r="AO27" s="442"/>
      <c r="AP27" s="442"/>
      <c r="AQ27" s="442"/>
      <c r="AR27" s="443"/>
      <c r="AS27" s="441" t="s">
        <v>181</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t="s">
        <v>138</v>
      </c>
      <c r="BO27" s="469"/>
      <c r="BP27" s="469"/>
      <c r="BQ27" s="469"/>
      <c r="BR27" s="469"/>
      <c r="BS27" s="469"/>
      <c r="BT27" s="469"/>
      <c r="BU27" s="470"/>
      <c r="BV27" s="468" t="s">
        <v>138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2501</v>
      </c>
      <c r="R28" s="442"/>
      <c r="S28" s="442"/>
      <c r="T28" s="442"/>
      <c r="U28" s="442"/>
      <c r="V28" s="443"/>
      <c r="W28" s="507"/>
      <c r="X28" s="498"/>
      <c r="Y28" s="499"/>
      <c r="Z28" s="438" t="s">
        <v>184</v>
      </c>
      <c r="AA28" s="439"/>
      <c r="AB28" s="439"/>
      <c r="AC28" s="439"/>
      <c r="AD28" s="439"/>
      <c r="AE28" s="439"/>
      <c r="AF28" s="439"/>
      <c r="AG28" s="440"/>
      <c r="AH28" s="441" t="s">
        <v>138</v>
      </c>
      <c r="AI28" s="442"/>
      <c r="AJ28" s="442"/>
      <c r="AK28" s="442"/>
      <c r="AL28" s="443"/>
      <c r="AM28" s="441" t="s">
        <v>138</v>
      </c>
      <c r="AN28" s="442"/>
      <c r="AO28" s="442"/>
      <c r="AP28" s="442"/>
      <c r="AQ28" s="442"/>
      <c r="AR28" s="443"/>
      <c r="AS28" s="441" t="s">
        <v>138</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1400276</v>
      </c>
      <c r="BO28" s="461"/>
      <c r="BP28" s="461"/>
      <c r="BQ28" s="461"/>
      <c r="BR28" s="461"/>
      <c r="BS28" s="461"/>
      <c r="BT28" s="461"/>
      <c r="BU28" s="462"/>
      <c r="BV28" s="460">
        <v>1401837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10</v>
      </c>
      <c r="M29" s="442"/>
      <c r="N29" s="442"/>
      <c r="O29" s="442"/>
      <c r="P29" s="443"/>
      <c r="Q29" s="441">
        <v>2273</v>
      </c>
      <c r="R29" s="442"/>
      <c r="S29" s="442"/>
      <c r="T29" s="442"/>
      <c r="U29" s="442"/>
      <c r="V29" s="443"/>
      <c r="W29" s="508"/>
      <c r="X29" s="509"/>
      <c r="Y29" s="510"/>
      <c r="Z29" s="438" t="s">
        <v>187</v>
      </c>
      <c r="AA29" s="439"/>
      <c r="AB29" s="439"/>
      <c r="AC29" s="439"/>
      <c r="AD29" s="439"/>
      <c r="AE29" s="439"/>
      <c r="AF29" s="439"/>
      <c r="AG29" s="440"/>
      <c r="AH29" s="441">
        <v>84</v>
      </c>
      <c r="AI29" s="442"/>
      <c r="AJ29" s="442"/>
      <c r="AK29" s="442"/>
      <c r="AL29" s="443"/>
      <c r="AM29" s="441">
        <v>237034</v>
      </c>
      <c r="AN29" s="442"/>
      <c r="AO29" s="442"/>
      <c r="AP29" s="442"/>
      <c r="AQ29" s="442"/>
      <c r="AR29" s="443"/>
      <c r="AS29" s="441">
        <v>2822</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30127</v>
      </c>
      <c r="BO29" s="466"/>
      <c r="BP29" s="466"/>
      <c r="BQ29" s="466"/>
      <c r="BR29" s="466"/>
      <c r="BS29" s="466"/>
      <c r="BT29" s="466"/>
      <c r="BU29" s="467"/>
      <c r="BV29" s="465">
        <v>30116</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474816</v>
      </c>
      <c r="BO30" s="469"/>
      <c r="BP30" s="469"/>
      <c r="BQ30" s="469"/>
      <c r="BR30" s="469"/>
      <c r="BS30" s="469"/>
      <c r="BT30" s="469"/>
      <c r="BU30" s="470"/>
      <c r="BV30" s="468">
        <v>414593</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196</v>
      </c>
      <c r="V33" s="428"/>
      <c r="W33" s="427" t="s">
        <v>198</v>
      </c>
      <c r="X33" s="427"/>
      <c r="Y33" s="427"/>
      <c r="Z33" s="427"/>
      <c r="AA33" s="427"/>
      <c r="AB33" s="427"/>
      <c r="AC33" s="427"/>
      <c r="AD33" s="427"/>
      <c r="AE33" s="427"/>
      <c r="AF33" s="427"/>
      <c r="AG33" s="427"/>
      <c r="AH33" s="427"/>
      <c r="AI33" s="427"/>
      <c r="AJ33" s="427"/>
      <c r="AK33" s="427"/>
      <c r="AL33" s="215"/>
      <c r="AM33" s="428" t="s">
        <v>196</v>
      </c>
      <c r="AN33" s="428"/>
      <c r="AO33" s="427" t="s">
        <v>198</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196</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錦町国民健康保険特別会計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錦町水道事業会計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錦町下水道特別会計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熊本県市町村総合事務組合</v>
      </c>
      <c r="BZ34" s="423"/>
      <c r="CA34" s="423"/>
      <c r="CB34" s="423"/>
      <c r="CC34" s="423"/>
      <c r="CD34" s="423"/>
      <c r="CE34" s="423"/>
      <c r="CF34" s="423"/>
      <c r="CG34" s="423"/>
      <c r="CH34" s="423"/>
      <c r="CI34" s="423"/>
      <c r="CJ34" s="423"/>
      <c r="CK34" s="423"/>
      <c r="CL34" s="423"/>
      <c r="CM34" s="423"/>
      <c r="CN34" s="213"/>
      <c r="CO34" s="424">
        <f>IF(CQ34="","",MAX(C34:D43,U34:V43,AM34:AN43,BE34:BF43,BW34:BX43)+1)</f>
        <v>14</v>
      </c>
      <c r="CP34" s="424"/>
      <c r="CQ34" s="423" t="str">
        <f>IF('各会計、関係団体の財政状況及び健全化判断比率'!BS7="","",'各会計、関係団体の財政状況及び健全化判断比率'!BS7)</f>
        <v>くま川鉄道株式会社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錦町介護保険特別会計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人吉下球磨消防組合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錦町後期高齢者医療特別会計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人吉球磨広域行政組合（一般会計）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人吉球磨広域行政組合（人吉球磨ふるさと市町村圏特別会計）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人吉球磨広域行政組合（特別養護老人ホーム特別会計）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熊本県後期高齢者医療広域連合（一般会計）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13</v>
      </c>
      <c r="BX40" s="424"/>
      <c r="BY40" s="423" t="str">
        <f>IF('各会計、関係団体の財政状況及び健全化判断比率'!B74="","",'各会計、関係団体の財政状況及び健全化判断比率'!B74)</f>
        <v>熊本県後期高齢者医療広域連合（後期高齢者医療特別会計）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UQQAZINUHfQTq7KOptLjkT+VgeIelYQs42Th+aVhmhRScYlT5MCsmcD0+Q/z7MXqgrzJoFy1G5j/OHSmWiK8g==" saltValue="yo+WQa7f7ZnjJc4b1Hrcg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4" zoomScaleNormal="64"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45" t="s">
        <v>550</v>
      </c>
      <c r="D34" s="1245"/>
      <c r="E34" s="1246"/>
      <c r="F34" s="32">
        <v>3.68</v>
      </c>
      <c r="G34" s="33">
        <v>5.15</v>
      </c>
      <c r="H34" s="33">
        <v>4.3499999999999996</v>
      </c>
      <c r="I34" s="33">
        <v>4.13</v>
      </c>
      <c r="J34" s="34">
        <v>4.7</v>
      </c>
      <c r="K34" s="22"/>
      <c r="L34" s="22"/>
      <c r="M34" s="22"/>
      <c r="N34" s="22"/>
      <c r="O34" s="22"/>
      <c r="P34" s="22"/>
    </row>
    <row r="35" spans="1:16" ht="39" customHeight="1" x14ac:dyDescent="0.15">
      <c r="A35" s="22"/>
      <c r="B35" s="35"/>
      <c r="C35" s="1239" t="s">
        <v>551</v>
      </c>
      <c r="D35" s="1240"/>
      <c r="E35" s="1241"/>
      <c r="F35" s="36">
        <v>2.93</v>
      </c>
      <c r="G35" s="37">
        <v>3.11</v>
      </c>
      <c r="H35" s="37">
        <v>3.24</v>
      </c>
      <c r="I35" s="37">
        <v>3.32</v>
      </c>
      <c r="J35" s="38">
        <v>3</v>
      </c>
      <c r="K35" s="22"/>
      <c r="L35" s="22"/>
      <c r="M35" s="22"/>
      <c r="N35" s="22"/>
      <c r="O35" s="22"/>
      <c r="P35" s="22"/>
    </row>
    <row r="36" spans="1:16" ht="39" customHeight="1" x14ac:dyDescent="0.15">
      <c r="A36" s="22"/>
      <c r="B36" s="35"/>
      <c r="C36" s="1239" t="s">
        <v>552</v>
      </c>
      <c r="D36" s="1240"/>
      <c r="E36" s="1241"/>
      <c r="F36" s="36">
        <v>0.85</v>
      </c>
      <c r="G36" s="37">
        <v>1.42</v>
      </c>
      <c r="H36" s="37">
        <v>1.77</v>
      </c>
      <c r="I36" s="37">
        <v>3.92</v>
      </c>
      <c r="J36" s="38">
        <v>2.2200000000000002</v>
      </c>
      <c r="K36" s="22"/>
      <c r="L36" s="22"/>
      <c r="M36" s="22"/>
      <c r="N36" s="22"/>
      <c r="O36" s="22"/>
      <c r="P36" s="22"/>
    </row>
    <row r="37" spans="1:16" ht="39" customHeight="1" x14ac:dyDescent="0.15">
      <c r="A37" s="22"/>
      <c r="B37" s="35"/>
      <c r="C37" s="1239" t="s">
        <v>553</v>
      </c>
      <c r="D37" s="1240"/>
      <c r="E37" s="1241"/>
      <c r="F37" s="36" t="s">
        <v>503</v>
      </c>
      <c r="G37" s="37" t="s">
        <v>503</v>
      </c>
      <c r="H37" s="37" t="s">
        <v>503</v>
      </c>
      <c r="I37" s="37" t="s">
        <v>554</v>
      </c>
      <c r="J37" s="38">
        <v>0.25</v>
      </c>
      <c r="K37" s="22"/>
      <c r="L37" s="22"/>
      <c r="M37" s="22"/>
      <c r="N37" s="22"/>
      <c r="O37" s="22"/>
      <c r="P37" s="22"/>
    </row>
    <row r="38" spans="1:16" ht="39" customHeight="1" x14ac:dyDescent="0.15">
      <c r="A38" s="22"/>
      <c r="B38" s="35"/>
      <c r="C38" s="1239" t="s">
        <v>555</v>
      </c>
      <c r="D38" s="1240"/>
      <c r="E38" s="1241"/>
      <c r="F38" s="36">
        <v>0.16</v>
      </c>
      <c r="G38" s="37">
        <v>0.14000000000000001</v>
      </c>
      <c r="H38" s="37">
        <v>0.06</v>
      </c>
      <c r="I38" s="37">
        <v>0.21</v>
      </c>
      <c r="J38" s="38">
        <v>0.13</v>
      </c>
      <c r="K38" s="22"/>
      <c r="L38" s="22"/>
      <c r="M38" s="22"/>
      <c r="N38" s="22"/>
      <c r="O38" s="22"/>
      <c r="P38" s="22"/>
    </row>
    <row r="39" spans="1:16" ht="39" customHeight="1" x14ac:dyDescent="0.15">
      <c r="A39" s="22"/>
      <c r="B39" s="35"/>
      <c r="C39" s="1239" t="s">
        <v>556</v>
      </c>
      <c r="D39" s="1240"/>
      <c r="E39" s="1241"/>
      <c r="F39" s="36">
        <v>0.01</v>
      </c>
      <c r="G39" s="37">
        <v>0.01</v>
      </c>
      <c r="H39" s="37">
        <v>0</v>
      </c>
      <c r="I39" s="37">
        <v>0.01</v>
      </c>
      <c r="J39" s="38">
        <v>0.02</v>
      </c>
      <c r="K39" s="22"/>
      <c r="L39" s="22"/>
      <c r="M39" s="22"/>
      <c r="N39" s="22"/>
      <c r="O39" s="22"/>
      <c r="P39" s="22"/>
    </row>
    <row r="40" spans="1:16" ht="39" customHeight="1" x14ac:dyDescent="0.15">
      <c r="A40" s="22"/>
      <c r="B40" s="35"/>
      <c r="C40" s="1239"/>
      <c r="D40" s="1240"/>
      <c r="E40" s="1241"/>
      <c r="F40" s="36"/>
      <c r="G40" s="37"/>
      <c r="H40" s="37"/>
      <c r="I40" s="37"/>
      <c r="J40" s="38"/>
      <c r="K40" s="22"/>
      <c r="L40" s="22"/>
      <c r="M40" s="22"/>
      <c r="N40" s="22"/>
      <c r="O40" s="22"/>
      <c r="P40" s="22"/>
    </row>
    <row r="41" spans="1:16" ht="39" customHeight="1" x14ac:dyDescent="0.15">
      <c r="A41" s="22"/>
      <c r="B41" s="35"/>
      <c r="C41" s="1239"/>
      <c r="D41" s="1240"/>
      <c r="E41" s="1241"/>
      <c r="F41" s="36"/>
      <c r="G41" s="37"/>
      <c r="H41" s="37"/>
      <c r="I41" s="37"/>
      <c r="J41" s="38"/>
      <c r="K41" s="22"/>
      <c r="L41" s="22"/>
      <c r="M41" s="22"/>
      <c r="N41" s="22"/>
      <c r="O41" s="22"/>
      <c r="P41" s="22"/>
    </row>
    <row r="42" spans="1:16" ht="39" customHeight="1" x14ac:dyDescent="0.15">
      <c r="A42" s="22"/>
      <c r="B42" s="39"/>
      <c r="C42" s="1239" t="s">
        <v>557</v>
      </c>
      <c r="D42" s="1240"/>
      <c r="E42" s="1241"/>
      <c r="F42" s="36" t="s">
        <v>503</v>
      </c>
      <c r="G42" s="37" t="s">
        <v>503</v>
      </c>
      <c r="H42" s="37" t="s">
        <v>503</v>
      </c>
      <c r="I42" s="37" t="s">
        <v>503</v>
      </c>
      <c r="J42" s="38" t="s">
        <v>503</v>
      </c>
      <c r="K42" s="22"/>
      <c r="L42" s="22"/>
      <c r="M42" s="22"/>
      <c r="N42" s="22"/>
      <c r="O42" s="22"/>
      <c r="P42" s="22"/>
    </row>
    <row r="43" spans="1:16" ht="39" customHeight="1" thickBot="1" x14ac:dyDescent="0.2">
      <c r="A43" s="22"/>
      <c r="B43" s="40"/>
      <c r="C43" s="1242" t="s">
        <v>558</v>
      </c>
      <c r="D43" s="1243"/>
      <c r="E43" s="1244"/>
      <c r="F43" s="41">
        <v>0.11</v>
      </c>
      <c r="G43" s="42">
        <v>0.11</v>
      </c>
      <c r="H43" s="42">
        <v>0.23</v>
      </c>
      <c r="I43" s="42" t="s">
        <v>503</v>
      </c>
      <c r="J43" s="43" t="s">
        <v>503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qZzCuyl0qCS7DwQQDUS2zlkrlPBdrlkv4+uGGB8heghikN0q8Z6J0NSKFJfhQX8T0wJjgUmVK/9eEkmoLCTfw==" saltValue="AV5JQAqeudenpB2Gw+eN5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9" zoomScaleNormal="89"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65" t="s">
        <v>11</v>
      </c>
      <c r="C45" s="1266"/>
      <c r="D45" s="58"/>
      <c r="E45" s="1271" t="s">
        <v>12</v>
      </c>
      <c r="F45" s="1271"/>
      <c r="G45" s="1271"/>
      <c r="H45" s="1271"/>
      <c r="I45" s="1271"/>
      <c r="J45" s="1272"/>
      <c r="K45" s="59">
        <v>487</v>
      </c>
      <c r="L45" s="60">
        <v>453</v>
      </c>
      <c r="M45" s="60">
        <v>446</v>
      </c>
      <c r="N45" s="60">
        <v>449</v>
      </c>
      <c r="O45" s="61">
        <v>451</v>
      </c>
      <c r="P45" s="48"/>
      <c r="Q45" s="48"/>
      <c r="R45" s="48"/>
      <c r="S45" s="48"/>
      <c r="T45" s="48"/>
      <c r="U45" s="48"/>
    </row>
    <row r="46" spans="1:21" ht="30.75" customHeight="1" x14ac:dyDescent="0.15">
      <c r="A46" s="48"/>
      <c r="B46" s="1267"/>
      <c r="C46" s="1268"/>
      <c r="D46" s="62"/>
      <c r="E46" s="1249" t="s">
        <v>13</v>
      </c>
      <c r="F46" s="1249"/>
      <c r="G46" s="1249"/>
      <c r="H46" s="1249"/>
      <c r="I46" s="1249"/>
      <c r="J46" s="1250"/>
      <c r="K46" s="63" t="s">
        <v>503</v>
      </c>
      <c r="L46" s="64" t="s">
        <v>503</v>
      </c>
      <c r="M46" s="64" t="s">
        <v>503</v>
      </c>
      <c r="N46" s="64" t="s">
        <v>503</v>
      </c>
      <c r="O46" s="65" t="s">
        <v>503</v>
      </c>
      <c r="P46" s="48"/>
      <c r="Q46" s="48"/>
      <c r="R46" s="48"/>
      <c r="S46" s="48"/>
      <c r="T46" s="48"/>
      <c r="U46" s="48"/>
    </row>
    <row r="47" spans="1:21" ht="30.75" customHeight="1" x14ac:dyDescent="0.15">
      <c r="A47" s="48"/>
      <c r="B47" s="1267"/>
      <c r="C47" s="1268"/>
      <c r="D47" s="62"/>
      <c r="E47" s="1249" t="s">
        <v>14</v>
      </c>
      <c r="F47" s="1249"/>
      <c r="G47" s="1249"/>
      <c r="H47" s="1249"/>
      <c r="I47" s="1249"/>
      <c r="J47" s="1250"/>
      <c r="K47" s="63" t="s">
        <v>503</v>
      </c>
      <c r="L47" s="64" t="s">
        <v>503</v>
      </c>
      <c r="M47" s="64" t="s">
        <v>503</v>
      </c>
      <c r="N47" s="64" t="s">
        <v>503</v>
      </c>
      <c r="O47" s="65" t="s">
        <v>503</v>
      </c>
      <c r="P47" s="48"/>
      <c r="Q47" s="48"/>
      <c r="R47" s="48"/>
      <c r="S47" s="48"/>
      <c r="T47" s="48"/>
      <c r="U47" s="48"/>
    </row>
    <row r="48" spans="1:21" ht="30.75" customHeight="1" x14ac:dyDescent="0.15">
      <c r="A48" s="48"/>
      <c r="B48" s="1267"/>
      <c r="C48" s="1268"/>
      <c r="D48" s="62"/>
      <c r="E48" s="1249" t="s">
        <v>15</v>
      </c>
      <c r="F48" s="1249"/>
      <c r="G48" s="1249"/>
      <c r="H48" s="1249"/>
      <c r="I48" s="1249"/>
      <c r="J48" s="1250"/>
      <c r="K48" s="63">
        <v>141</v>
      </c>
      <c r="L48" s="64">
        <v>152</v>
      </c>
      <c r="M48" s="64">
        <v>156</v>
      </c>
      <c r="N48" s="64">
        <v>174</v>
      </c>
      <c r="O48" s="65">
        <v>186</v>
      </c>
      <c r="P48" s="48"/>
      <c r="Q48" s="48"/>
      <c r="R48" s="48"/>
      <c r="S48" s="48"/>
      <c r="T48" s="48"/>
      <c r="U48" s="48"/>
    </row>
    <row r="49" spans="1:21" ht="30.75" customHeight="1" x14ac:dyDescent="0.15">
      <c r="A49" s="48"/>
      <c r="B49" s="1267"/>
      <c r="C49" s="1268"/>
      <c r="D49" s="62"/>
      <c r="E49" s="1249" t="s">
        <v>16</v>
      </c>
      <c r="F49" s="1249"/>
      <c r="G49" s="1249"/>
      <c r="H49" s="1249"/>
      <c r="I49" s="1249"/>
      <c r="J49" s="1250"/>
      <c r="K49" s="63">
        <v>58</v>
      </c>
      <c r="L49" s="64">
        <v>59</v>
      </c>
      <c r="M49" s="64">
        <v>58</v>
      </c>
      <c r="N49" s="64">
        <v>36</v>
      </c>
      <c r="O49" s="65">
        <v>37</v>
      </c>
      <c r="P49" s="48"/>
      <c r="Q49" s="48"/>
      <c r="R49" s="48"/>
      <c r="S49" s="48"/>
      <c r="T49" s="48"/>
      <c r="U49" s="48"/>
    </row>
    <row r="50" spans="1:21" ht="30.75" customHeight="1" x14ac:dyDescent="0.15">
      <c r="A50" s="48"/>
      <c r="B50" s="1267"/>
      <c r="C50" s="1268"/>
      <c r="D50" s="62"/>
      <c r="E50" s="1249" t="s">
        <v>17</v>
      </c>
      <c r="F50" s="1249"/>
      <c r="G50" s="1249"/>
      <c r="H50" s="1249"/>
      <c r="I50" s="1249"/>
      <c r="J50" s="1250"/>
      <c r="K50" s="63">
        <v>32</v>
      </c>
      <c r="L50" s="64">
        <v>26</v>
      </c>
      <c r="M50" s="64">
        <v>23</v>
      </c>
      <c r="N50" s="64">
        <v>20</v>
      </c>
      <c r="O50" s="65">
        <v>17</v>
      </c>
      <c r="P50" s="48"/>
      <c r="Q50" s="48"/>
      <c r="R50" s="48"/>
      <c r="S50" s="48"/>
      <c r="T50" s="48"/>
      <c r="U50" s="48"/>
    </row>
    <row r="51" spans="1:21" ht="30.75" customHeight="1" x14ac:dyDescent="0.15">
      <c r="A51" s="48"/>
      <c r="B51" s="1269"/>
      <c r="C51" s="1270"/>
      <c r="D51" s="66"/>
      <c r="E51" s="1249" t="s">
        <v>18</v>
      </c>
      <c r="F51" s="1249"/>
      <c r="G51" s="1249"/>
      <c r="H51" s="1249"/>
      <c r="I51" s="1249"/>
      <c r="J51" s="1250"/>
      <c r="K51" s="63">
        <v>0</v>
      </c>
      <c r="L51" s="64">
        <v>0</v>
      </c>
      <c r="M51" s="64">
        <v>0</v>
      </c>
      <c r="N51" s="64">
        <v>0</v>
      </c>
      <c r="O51" s="65">
        <v>0</v>
      </c>
      <c r="P51" s="48"/>
      <c r="Q51" s="48"/>
      <c r="R51" s="48"/>
      <c r="S51" s="48"/>
      <c r="T51" s="48"/>
      <c r="U51" s="48"/>
    </row>
    <row r="52" spans="1:21" ht="30.75" customHeight="1" x14ac:dyDescent="0.15">
      <c r="A52" s="48"/>
      <c r="B52" s="1247" t="s">
        <v>19</v>
      </c>
      <c r="C52" s="1248"/>
      <c r="D52" s="66"/>
      <c r="E52" s="1249" t="s">
        <v>20</v>
      </c>
      <c r="F52" s="1249"/>
      <c r="G52" s="1249"/>
      <c r="H52" s="1249"/>
      <c r="I52" s="1249"/>
      <c r="J52" s="1250"/>
      <c r="K52" s="63">
        <v>437</v>
      </c>
      <c r="L52" s="64">
        <v>428</v>
      </c>
      <c r="M52" s="64">
        <v>424</v>
      </c>
      <c r="N52" s="64">
        <v>426</v>
      </c>
      <c r="O52" s="65">
        <v>426</v>
      </c>
      <c r="P52" s="48"/>
      <c r="Q52" s="48"/>
      <c r="R52" s="48"/>
      <c r="S52" s="48"/>
      <c r="T52" s="48"/>
      <c r="U52" s="48"/>
    </row>
    <row r="53" spans="1:21" ht="30.75" customHeight="1" thickBot="1" x14ac:dyDescent="0.2">
      <c r="A53" s="48"/>
      <c r="B53" s="1251" t="s">
        <v>21</v>
      </c>
      <c r="C53" s="1252"/>
      <c r="D53" s="67"/>
      <c r="E53" s="1253" t="s">
        <v>22</v>
      </c>
      <c r="F53" s="1253"/>
      <c r="G53" s="1253"/>
      <c r="H53" s="1253"/>
      <c r="I53" s="1253"/>
      <c r="J53" s="1254"/>
      <c r="K53" s="68">
        <v>281</v>
      </c>
      <c r="L53" s="69">
        <v>262</v>
      </c>
      <c r="M53" s="69">
        <v>259</v>
      </c>
      <c r="N53" s="69">
        <v>253</v>
      </c>
      <c r="O53" s="70">
        <v>265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559</v>
      </c>
      <c r="L56" s="80" t="s">
        <v>560</v>
      </c>
      <c r="M56" s="80" t="s">
        <v>561</v>
      </c>
      <c r="N56" s="80" t="s">
        <v>562</v>
      </c>
      <c r="O56" s="81" t="s">
        <v>563</v>
      </c>
      <c r="P56" s="48"/>
      <c r="Q56" s="48"/>
      <c r="R56" s="48"/>
      <c r="S56" s="48"/>
      <c r="T56" s="48"/>
      <c r="U56" s="48"/>
    </row>
    <row r="57" spans="1:21" ht="31.5" customHeight="1" x14ac:dyDescent="0.15">
      <c r="B57" s="1255" t="s">
        <v>25</v>
      </c>
      <c r="C57" s="1256"/>
      <c r="D57" s="1259" t="s">
        <v>26</v>
      </c>
      <c r="E57" s="1260"/>
      <c r="F57" s="1260"/>
      <c r="G57" s="1260"/>
      <c r="H57" s="1260"/>
      <c r="I57" s="1260"/>
      <c r="J57" s="1261"/>
      <c r="K57" s="82" t="s">
        <v>583</v>
      </c>
      <c r="L57" s="83" t="s">
        <v>584</v>
      </c>
      <c r="M57" s="83" t="s">
        <v>584</v>
      </c>
      <c r="N57" s="83" t="s">
        <v>584</v>
      </c>
      <c r="O57" s="84" t="s">
        <v>586</v>
      </c>
    </row>
    <row r="58" spans="1:21" ht="31.5" customHeight="1" thickBot="1" x14ac:dyDescent="0.2">
      <c r="B58" s="1257"/>
      <c r="C58" s="1258"/>
      <c r="D58" s="1262" t="s">
        <v>27</v>
      </c>
      <c r="E58" s="1263"/>
      <c r="F58" s="1263"/>
      <c r="G58" s="1263"/>
      <c r="H58" s="1263"/>
      <c r="I58" s="1263"/>
      <c r="J58" s="1264"/>
      <c r="K58" s="85" t="s">
        <v>584</v>
      </c>
      <c r="L58" s="86" t="s">
        <v>584</v>
      </c>
      <c r="M58" s="86" t="s">
        <v>585</v>
      </c>
      <c r="N58" s="86" t="s">
        <v>584</v>
      </c>
      <c r="O58" s="87" t="s">
        <v>584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3G4wlshjwS/msEDe1vd2sOADjKcOiM0aKj0xoEehJzsNHoV1lfpogNshSxMifk9vuDOW/3Ia4BM6pnsQF2ZFA==" saltValue="BcnQsPmP2DhMgDOLmn03w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6" zoomScaleNormal="66"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544</v>
      </c>
      <c r="J40" s="99" t="s">
        <v>545</v>
      </c>
      <c r="K40" s="99" t="s">
        <v>546</v>
      </c>
      <c r="L40" s="99" t="s">
        <v>547</v>
      </c>
      <c r="M40" s="100" t="s">
        <v>548</v>
      </c>
    </row>
    <row r="41" spans="2:13" ht="27.75" customHeight="1" x14ac:dyDescent="0.15">
      <c r="B41" s="1285" t="s">
        <v>30</v>
      </c>
      <c r="C41" s="1286"/>
      <c r="D41" s="101"/>
      <c r="E41" s="1287" t="s">
        <v>31</v>
      </c>
      <c r="F41" s="1287"/>
      <c r="G41" s="1287"/>
      <c r="H41" s="1288"/>
      <c r="I41" s="102">
        <v>4799</v>
      </c>
      <c r="J41" s="103">
        <v>4756</v>
      </c>
      <c r="K41" s="103">
        <v>4859</v>
      </c>
      <c r="L41" s="103">
        <v>5008</v>
      </c>
      <c r="M41" s="104">
        <v>4963</v>
      </c>
    </row>
    <row r="42" spans="2:13" ht="27.75" customHeight="1" x14ac:dyDescent="0.15">
      <c r="B42" s="1275"/>
      <c r="C42" s="1276"/>
      <c r="D42" s="105"/>
      <c r="E42" s="1279" t="s">
        <v>32</v>
      </c>
      <c r="F42" s="1279"/>
      <c r="G42" s="1279"/>
      <c r="H42" s="1280"/>
      <c r="I42" s="106">
        <v>1</v>
      </c>
      <c r="J42" s="107" t="s">
        <v>503</v>
      </c>
      <c r="K42" s="107" t="s">
        <v>503</v>
      </c>
      <c r="L42" s="107" t="s">
        <v>503</v>
      </c>
      <c r="M42" s="108">
        <v>39</v>
      </c>
    </row>
    <row r="43" spans="2:13" ht="27.75" customHeight="1" x14ac:dyDescent="0.15">
      <c r="B43" s="1275"/>
      <c r="C43" s="1276"/>
      <c r="D43" s="105"/>
      <c r="E43" s="1279" t="s">
        <v>33</v>
      </c>
      <c r="F43" s="1279"/>
      <c r="G43" s="1279"/>
      <c r="H43" s="1280"/>
      <c r="I43" s="106">
        <v>2796</v>
      </c>
      <c r="J43" s="107">
        <v>2942</v>
      </c>
      <c r="K43" s="107">
        <v>3083</v>
      </c>
      <c r="L43" s="107">
        <v>3051</v>
      </c>
      <c r="M43" s="108">
        <v>2955</v>
      </c>
    </row>
    <row r="44" spans="2:13" ht="27.75" customHeight="1" x14ac:dyDescent="0.15">
      <c r="B44" s="1275"/>
      <c r="C44" s="1276"/>
      <c r="D44" s="105"/>
      <c r="E44" s="1279" t="s">
        <v>34</v>
      </c>
      <c r="F44" s="1279"/>
      <c r="G44" s="1279"/>
      <c r="H44" s="1280"/>
      <c r="I44" s="106">
        <v>240</v>
      </c>
      <c r="J44" s="107">
        <v>195</v>
      </c>
      <c r="K44" s="107">
        <v>200</v>
      </c>
      <c r="L44" s="107">
        <v>160</v>
      </c>
      <c r="M44" s="108">
        <v>138</v>
      </c>
    </row>
    <row r="45" spans="2:13" ht="27.75" customHeight="1" x14ac:dyDescent="0.15">
      <c r="B45" s="1275"/>
      <c r="C45" s="1276"/>
      <c r="D45" s="105"/>
      <c r="E45" s="1279" t="s">
        <v>35</v>
      </c>
      <c r="F45" s="1279"/>
      <c r="G45" s="1279"/>
      <c r="H45" s="1280"/>
      <c r="I45" s="106">
        <v>1221</v>
      </c>
      <c r="J45" s="107">
        <v>1129</v>
      </c>
      <c r="K45" s="107">
        <v>1014</v>
      </c>
      <c r="L45" s="107">
        <v>976</v>
      </c>
      <c r="M45" s="108">
        <v>966</v>
      </c>
    </row>
    <row r="46" spans="2:13" ht="27.75" customHeight="1" x14ac:dyDescent="0.15">
      <c r="B46" s="1275"/>
      <c r="C46" s="1276"/>
      <c r="D46" s="109"/>
      <c r="E46" s="1279" t="s">
        <v>36</v>
      </c>
      <c r="F46" s="1279"/>
      <c r="G46" s="1279"/>
      <c r="H46" s="1280"/>
      <c r="I46" s="106">
        <v>124</v>
      </c>
      <c r="J46" s="107">
        <v>99</v>
      </c>
      <c r="K46" s="107">
        <v>76</v>
      </c>
      <c r="L46" s="107">
        <v>56</v>
      </c>
      <c r="M46" s="108" t="s">
        <v>503</v>
      </c>
    </row>
    <row r="47" spans="2:13" ht="27.75" customHeight="1" x14ac:dyDescent="0.15">
      <c r="B47" s="1275"/>
      <c r="C47" s="1276"/>
      <c r="D47" s="110"/>
      <c r="E47" s="1289" t="s">
        <v>37</v>
      </c>
      <c r="F47" s="1290"/>
      <c r="G47" s="1290"/>
      <c r="H47" s="1291"/>
      <c r="I47" s="106" t="s">
        <v>503</v>
      </c>
      <c r="J47" s="107" t="s">
        <v>503</v>
      </c>
      <c r="K47" s="107" t="s">
        <v>503</v>
      </c>
      <c r="L47" s="107" t="s">
        <v>503</v>
      </c>
      <c r="M47" s="108" t="s">
        <v>503</v>
      </c>
    </row>
    <row r="48" spans="2:13" ht="27.75" customHeight="1" x14ac:dyDescent="0.15">
      <c r="B48" s="1275"/>
      <c r="C48" s="1276"/>
      <c r="D48" s="105"/>
      <c r="E48" s="1279" t="s">
        <v>38</v>
      </c>
      <c r="F48" s="1279"/>
      <c r="G48" s="1279"/>
      <c r="H48" s="1280"/>
      <c r="I48" s="106" t="s">
        <v>503</v>
      </c>
      <c r="J48" s="107" t="s">
        <v>503</v>
      </c>
      <c r="K48" s="107" t="s">
        <v>503</v>
      </c>
      <c r="L48" s="107" t="s">
        <v>503</v>
      </c>
      <c r="M48" s="108" t="s">
        <v>503</v>
      </c>
    </row>
    <row r="49" spans="2:13" ht="27.75" customHeight="1" x14ac:dyDescent="0.15">
      <c r="B49" s="1277"/>
      <c r="C49" s="1278"/>
      <c r="D49" s="105"/>
      <c r="E49" s="1279" t="s">
        <v>39</v>
      </c>
      <c r="F49" s="1279"/>
      <c r="G49" s="1279"/>
      <c r="H49" s="1280"/>
      <c r="I49" s="106" t="s">
        <v>503</v>
      </c>
      <c r="J49" s="107" t="s">
        <v>503</v>
      </c>
      <c r="K49" s="107" t="s">
        <v>503</v>
      </c>
      <c r="L49" s="107" t="s">
        <v>503</v>
      </c>
      <c r="M49" s="108" t="s">
        <v>503</v>
      </c>
    </row>
    <row r="50" spans="2:13" ht="27.75" customHeight="1" x14ac:dyDescent="0.15">
      <c r="B50" s="1273" t="s">
        <v>40</v>
      </c>
      <c r="C50" s="1274"/>
      <c r="D50" s="111"/>
      <c r="E50" s="1279" t="s">
        <v>41</v>
      </c>
      <c r="F50" s="1279"/>
      <c r="G50" s="1279"/>
      <c r="H50" s="1280"/>
      <c r="I50" s="106">
        <v>1602</v>
      </c>
      <c r="J50" s="107">
        <v>1736</v>
      </c>
      <c r="K50" s="107">
        <v>1918</v>
      </c>
      <c r="L50" s="107">
        <v>2050</v>
      </c>
      <c r="M50" s="108">
        <v>2202</v>
      </c>
    </row>
    <row r="51" spans="2:13" ht="27.75" customHeight="1" x14ac:dyDescent="0.15">
      <c r="B51" s="1275"/>
      <c r="C51" s="1276"/>
      <c r="D51" s="105"/>
      <c r="E51" s="1279" t="s">
        <v>42</v>
      </c>
      <c r="F51" s="1279"/>
      <c r="G51" s="1279"/>
      <c r="H51" s="1280"/>
      <c r="I51" s="106">
        <v>159</v>
      </c>
      <c r="J51" s="107">
        <v>161</v>
      </c>
      <c r="K51" s="107">
        <v>165</v>
      </c>
      <c r="L51" s="107">
        <v>152</v>
      </c>
      <c r="M51" s="108">
        <v>142</v>
      </c>
    </row>
    <row r="52" spans="2:13" ht="27.75" customHeight="1" x14ac:dyDescent="0.15">
      <c r="B52" s="1277"/>
      <c r="C52" s="1278"/>
      <c r="D52" s="105"/>
      <c r="E52" s="1279" t="s">
        <v>43</v>
      </c>
      <c r="F52" s="1279"/>
      <c r="G52" s="1279"/>
      <c r="H52" s="1280"/>
      <c r="I52" s="106">
        <v>4650</v>
      </c>
      <c r="J52" s="107">
        <v>4581</v>
      </c>
      <c r="K52" s="107">
        <v>4534</v>
      </c>
      <c r="L52" s="107">
        <v>4462</v>
      </c>
      <c r="M52" s="108">
        <v>4291</v>
      </c>
    </row>
    <row r="53" spans="2:13" ht="27.75" customHeight="1" thickBot="1" x14ac:dyDescent="0.2">
      <c r="B53" s="1281" t="s">
        <v>44</v>
      </c>
      <c r="C53" s="1282"/>
      <c r="D53" s="112"/>
      <c r="E53" s="1283" t="s">
        <v>45</v>
      </c>
      <c r="F53" s="1283"/>
      <c r="G53" s="1283"/>
      <c r="H53" s="1284"/>
      <c r="I53" s="113">
        <v>2772</v>
      </c>
      <c r="J53" s="114">
        <v>2644</v>
      </c>
      <c r="K53" s="114">
        <v>2614</v>
      </c>
      <c r="L53" s="114">
        <v>2589</v>
      </c>
      <c r="M53" s="115">
        <v>2426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UCcH+PdW7UUYV1RyMz2huhUoUgh81a6d0IycPGRhGPqi8DqSprzBe86YgN99KHY+P+JQ3hKoycNz/+9TK8jnA==" saltValue="3ZrXauDR+grDr64Lf26kz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546</v>
      </c>
      <c r="G54" s="124" t="s">
        <v>547</v>
      </c>
      <c r="H54" s="125" t="s">
        <v>548</v>
      </c>
    </row>
    <row r="55" spans="2:8" ht="52.5" customHeight="1" x14ac:dyDescent="0.15">
      <c r="B55" s="126"/>
      <c r="C55" s="1300" t="s">
        <v>48</v>
      </c>
      <c r="D55" s="1300"/>
      <c r="E55" s="1301"/>
      <c r="F55" s="127">
        <v>1372</v>
      </c>
      <c r="G55" s="127">
        <v>1402</v>
      </c>
      <c r="H55" s="128">
        <v>1400</v>
      </c>
    </row>
    <row r="56" spans="2:8" ht="52.5" customHeight="1" x14ac:dyDescent="0.15">
      <c r="B56" s="129"/>
      <c r="C56" s="1302" t="s">
        <v>49</v>
      </c>
      <c r="D56" s="1302"/>
      <c r="E56" s="1303"/>
      <c r="F56" s="130">
        <v>30</v>
      </c>
      <c r="G56" s="130">
        <v>30</v>
      </c>
      <c r="H56" s="131">
        <v>30</v>
      </c>
    </row>
    <row r="57" spans="2:8" ht="53.25" customHeight="1" x14ac:dyDescent="0.15">
      <c r="B57" s="129"/>
      <c r="C57" s="1304" t="s">
        <v>50</v>
      </c>
      <c r="D57" s="1304"/>
      <c r="E57" s="1305"/>
      <c r="F57" s="132">
        <v>389</v>
      </c>
      <c r="G57" s="132">
        <v>415</v>
      </c>
      <c r="H57" s="133">
        <v>475</v>
      </c>
    </row>
    <row r="58" spans="2:8" ht="45.75" customHeight="1" x14ac:dyDescent="0.15">
      <c r="B58" s="134"/>
      <c r="C58" s="1292" t="s">
        <v>578</v>
      </c>
      <c r="D58" s="1293"/>
      <c r="E58" s="1294"/>
      <c r="F58" s="135">
        <v>206</v>
      </c>
      <c r="G58" s="135">
        <v>263</v>
      </c>
      <c r="H58" s="136">
        <v>292</v>
      </c>
    </row>
    <row r="59" spans="2:8" ht="45.75" customHeight="1" x14ac:dyDescent="0.15">
      <c r="B59" s="134"/>
      <c r="C59" s="1292" t="s">
        <v>579</v>
      </c>
      <c r="D59" s="1293"/>
      <c r="E59" s="1294"/>
      <c r="F59" s="135">
        <v>73</v>
      </c>
      <c r="G59" s="135">
        <v>57</v>
      </c>
      <c r="H59" s="136">
        <v>88</v>
      </c>
    </row>
    <row r="60" spans="2:8" ht="45.75" customHeight="1" x14ac:dyDescent="0.15">
      <c r="B60" s="134"/>
      <c r="C60" s="1292" t="s">
        <v>580</v>
      </c>
      <c r="D60" s="1293"/>
      <c r="E60" s="1294"/>
      <c r="F60" s="135">
        <v>40</v>
      </c>
      <c r="G60" s="135">
        <v>40</v>
      </c>
      <c r="H60" s="136">
        <v>40</v>
      </c>
    </row>
    <row r="61" spans="2:8" ht="45.75" customHeight="1" x14ac:dyDescent="0.15">
      <c r="B61" s="134"/>
      <c r="C61" s="1292" t="s">
        <v>581</v>
      </c>
      <c r="D61" s="1293"/>
      <c r="E61" s="1294"/>
      <c r="F61" s="135">
        <v>50</v>
      </c>
      <c r="G61" s="135">
        <v>35</v>
      </c>
      <c r="H61" s="136">
        <v>35</v>
      </c>
    </row>
    <row r="62" spans="2:8" ht="45.75" customHeight="1" thickBot="1" x14ac:dyDescent="0.2">
      <c r="B62" s="137"/>
      <c r="C62" s="1295" t="s">
        <v>582</v>
      </c>
      <c r="D62" s="1296"/>
      <c r="E62" s="1297"/>
      <c r="F62" s="138">
        <v>10</v>
      </c>
      <c r="G62" s="138">
        <v>10</v>
      </c>
      <c r="H62" s="139">
        <v>10</v>
      </c>
    </row>
    <row r="63" spans="2:8" ht="52.5" customHeight="1" thickBot="1" x14ac:dyDescent="0.2">
      <c r="B63" s="140"/>
      <c r="C63" s="1298" t="s">
        <v>51</v>
      </c>
      <c r="D63" s="1298"/>
      <c r="E63" s="1299"/>
      <c r="F63" s="141">
        <v>1791</v>
      </c>
      <c r="G63" s="141">
        <v>1847</v>
      </c>
      <c r="H63" s="142">
        <v>1905</v>
      </c>
    </row>
    <row r="64" spans="2:8" ht="15" customHeight="1" x14ac:dyDescent="0.15"/>
    <row r="65" ht="0" hidden="1" customHeight="1" x14ac:dyDescent="0.15"/>
    <row r="66" ht="0" hidden="1" customHeight="1" x14ac:dyDescent="0.15"/>
  </sheetData>
  <sheetProtection algorithmName="SHA-512" hashValue="JGx4x3XQWcrbYDjD0i+oFdRsIQGoHeQfcpB1FGhEfhi+ToAbI7BL4Kc2DpeMDC3LaKCDo3bLwFxbT08dpR0Kxg==" saltValue="BWReEZ74jUCdTvOaGB8L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6" t="s">
        <v>598</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x14ac:dyDescent="0.15">
      <c r="B44" s="394"/>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x14ac:dyDescent="0.15">
      <c r="B45" s="394"/>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x14ac:dyDescent="0.15">
      <c r="B46" s="394"/>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x14ac:dyDescent="0.15">
      <c r="B47" s="394"/>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590</v>
      </c>
    </row>
    <row r="50" spans="1:109" x14ac:dyDescent="0.15">
      <c r="B50" s="394"/>
      <c r="G50" s="1315"/>
      <c r="H50" s="1315"/>
      <c r="I50" s="1315"/>
      <c r="J50" s="1315"/>
      <c r="K50" s="404"/>
      <c r="L50" s="404"/>
      <c r="M50" s="405"/>
      <c r="N50" s="40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544</v>
      </c>
      <c r="BQ50" s="1319"/>
      <c r="BR50" s="1319"/>
      <c r="BS50" s="1319"/>
      <c r="BT50" s="1319"/>
      <c r="BU50" s="1319"/>
      <c r="BV50" s="1319"/>
      <c r="BW50" s="1319"/>
      <c r="BX50" s="1319" t="s">
        <v>545</v>
      </c>
      <c r="BY50" s="1319"/>
      <c r="BZ50" s="1319"/>
      <c r="CA50" s="1319"/>
      <c r="CB50" s="1319"/>
      <c r="CC50" s="1319"/>
      <c r="CD50" s="1319"/>
      <c r="CE50" s="1319"/>
      <c r="CF50" s="1319" t="s">
        <v>546</v>
      </c>
      <c r="CG50" s="1319"/>
      <c r="CH50" s="1319"/>
      <c r="CI50" s="1319"/>
      <c r="CJ50" s="1319"/>
      <c r="CK50" s="1319"/>
      <c r="CL50" s="1319"/>
      <c r="CM50" s="1319"/>
      <c r="CN50" s="1319" t="s">
        <v>547</v>
      </c>
      <c r="CO50" s="1319"/>
      <c r="CP50" s="1319"/>
      <c r="CQ50" s="1319"/>
      <c r="CR50" s="1319"/>
      <c r="CS50" s="1319"/>
      <c r="CT50" s="1319"/>
      <c r="CU50" s="1319"/>
      <c r="CV50" s="1319" t="s">
        <v>548</v>
      </c>
      <c r="CW50" s="1319"/>
      <c r="CX50" s="1319"/>
      <c r="CY50" s="1319"/>
      <c r="CZ50" s="1319"/>
      <c r="DA50" s="1319"/>
      <c r="DB50" s="1319"/>
      <c r="DC50" s="1319"/>
    </row>
    <row r="51" spans="1:109" ht="13.5" customHeight="1" x14ac:dyDescent="0.15">
      <c r="B51" s="394"/>
      <c r="G51" s="1326"/>
      <c r="H51" s="1326"/>
      <c r="I51" s="1324"/>
      <c r="J51" s="1324"/>
      <c r="K51" s="1321"/>
      <c r="L51" s="1321"/>
      <c r="M51" s="1321"/>
      <c r="N51" s="1321"/>
      <c r="AM51" s="403"/>
      <c r="AN51" s="1322" t="s">
        <v>591</v>
      </c>
      <c r="AO51" s="1322"/>
      <c r="AP51" s="1322"/>
      <c r="AQ51" s="1322"/>
      <c r="AR51" s="1322"/>
      <c r="AS51" s="1322"/>
      <c r="AT51" s="1322"/>
      <c r="AU51" s="1322"/>
      <c r="AV51" s="1322"/>
      <c r="AW51" s="1322"/>
      <c r="AX51" s="1322"/>
      <c r="AY51" s="1322"/>
      <c r="AZ51" s="1322"/>
      <c r="BA51" s="1322"/>
      <c r="BB51" s="1322" t="s">
        <v>592</v>
      </c>
      <c r="BC51" s="1322"/>
      <c r="BD51" s="1322"/>
      <c r="BE51" s="1322"/>
      <c r="BF51" s="1322"/>
      <c r="BG51" s="1322"/>
      <c r="BH51" s="1322"/>
      <c r="BI51" s="1322"/>
      <c r="BJ51" s="1322"/>
      <c r="BK51" s="1322"/>
      <c r="BL51" s="1322"/>
      <c r="BM51" s="1322"/>
      <c r="BN51" s="1322"/>
      <c r="BO51" s="1322"/>
      <c r="BP51" s="1323"/>
      <c r="BQ51" s="1320"/>
      <c r="BR51" s="1320"/>
      <c r="BS51" s="1320"/>
      <c r="BT51" s="1320"/>
      <c r="BU51" s="1320"/>
      <c r="BV51" s="1320"/>
      <c r="BW51" s="1320"/>
      <c r="BX51" s="1320">
        <v>93</v>
      </c>
      <c r="BY51" s="1320"/>
      <c r="BZ51" s="1320"/>
      <c r="CA51" s="1320"/>
      <c r="CB51" s="1320"/>
      <c r="CC51" s="1320"/>
      <c r="CD51" s="1320"/>
      <c r="CE51" s="1320"/>
      <c r="CF51" s="1320">
        <v>92.9</v>
      </c>
      <c r="CG51" s="1320"/>
      <c r="CH51" s="1320"/>
      <c r="CI51" s="1320"/>
      <c r="CJ51" s="1320"/>
      <c r="CK51" s="1320"/>
      <c r="CL51" s="1320"/>
      <c r="CM51" s="1320"/>
      <c r="CN51" s="1320">
        <v>91.4</v>
      </c>
      <c r="CO51" s="1320"/>
      <c r="CP51" s="1320"/>
      <c r="CQ51" s="1320"/>
      <c r="CR51" s="1320"/>
      <c r="CS51" s="1320"/>
      <c r="CT51" s="1320"/>
      <c r="CU51" s="1320"/>
      <c r="CV51" s="1320">
        <v>85.5</v>
      </c>
      <c r="CW51" s="1320"/>
      <c r="CX51" s="1320"/>
      <c r="CY51" s="1320"/>
      <c r="CZ51" s="1320"/>
      <c r="DA51" s="1320"/>
      <c r="DB51" s="1320"/>
      <c r="DC51" s="1320"/>
    </row>
    <row r="52" spans="1:109" x14ac:dyDescent="0.15">
      <c r="B52" s="394"/>
      <c r="G52" s="1326"/>
      <c r="H52" s="1326"/>
      <c r="I52" s="1324"/>
      <c r="J52" s="1324"/>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x14ac:dyDescent="0.15">
      <c r="A53" s="402"/>
      <c r="B53" s="394"/>
      <c r="G53" s="1326"/>
      <c r="H53" s="1326"/>
      <c r="I53" s="1315"/>
      <c r="J53" s="1315"/>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593</v>
      </c>
      <c r="BC53" s="1322"/>
      <c r="BD53" s="1322"/>
      <c r="BE53" s="1322"/>
      <c r="BF53" s="1322"/>
      <c r="BG53" s="1322"/>
      <c r="BH53" s="1322"/>
      <c r="BI53" s="1322"/>
      <c r="BJ53" s="1322"/>
      <c r="BK53" s="1322"/>
      <c r="BL53" s="1322"/>
      <c r="BM53" s="1322"/>
      <c r="BN53" s="1322"/>
      <c r="BO53" s="1322"/>
      <c r="BP53" s="1323"/>
      <c r="BQ53" s="1320"/>
      <c r="BR53" s="1320"/>
      <c r="BS53" s="1320"/>
      <c r="BT53" s="1320"/>
      <c r="BU53" s="1320"/>
      <c r="BV53" s="1320"/>
      <c r="BW53" s="1320"/>
      <c r="BX53" s="1320">
        <v>60.7</v>
      </c>
      <c r="BY53" s="1320"/>
      <c r="BZ53" s="1320"/>
      <c r="CA53" s="1320"/>
      <c r="CB53" s="1320"/>
      <c r="CC53" s="1320"/>
      <c r="CD53" s="1320"/>
      <c r="CE53" s="1320"/>
      <c r="CF53" s="1320">
        <v>61.9</v>
      </c>
      <c r="CG53" s="1320"/>
      <c r="CH53" s="1320"/>
      <c r="CI53" s="1320"/>
      <c r="CJ53" s="1320"/>
      <c r="CK53" s="1320"/>
      <c r="CL53" s="1320"/>
      <c r="CM53" s="1320"/>
      <c r="CN53" s="1320">
        <v>58.8</v>
      </c>
      <c r="CO53" s="1320"/>
      <c r="CP53" s="1320"/>
      <c r="CQ53" s="1320"/>
      <c r="CR53" s="1320"/>
      <c r="CS53" s="1320"/>
      <c r="CT53" s="1320"/>
      <c r="CU53" s="1320"/>
      <c r="CV53" s="1320">
        <v>59.5</v>
      </c>
      <c r="CW53" s="1320"/>
      <c r="CX53" s="1320"/>
      <c r="CY53" s="1320"/>
      <c r="CZ53" s="1320"/>
      <c r="DA53" s="1320"/>
      <c r="DB53" s="1320"/>
      <c r="DC53" s="1320"/>
    </row>
    <row r="54" spans="1:109" x14ac:dyDescent="0.15">
      <c r="A54" s="402"/>
      <c r="B54" s="394"/>
      <c r="G54" s="1326"/>
      <c r="H54" s="1326"/>
      <c r="I54" s="1315"/>
      <c r="J54" s="1315"/>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x14ac:dyDescent="0.15">
      <c r="A55" s="402"/>
      <c r="B55" s="394"/>
      <c r="G55" s="1315"/>
      <c r="H55" s="1315"/>
      <c r="I55" s="1315"/>
      <c r="J55" s="1315"/>
      <c r="K55" s="1321"/>
      <c r="L55" s="1321"/>
      <c r="M55" s="1321"/>
      <c r="N55" s="1321"/>
      <c r="AN55" s="1319" t="s">
        <v>594</v>
      </c>
      <c r="AO55" s="1319"/>
      <c r="AP55" s="1319"/>
      <c r="AQ55" s="1319"/>
      <c r="AR55" s="1319"/>
      <c r="AS55" s="1319"/>
      <c r="AT55" s="1319"/>
      <c r="AU55" s="1319"/>
      <c r="AV55" s="1319"/>
      <c r="AW55" s="1319"/>
      <c r="AX55" s="1319"/>
      <c r="AY55" s="1319"/>
      <c r="AZ55" s="1319"/>
      <c r="BA55" s="1319"/>
      <c r="BB55" s="1322" t="s">
        <v>592</v>
      </c>
      <c r="BC55" s="1322"/>
      <c r="BD55" s="1322"/>
      <c r="BE55" s="1322"/>
      <c r="BF55" s="1322"/>
      <c r="BG55" s="1322"/>
      <c r="BH55" s="1322"/>
      <c r="BI55" s="1322"/>
      <c r="BJ55" s="1322"/>
      <c r="BK55" s="1322"/>
      <c r="BL55" s="1322"/>
      <c r="BM55" s="1322"/>
      <c r="BN55" s="1322"/>
      <c r="BO55" s="1322"/>
      <c r="BP55" s="1323"/>
      <c r="BQ55" s="1320"/>
      <c r="BR55" s="1320"/>
      <c r="BS55" s="1320"/>
      <c r="BT55" s="1320"/>
      <c r="BU55" s="1320"/>
      <c r="BV55" s="1320"/>
      <c r="BW55" s="1320"/>
      <c r="BX55" s="1320">
        <v>20.2</v>
      </c>
      <c r="BY55" s="1320"/>
      <c r="BZ55" s="1320"/>
      <c r="CA55" s="1320"/>
      <c r="CB55" s="1320"/>
      <c r="CC55" s="1320"/>
      <c r="CD55" s="1320"/>
      <c r="CE55" s="1320"/>
      <c r="CF55" s="1320">
        <v>38.5</v>
      </c>
      <c r="CG55" s="1320"/>
      <c r="CH55" s="1320"/>
      <c r="CI55" s="1320"/>
      <c r="CJ55" s="1320"/>
      <c r="CK55" s="1320"/>
      <c r="CL55" s="1320"/>
      <c r="CM55" s="1320"/>
      <c r="CN55" s="1320">
        <v>32.799999999999997</v>
      </c>
      <c r="CO55" s="1320"/>
      <c r="CP55" s="1320"/>
      <c r="CQ55" s="1320"/>
      <c r="CR55" s="1320"/>
      <c r="CS55" s="1320"/>
      <c r="CT55" s="1320"/>
      <c r="CU55" s="1320"/>
      <c r="CV55" s="1320">
        <v>20.9</v>
      </c>
      <c r="CW55" s="1320"/>
      <c r="CX55" s="1320"/>
      <c r="CY55" s="1320"/>
      <c r="CZ55" s="1320"/>
      <c r="DA55" s="1320"/>
      <c r="DB55" s="1320"/>
      <c r="DC55" s="1320"/>
    </row>
    <row r="56" spans="1:109" x14ac:dyDescent="0.15">
      <c r="A56" s="402"/>
      <c r="B56" s="394"/>
      <c r="G56" s="1315"/>
      <c r="H56" s="1315"/>
      <c r="I56" s="1315"/>
      <c r="J56" s="1315"/>
      <c r="K56" s="1321"/>
      <c r="L56" s="1321"/>
      <c r="M56" s="1321"/>
      <c r="N56" s="1321"/>
      <c r="AN56" s="1319"/>
      <c r="AO56" s="1319"/>
      <c r="AP56" s="1319"/>
      <c r="AQ56" s="1319"/>
      <c r="AR56" s="1319"/>
      <c r="AS56" s="1319"/>
      <c r="AT56" s="1319"/>
      <c r="AU56" s="1319"/>
      <c r="AV56" s="1319"/>
      <c r="AW56" s="1319"/>
      <c r="AX56" s="1319"/>
      <c r="AY56" s="1319"/>
      <c r="AZ56" s="1319"/>
      <c r="BA56" s="1319"/>
      <c r="BB56" s="1322"/>
      <c r="BC56" s="1322"/>
      <c r="BD56" s="1322"/>
      <c r="BE56" s="1322"/>
      <c r="BF56" s="1322"/>
      <c r="BG56" s="1322"/>
      <c r="BH56" s="1322"/>
      <c r="BI56" s="1322"/>
      <c r="BJ56" s="1322"/>
      <c r="BK56" s="1322"/>
      <c r="BL56" s="1322"/>
      <c r="BM56" s="1322"/>
      <c r="BN56" s="1322"/>
      <c r="BO56" s="1322"/>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2" customFormat="1" x14ac:dyDescent="0.15">
      <c r="B57" s="406"/>
      <c r="G57" s="1315"/>
      <c r="H57" s="1315"/>
      <c r="I57" s="1325"/>
      <c r="J57" s="1325"/>
      <c r="K57" s="1321"/>
      <c r="L57" s="1321"/>
      <c r="M57" s="1321"/>
      <c r="N57" s="1321"/>
      <c r="AM57" s="387"/>
      <c r="AN57" s="1319"/>
      <c r="AO57" s="1319"/>
      <c r="AP57" s="1319"/>
      <c r="AQ57" s="1319"/>
      <c r="AR57" s="1319"/>
      <c r="AS57" s="1319"/>
      <c r="AT57" s="1319"/>
      <c r="AU57" s="1319"/>
      <c r="AV57" s="1319"/>
      <c r="AW57" s="1319"/>
      <c r="AX57" s="1319"/>
      <c r="AY57" s="1319"/>
      <c r="AZ57" s="1319"/>
      <c r="BA57" s="1319"/>
      <c r="BB57" s="1322" t="s">
        <v>593</v>
      </c>
      <c r="BC57" s="1322"/>
      <c r="BD57" s="1322"/>
      <c r="BE57" s="1322"/>
      <c r="BF57" s="1322"/>
      <c r="BG57" s="1322"/>
      <c r="BH57" s="1322"/>
      <c r="BI57" s="1322"/>
      <c r="BJ57" s="1322"/>
      <c r="BK57" s="1322"/>
      <c r="BL57" s="1322"/>
      <c r="BM57" s="1322"/>
      <c r="BN57" s="1322"/>
      <c r="BO57" s="1322"/>
      <c r="BP57" s="1323"/>
      <c r="BQ57" s="1320"/>
      <c r="BR57" s="1320"/>
      <c r="BS57" s="1320"/>
      <c r="BT57" s="1320"/>
      <c r="BU57" s="1320"/>
      <c r="BV57" s="1320"/>
      <c r="BW57" s="1320"/>
      <c r="BX57" s="1320">
        <v>55.8</v>
      </c>
      <c r="BY57" s="1320"/>
      <c r="BZ57" s="1320"/>
      <c r="CA57" s="1320"/>
      <c r="CB57" s="1320"/>
      <c r="CC57" s="1320"/>
      <c r="CD57" s="1320"/>
      <c r="CE57" s="1320"/>
      <c r="CF57" s="1320">
        <v>57.6</v>
      </c>
      <c r="CG57" s="1320"/>
      <c r="CH57" s="1320"/>
      <c r="CI57" s="1320"/>
      <c r="CJ57" s="1320"/>
      <c r="CK57" s="1320"/>
      <c r="CL57" s="1320"/>
      <c r="CM57" s="1320"/>
      <c r="CN57" s="1320">
        <v>58.9</v>
      </c>
      <c r="CO57" s="1320"/>
      <c r="CP57" s="1320"/>
      <c r="CQ57" s="1320"/>
      <c r="CR57" s="1320"/>
      <c r="CS57" s="1320"/>
      <c r="CT57" s="1320"/>
      <c r="CU57" s="1320"/>
      <c r="CV57" s="1320">
        <v>60.2</v>
      </c>
      <c r="CW57" s="1320"/>
      <c r="CX57" s="1320"/>
      <c r="CY57" s="1320"/>
      <c r="CZ57" s="1320"/>
      <c r="DA57" s="1320"/>
      <c r="DB57" s="1320"/>
      <c r="DC57" s="1320"/>
      <c r="DD57" s="407"/>
      <c r="DE57" s="406"/>
    </row>
    <row r="58" spans="1:109" s="402" customFormat="1" x14ac:dyDescent="0.15">
      <c r="A58" s="387"/>
      <c r="B58" s="406"/>
      <c r="G58" s="1315"/>
      <c r="H58" s="1315"/>
      <c r="I58" s="1325"/>
      <c r="J58" s="1325"/>
      <c r="K58" s="1321"/>
      <c r="L58" s="1321"/>
      <c r="M58" s="1321"/>
      <c r="N58" s="1321"/>
      <c r="AM58" s="387"/>
      <c r="AN58" s="1319"/>
      <c r="AO58" s="1319"/>
      <c r="AP58" s="1319"/>
      <c r="AQ58" s="1319"/>
      <c r="AR58" s="1319"/>
      <c r="AS58" s="1319"/>
      <c r="AT58" s="1319"/>
      <c r="AU58" s="1319"/>
      <c r="AV58" s="1319"/>
      <c r="AW58" s="1319"/>
      <c r="AX58" s="1319"/>
      <c r="AY58" s="1319"/>
      <c r="AZ58" s="1319"/>
      <c r="BA58" s="1319"/>
      <c r="BB58" s="1322"/>
      <c r="BC58" s="1322"/>
      <c r="BD58" s="1322"/>
      <c r="BE58" s="1322"/>
      <c r="BF58" s="1322"/>
      <c r="BG58" s="1322"/>
      <c r="BH58" s="1322"/>
      <c r="BI58" s="1322"/>
      <c r="BJ58" s="1322"/>
      <c r="BK58" s="1322"/>
      <c r="BL58" s="1322"/>
      <c r="BM58" s="1322"/>
      <c r="BN58" s="1322"/>
      <c r="BO58" s="1322"/>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595</v>
      </c>
    </row>
    <row r="64" spans="1:109" x14ac:dyDescent="0.15">
      <c r="B64" s="394"/>
      <c r="G64" s="401"/>
      <c r="I64" s="414"/>
      <c r="J64" s="414"/>
      <c r="K64" s="414"/>
      <c r="L64" s="414"/>
      <c r="M64" s="414"/>
      <c r="N64" s="415"/>
      <c r="AM64" s="401"/>
      <c r="AN64" s="401" t="s">
        <v>589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6" t="s">
        <v>599</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x14ac:dyDescent="0.15">
      <c r="B66" s="394"/>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x14ac:dyDescent="0.15">
      <c r="B67" s="394"/>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x14ac:dyDescent="0.15">
      <c r="B68" s="394"/>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x14ac:dyDescent="0.15">
      <c r="B69" s="394"/>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590</v>
      </c>
    </row>
    <row r="72" spans="2:107" x14ac:dyDescent="0.15">
      <c r="B72" s="394"/>
      <c r="G72" s="1315"/>
      <c r="H72" s="1315"/>
      <c r="I72" s="1315"/>
      <c r="J72" s="1315"/>
      <c r="K72" s="404"/>
      <c r="L72" s="404"/>
      <c r="M72" s="405"/>
      <c r="N72" s="40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544</v>
      </c>
      <c r="BQ72" s="1319"/>
      <c r="BR72" s="1319"/>
      <c r="BS72" s="1319"/>
      <c r="BT72" s="1319"/>
      <c r="BU72" s="1319"/>
      <c r="BV72" s="1319"/>
      <c r="BW72" s="1319"/>
      <c r="BX72" s="1319" t="s">
        <v>545</v>
      </c>
      <c r="BY72" s="1319"/>
      <c r="BZ72" s="1319"/>
      <c r="CA72" s="1319"/>
      <c r="CB72" s="1319"/>
      <c r="CC72" s="1319"/>
      <c r="CD72" s="1319"/>
      <c r="CE72" s="1319"/>
      <c r="CF72" s="1319" t="s">
        <v>546</v>
      </c>
      <c r="CG72" s="1319"/>
      <c r="CH72" s="1319"/>
      <c r="CI72" s="1319"/>
      <c r="CJ72" s="1319"/>
      <c r="CK72" s="1319"/>
      <c r="CL72" s="1319"/>
      <c r="CM72" s="1319"/>
      <c r="CN72" s="1319" t="s">
        <v>547</v>
      </c>
      <c r="CO72" s="1319"/>
      <c r="CP72" s="1319"/>
      <c r="CQ72" s="1319"/>
      <c r="CR72" s="1319"/>
      <c r="CS72" s="1319"/>
      <c r="CT72" s="1319"/>
      <c r="CU72" s="1319"/>
      <c r="CV72" s="1319" t="s">
        <v>548</v>
      </c>
      <c r="CW72" s="1319"/>
      <c r="CX72" s="1319"/>
      <c r="CY72" s="1319"/>
      <c r="CZ72" s="1319"/>
      <c r="DA72" s="1319"/>
      <c r="DB72" s="1319"/>
      <c r="DC72" s="1319"/>
    </row>
    <row r="73" spans="2:107" x14ac:dyDescent="0.15">
      <c r="B73" s="394"/>
      <c r="G73" s="1326"/>
      <c r="H73" s="1326"/>
      <c r="I73" s="1326"/>
      <c r="J73" s="1326"/>
      <c r="K73" s="1327"/>
      <c r="L73" s="1327"/>
      <c r="M73" s="1327"/>
      <c r="N73" s="1327"/>
      <c r="AM73" s="403"/>
      <c r="AN73" s="1322" t="s">
        <v>591</v>
      </c>
      <c r="AO73" s="1322"/>
      <c r="AP73" s="1322"/>
      <c r="AQ73" s="1322"/>
      <c r="AR73" s="1322"/>
      <c r="AS73" s="1322"/>
      <c r="AT73" s="1322"/>
      <c r="AU73" s="1322"/>
      <c r="AV73" s="1322"/>
      <c r="AW73" s="1322"/>
      <c r="AX73" s="1322"/>
      <c r="AY73" s="1322"/>
      <c r="AZ73" s="1322"/>
      <c r="BA73" s="1322"/>
      <c r="BB73" s="1322" t="s">
        <v>592</v>
      </c>
      <c r="BC73" s="1322"/>
      <c r="BD73" s="1322"/>
      <c r="BE73" s="1322"/>
      <c r="BF73" s="1322"/>
      <c r="BG73" s="1322"/>
      <c r="BH73" s="1322"/>
      <c r="BI73" s="1322"/>
      <c r="BJ73" s="1322"/>
      <c r="BK73" s="1322"/>
      <c r="BL73" s="1322"/>
      <c r="BM73" s="1322"/>
      <c r="BN73" s="1322"/>
      <c r="BO73" s="1322"/>
      <c r="BP73" s="1320">
        <v>102.1</v>
      </c>
      <c r="BQ73" s="1320"/>
      <c r="BR73" s="1320"/>
      <c r="BS73" s="1320"/>
      <c r="BT73" s="1320"/>
      <c r="BU73" s="1320"/>
      <c r="BV73" s="1320"/>
      <c r="BW73" s="1320"/>
      <c r="BX73" s="1320">
        <v>93</v>
      </c>
      <c r="BY73" s="1320"/>
      <c r="BZ73" s="1320"/>
      <c r="CA73" s="1320"/>
      <c r="CB73" s="1320"/>
      <c r="CC73" s="1320"/>
      <c r="CD73" s="1320"/>
      <c r="CE73" s="1320"/>
      <c r="CF73" s="1320">
        <v>92.9</v>
      </c>
      <c r="CG73" s="1320"/>
      <c r="CH73" s="1320"/>
      <c r="CI73" s="1320"/>
      <c r="CJ73" s="1320"/>
      <c r="CK73" s="1320"/>
      <c r="CL73" s="1320"/>
      <c r="CM73" s="1320"/>
      <c r="CN73" s="1320">
        <v>91.4</v>
      </c>
      <c r="CO73" s="1320"/>
      <c r="CP73" s="1320"/>
      <c r="CQ73" s="1320"/>
      <c r="CR73" s="1320"/>
      <c r="CS73" s="1320"/>
      <c r="CT73" s="1320"/>
      <c r="CU73" s="1320"/>
      <c r="CV73" s="1320">
        <v>85.5</v>
      </c>
      <c r="CW73" s="1320"/>
      <c r="CX73" s="1320"/>
      <c r="CY73" s="1320"/>
      <c r="CZ73" s="1320"/>
      <c r="DA73" s="1320"/>
      <c r="DB73" s="1320"/>
      <c r="DC73" s="1320"/>
    </row>
    <row r="74" spans="2:107" x14ac:dyDescent="0.15">
      <c r="B74" s="394"/>
      <c r="G74" s="1326"/>
      <c r="H74" s="1326"/>
      <c r="I74" s="1326"/>
      <c r="J74" s="1326"/>
      <c r="K74" s="1327"/>
      <c r="L74" s="1327"/>
      <c r="M74" s="1327"/>
      <c r="N74" s="1327"/>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x14ac:dyDescent="0.15">
      <c r="B75" s="394"/>
      <c r="G75" s="1326"/>
      <c r="H75" s="1326"/>
      <c r="I75" s="1315"/>
      <c r="J75" s="1315"/>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596</v>
      </c>
      <c r="BC75" s="1322"/>
      <c r="BD75" s="1322"/>
      <c r="BE75" s="1322"/>
      <c r="BF75" s="1322"/>
      <c r="BG75" s="1322"/>
      <c r="BH75" s="1322"/>
      <c r="BI75" s="1322"/>
      <c r="BJ75" s="1322"/>
      <c r="BK75" s="1322"/>
      <c r="BL75" s="1322"/>
      <c r="BM75" s="1322"/>
      <c r="BN75" s="1322"/>
      <c r="BO75" s="1322"/>
      <c r="BP75" s="1320">
        <v>11.4</v>
      </c>
      <c r="BQ75" s="1320"/>
      <c r="BR75" s="1320"/>
      <c r="BS75" s="1320"/>
      <c r="BT75" s="1320"/>
      <c r="BU75" s="1320"/>
      <c r="BV75" s="1320"/>
      <c r="BW75" s="1320"/>
      <c r="BX75" s="1320">
        <v>10.1</v>
      </c>
      <c r="BY75" s="1320"/>
      <c r="BZ75" s="1320"/>
      <c r="CA75" s="1320"/>
      <c r="CB75" s="1320"/>
      <c r="CC75" s="1320"/>
      <c r="CD75" s="1320"/>
      <c r="CE75" s="1320"/>
      <c r="CF75" s="1320">
        <v>9.6</v>
      </c>
      <c r="CG75" s="1320"/>
      <c r="CH75" s="1320"/>
      <c r="CI75" s="1320"/>
      <c r="CJ75" s="1320"/>
      <c r="CK75" s="1320"/>
      <c r="CL75" s="1320"/>
      <c r="CM75" s="1320"/>
      <c r="CN75" s="1320">
        <v>9.1</v>
      </c>
      <c r="CO75" s="1320"/>
      <c r="CP75" s="1320"/>
      <c r="CQ75" s="1320"/>
      <c r="CR75" s="1320"/>
      <c r="CS75" s="1320"/>
      <c r="CT75" s="1320"/>
      <c r="CU75" s="1320"/>
      <c r="CV75" s="1320">
        <v>9.1</v>
      </c>
      <c r="CW75" s="1320"/>
      <c r="CX75" s="1320"/>
      <c r="CY75" s="1320"/>
      <c r="CZ75" s="1320"/>
      <c r="DA75" s="1320"/>
      <c r="DB75" s="1320"/>
      <c r="DC75" s="1320"/>
    </row>
    <row r="76" spans="2:107" x14ac:dyDescent="0.15">
      <c r="B76" s="394"/>
      <c r="G76" s="1326"/>
      <c r="H76" s="1326"/>
      <c r="I76" s="1315"/>
      <c r="J76" s="1315"/>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x14ac:dyDescent="0.15">
      <c r="B77" s="394"/>
      <c r="G77" s="1315"/>
      <c r="H77" s="1315"/>
      <c r="I77" s="1315"/>
      <c r="J77" s="1315"/>
      <c r="K77" s="1327"/>
      <c r="L77" s="1327"/>
      <c r="M77" s="1327"/>
      <c r="N77" s="1327"/>
      <c r="AN77" s="1319" t="s">
        <v>594</v>
      </c>
      <c r="AO77" s="1319"/>
      <c r="AP77" s="1319"/>
      <c r="AQ77" s="1319"/>
      <c r="AR77" s="1319"/>
      <c r="AS77" s="1319"/>
      <c r="AT77" s="1319"/>
      <c r="AU77" s="1319"/>
      <c r="AV77" s="1319"/>
      <c r="AW77" s="1319"/>
      <c r="AX77" s="1319"/>
      <c r="AY77" s="1319"/>
      <c r="AZ77" s="1319"/>
      <c r="BA77" s="1319"/>
      <c r="BB77" s="1322" t="s">
        <v>592</v>
      </c>
      <c r="BC77" s="1322"/>
      <c r="BD77" s="1322"/>
      <c r="BE77" s="1322"/>
      <c r="BF77" s="1322"/>
      <c r="BG77" s="1322"/>
      <c r="BH77" s="1322"/>
      <c r="BI77" s="1322"/>
      <c r="BJ77" s="1322"/>
      <c r="BK77" s="1322"/>
      <c r="BL77" s="1322"/>
      <c r="BM77" s="1322"/>
      <c r="BN77" s="1322"/>
      <c r="BO77" s="1322"/>
      <c r="BP77" s="1320">
        <v>0</v>
      </c>
      <c r="BQ77" s="1320"/>
      <c r="BR77" s="1320"/>
      <c r="BS77" s="1320"/>
      <c r="BT77" s="1320"/>
      <c r="BU77" s="1320"/>
      <c r="BV77" s="1320"/>
      <c r="BW77" s="1320"/>
      <c r="BX77" s="1320">
        <v>20.2</v>
      </c>
      <c r="BY77" s="1320"/>
      <c r="BZ77" s="1320"/>
      <c r="CA77" s="1320"/>
      <c r="CB77" s="1320"/>
      <c r="CC77" s="1320"/>
      <c r="CD77" s="1320"/>
      <c r="CE77" s="1320"/>
      <c r="CF77" s="1320">
        <v>38.5</v>
      </c>
      <c r="CG77" s="1320"/>
      <c r="CH77" s="1320"/>
      <c r="CI77" s="1320"/>
      <c r="CJ77" s="1320"/>
      <c r="CK77" s="1320"/>
      <c r="CL77" s="1320"/>
      <c r="CM77" s="1320"/>
      <c r="CN77" s="1320">
        <v>32.799999999999997</v>
      </c>
      <c r="CO77" s="1320"/>
      <c r="CP77" s="1320"/>
      <c r="CQ77" s="1320"/>
      <c r="CR77" s="1320"/>
      <c r="CS77" s="1320"/>
      <c r="CT77" s="1320"/>
      <c r="CU77" s="1320"/>
      <c r="CV77" s="1320">
        <v>20.9</v>
      </c>
      <c r="CW77" s="1320"/>
      <c r="CX77" s="1320"/>
      <c r="CY77" s="1320"/>
      <c r="CZ77" s="1320"/>
      <c r="DA77" s="1320"/>
      <c r="DB77" s="1320"/>
      <c r="DC77" s="1320"/>
    </row>
    <row r="78" spans="2:107" x14ac:dyDescent="0.15">
      <c r="B78" s="394"/>
      <c r="G78" s="1315"/>
      <c r="H78" s="1315"/>
      <c r="I78" s="1315"/>
      <c r="J78" s="1315"/>
      <c r="K78" s="1327"/>
      <c r="L78" s="1327"/>
      <c r="M78" s="1327"/>
      <c r="N78" s="1327"/>
      <c r="AN78" s="1319"/>
      <c r="AO78" s="1319"/>
      <c r="AP78" s="1319"/>
      <c r="AQ78" s="1319"/>
      <c r="AR78" s="1319"/>
      <c r="AS78" s="1319"/>
      <c r="AT78" s="1319"/>
      <c r="AU78" s="1319"/>
      <c r="AV78" s="1319"/>
      <c r="AW78" s="1319"/>
      <c r="AX78" s="1319"/>
      <c r="AY78" s="1319"/>
      <c r="AZ78" s="1319"/>
      <c r="BA78" s="1319"/>
      <c r="BB78" s="1322"/>
      <c r="BC78" s="1322"/>
      <c r="BD78" s="1322"/>
      <c r="BE78" s="1322"/>
      <c r="BF78" s="1322"/>
      <c r="BG78" s="1322"/>
      <c r="BH78" s="1322"/>
      <c r="BI78" s="1322"/>
      <c r="BJ78" s="1322"/>
      <c r="BK78" s="1322"/>
      <c r="BL78" s="1322"/>
      <c r="BM78" s="1322"/>
      <c r="BN78" s="1322"/>
      <c r="BO78" s="1322"/>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x14ac:dyDescent="0.15">
      <c r="B79" s="394"/>
      <c r="G79" s="1315"/>
      <c r="H79" s="1315"/>
      <c r="I79" s="1325"/>
      <c r="J79" s="1325"/>
      <c r="K79" s="1328"/>
      <c r="L79" s="1328"/>
      <c r="M79" s="1328"/>
      <c r="N79" s="1328"/>
      <c r="AN79" s="1319"/>
      <c r="AO79" s="1319"/>
      <c r="AP79" s="1319"/>
      <c r="AQ79" s="1319"/>
      <c r="AR79" s="1319"/>
      <c r="AS79" s="1319"/>
      <c r="AT79" s="1319"/>
      <c r="AU79" s="1319"/>
      <c r="AV79" s="1319"/>
      <c r="AW79" s="1319"/>
      <c r="AX79" s="1319"/>
      <c r="AY79" s="1319"/>
      <c r="AZ79" s="1319"/>
      <c r="BA79" s="1319"/>
      <c r="BB79" s="1322" t="s">
        <v>596</v>
      </c>
      <c r="BC79" s="1322"/>
      <c r="BD79" s="1322"/>
      <c r="BE79" s="1322"/>
      <c r="BF79" s="1322"/>
      <c r="BG79" s="1322"/>
      <c r="BH79" s="1322"/>
      <c r="BI79" s="1322"/>
      <c r="BJ79" s="1322"/>
      <c r="BK79" s="1322"/>
      <c r="BL79" s="1322"/>
      <c r="BM79" s="1322"/>
      <c r="BN79" s="1322"/>
      <c r="BO79" s="1322"/>
      <c r="BP79" s="1320">
        <v>8.5</v>
      </c>
      <c r="BQ79" s="1320"/>
      <c r="BR79" s="1320"/>
      <c r="BS79" s="1320"/>
      <c r="BT79" s="1320"/>
      <c r="BU79" s="1320"/>
      <c r="BV79" s="1320"/>
      <c r="BW79" s="1320"/>
      <c r="BX79" s="1320">
        <v>9.3000000000000007</v>
      </c>
      <c r="BY79" s="1320"/>
      <c r="BZ79" s="1320"/>
      <c r="CA79" s="1320"/>
      <c r="CB79" s="1320"/>
      <c r="CC79" s="1320"/>
      <c r="CD79" s="1320"/>
      <c r="CE79" s="1320"/>
      <c r="CF79" s="1320">
        <v>9.1999999999999993</v>
      </c>
      <c r="CG79" s="1320"/>
      <c r="CH79" s="1320"/>
      <c r="CI79" s="1320"/>
      <c r="CJ79" s="1320"/>
      <c r="CK79" s="1320"/>
      <c r="CL79" s="1320"/>
      <c r="CM79" s="1320"/>
      <c r="CN79" s="1320">
        <v>9.1</v>
      </c>
      <c r="CO79" s="1320"/>
      <c r="CP79" s="1320"/>
      <c r="CQ79" s="1320"/>
      <c r="CR79" s="1320"/>
      <c r="CS79" s="1320"/>
      <c r="CT79" s="1320"/>
      <c r="CU79" s="1320"/>
      <c r="CV79" s="1320">
        <v>9.1</v>
      </c>
      <c r="CW79" s="1320"/>
      <c r="CX79" s="1320"/>
      <c r="CY79" s="1320"/>
      <c r="CZ79" s="1320"/>
      <c r="DA79" s="1320"/>
      <c r="DB79" s="1320"/>
      <c r="DC79" s="1320"/>
    </row>
    <row r="80" spans="2:107" x14ac:dyDescent="0.15">
      <c r="B80" s="394"/>
      <c r="G80" s="1315"/>
      <c r="H80" s="1315"/>
      <c r="I80" s="1325"/>
      <c r="J80" s="1325"/>
      <c r="K80" s="1328"/>
      <c r="L80" s="1328"/>
      <c r="M80" s="1328"/>
      <c r="N80" s="1328"/>
      <c r="AN80" s="1319"/>
      <c r="AO80" s="1319"/>
      <c r="AP80" s="1319"/>
      <c r="AQ80" s="1319"/>
      <c r="AR80" s="1319"/>
      <c r="AS80" s="1319"/>
      <c r="AT80" s="1319"/>
      <c r="AU80" s="1319"/>
      <c r="AV80" s="1319"/>
      <c r="AW80" s="1319"/>
      <c r="AX80" s="1319"/>
      <c r="AY80" s="1319"/>
      <c r="AZ80" s="1319"/>
      <c r="BA80" s="1319"/>
      <c r="BB80" s="1322"/>
      <c r="BC80" s="1322"/>
      <c r="BD80" s="1322"/>
      <c r="BE80" s="1322"/>
      <c r="BF80" s="1322"/>
      <c r="BG80" s="1322"/>
      <c r="BH80" s="1322"/>
      <c r="BI80" s="1322"/>
      <c r="BJ80" s="1322"/>
      <c r="BK80" s="1322"/>
      <c r="BL80" s="1322"/>
      <c r="BM80" s="1322"/>
      <c r="BN80" s="1322"/>
      <c r="BO80" s="1322"/>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RYgC5fVyWQomPNGKYCSeO8OJQdYxJyWeZimwa5Bor+w41MdjBVZG4WW+OMg2aPMZ3FfYpjjNaQZ4B9iYaqcdg==" saltValue="0jEzsXfjE56nRQ+gPha5/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J6bHtdFXPhHEzB/BWaBTnhLpxbVejTdmV4eEHnAq+3VU7fTFoR9CYNm3WkdqoiTnxU0b2kOgFGq0Fd8ChkduA==" saltValue="ie7HLwfyBEI8xIJofsP8i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542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KA7an4Ssnj7zDfyUpk3TM4SxvBQ32vNVr9YlXpg7HDrj585VVQxL4To39efqLNXRcEeH9caw0XAs3Gb0Su8rQ==" saltValue="ZHTcX3w0WVtFhFyhza9nG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541</v>
      </c>
      <c r="G2" s="156"/>
      <c r="H2" s="157"/>
    </row>
    <row r="3" spans="1:8" x14ac:dyDescent="0.15">
      <c r="A3" s="153" t="s">
        <v>534</v>
      </c>
      <c r="B3" s="158"/>
      <c r="C3" s="159"/>
      <c r="D3" s="160">
        <v>53592</v>
      </c>
      <c r="E3" s="161"/>
      <c r="F3" s="162">
        <v>158564</v>
      </c>
      <c r="G3" s="163"/>
      <c r="H3" s="164"/>
    </row>
    <row r="4" spans="1:8" x14ac:dyDescent="0.15">
      <c r="A4" s="165"/>
      <c r="B4" s="166"/>
      <c r="C4" s="167"/>
      <c r="D4" s="168">
        <v>14501</v>
      </c>
      <c r="E4" s="169"/>
      <c r="F4" s="170">
        <v>48412</v>
      </c>
      <c r="G4" s="171"/>
      <c r="H4" s="172"/>
    </row>
    <row r="5" spans="1:8" x14ac:dyDescent="0.15">
      <c r="A5" s="153" t="s">
        <v>536</v>
      </c>
      <c r="B5" s="158"/>
      <c r="C5" s="159"/>
      <c r="D5" s="160">
        <v>60194</v>
      </c>
      <c r="E5" s="161"/>
      <c r="F5" s="162">
        <v>106092</v>
      </c>
      <c r="G5" s="163"/>
      <c r="H5" s="164"/>
    </row>
    <row r="6" spans="1:8" x14ac:dyDescent="0.15">
      <c r="A6" s="165"/>
      <c r="B6" s="166"/>
      <c r="C6" s="167"/>
      <c r="D6" s="168">
        <v>19513</v>
      </c>
      <c r="E6" s="169"/>
      <c r="F6" s="170">
        <v>44299</v>
      </c>
      <c r="G6" s="171"/>
      <c r="H6" s="172"/>
    </row>
    <row r="7" spans="1:8" x14ac:dyDescent="0.15">
      <c r="A7" s="153" t="s">
        <v>537</v>
      </c>
      <c r="B7" s="158"/>
      <c r="C7" s="159"/>
      <c r="D7" s="160">
        <v>94876</v>
      </c>
      <c r="E7" s="161"/>
      <c r="F7" s="162">
        <v>78903</v>
      </c>
      <c r="G7" s="163"/>
      <c r="H7" s="164"/>
    </row>
    <row r="8" spans="1:8" x14ac:dyDescent="0.15">
      <c r="A8" s="165"/>
      <c r="B8" s="166"/>
      <c r="C8" s="167"/>
      <c r="D8" s="168">
        <v>24106</v>
      </c>
      <c r="E8" s="169"/>
      <c r="F8" s="170">
        <v>49201</v>
      </c>
      <c r="G8" s="171"/>
      <c r="H8" s="172"/>
    </row>
    <row r="9" spans="1:8" x14ac:dyDescent="0.15">
      <c r="A9" s="153" t="s">
        <v>538</v>
      </c>
      <c r="B9" s="158"/>
      <c r="C9" s="159"/>
      <c r="D9" s="160">
        <v>134583</v>
      </c>
      <c r="E9" s="161"/>
      <c r="F9" s="162">
        <v>82993</v>
      </c>
      <c r="G9" s="163"/>
      <c r="H9" s="164"/>
    </row>
    <row r="10" spans="1:8" x14ac:dyDescent="0.15">
      <c r="A10" s="165"/>
      <c r="B10" s="166"/>
      <c r="C10" s="167"/>
      <c r="D10" s="168">
        <v>15581</v>
      </c>
      <c r="E10" s="169"/>
      <c r="F10" s="170">
        <v>46787</v>
      </c>
      <c r="G10" s="171"/>
      <c r="H10" s="172"/>
    </row>
    <row r="11" spans="1:8" x14ac:dyDescent="0.15">
      <c r="A11" s="153" t="s">
        <v>539</v>
      </c>
      <c r="B11" s="158"/>
      <c r="C11" s="159"/>
      <c r="D11" s="160">
        <v>80367</v>
      </c>
      <c r="E11" s="161"/>
      <c r="F11" s="162">
        <v>108252</v>
      </c>
      <c r="G11" s="163"/>
      <c r="H11" s="164"/>
    </row>
    <row r="12" spans="1:8" x14ac:dyDescent="0.15">
      <c r="A12" s="165"/>
      <c r="B12" s="166"/>
      <c r="C12" s="173"/>
      <c r="D12" s="168">
        <v>26443</v>
      </c>
      <c r="E12" s="169"/>
      <c r="F12" s="170">
        <v>50321</v>
      </c>
      <c r="G12" s="171"/>
      <c r="H12" s="172"/>
    </row>
    <row r="13" spans="1:8" x14ac:dyDescent="0.15">
      <c r="A13" s="153"/>
      <c r="B13" s="158"/>
      <c r="C13" s="174"/>
      <c r="D13" s="175">
        <v>84722</v>
      </c>
      <c r="E13" s="176"/>
      <c r="F13" s="177">
        <v>106961</v>
      </c>
      <c r="G13" s="178"/>
      <c r="H13" s="164"/>
    </row>
    <row r="14" spans="1:8" x14ac:dyDescent="0.15">
      <c r="A14" s="165"/>
      <c r="B14" s="166"/>
      <c r="C14" s="167"/>
      <c r="D14" s="168">
        <v>20029</v>
      </c>
      <c r="E14" s="169"/>
      <c r="F14" s="170">
        <v>47804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3.69</v>
      </c>
      <c r="C19" s="179">
        <f>ROUND(VALUE(SUBSTITUTE(実質収支比率等に係る経年分析!G$48,"▲","-")),2)</f>
        <v>5.16</v>
      </c>
      <c r="D19" s="179">
        <f>ROUND(VALUE(SUBSTITUTE(実質収支比率等に係る経年分析!H$48,"▲","-")),2)</f>
        <v>4.3499999999999996</v>
      </c>
      <c r="E19" s="179">
        <f>ROUND(VALUE(SUBSTITUTE(実質収支比率等に係る経年分析!I$48,"▲","-")),2)</f>
        <v>4.13</v>
      </c>
      <c r="F19" s="179">
        <f>ROUND(VALUE(SUBSTITUTE(実質収支比率等に係る経年分析!J$48,"▲","-")),2)</f>
        <v>4.7</v>
      </c>
    </row>
    <row r="20" spans="1:11" x14ac:dyDescent="0.15">
      <c r="A20" s="179" t="s">
        <v>55</v>
      </c>
      <c r="B20" s="179">
        <f>ROUND(VALUE(SUBSTITUTE(実質収支比率等に係る経年分析!F$47,"▲","-")),2)</f>
        <v>39.29</v>
      </c>
      <c r="C20" s="179">
        <f>ROUND(VALUE(SUBSTITUTE(実質収支比率等に係る経年分析!G$47,"▲","-")),2)</f>
        <v>41.5</v>
      </c>
      <c r="D20" s="179">
        <f>ROUND(VALUE(SUBSTITUTE(実質収支比率等に係る経年分析!H$47,"▲","-")),2)</f>
        <v>42.65</v>
      </c>
      <c r="E20" s="179">
        <f>ROUND(VALUE(SUBSTITUTE(実質収支比率等に係る経年分析!I$47,"▲","-")),2)</f>
        <v>43.32</v>
      </c>
      <c r="F20" s="179">
        <f>ROUND(VALUE(SUBSTITUTE(実質収支比率等に係る経年分析!J$47,"▲","-")),2)</f>
        <v>43.35</v>
      </c>
    </row>
    <row r="21" spans="1:11" x14ac:dyDescent="0.15">
      <c r="A21" s="179" t="s">
        <v>56</v>
      </c>
      <c r="B21" s="179">
        <f>IF(ISNUMBER(VALUE(SUBSTITUTE(実質収支比率等に係る経年分析!F$49,"▲","-"))),ROUND(VALUE(SUBSTITUTE(実質収支比率等に係る経年分析!F$49,"▲","-")),2),NA())</f>
        <v>3.03</v>
      </c>
      <c r="C21" s="179">
        <f>IF(ISNUMBER(VALUE(SUBSTITUTE(実質収支比率等に係る経年分析!G$49,"▲","-"))),ROUND(VALUE(SUBSTITUTE(実質収支比率等に係る経年分析!G$49,"▲","-")),2),NA())</f>
        <v>5.25</v>
      </c>
      <c r="D21" s="179">
        <f>IF(ISNUMBER(VALUE(SUBSTITUTE(実質収支比率等に係る経年分析!H$49,"▲","-"))),ROUND(VALUE(SUBSTITUTE(実質収支比率等に係る経年分析!H$49,"▲","-")),2),NA())</f>
        <v>-0.16</v>
      </c>
      <c r="E21" s="179">
        <f>IF(ISNUMBER(VALUE(SUBSTITUTE(実質収支比率等に係る経年分析!I$49,"▲","-"))),ROUND(VALUE(SUBSTITUTE(実質収支比率等に係る経年分析!I$49,"▲","-")),2),NA())</f>
        <v>0.72</v>
      </c>
      <c r="F21" s="179">
        <f>IF(ISNUMBER(VALUE(SUBSTITUTE(実質収支比率等に係る経年分析!J$49,"▲","-"))),ROUND(VALUE(SUBSTITUTE(実質収支比率等に係る経年分析!J$49,"▲","-")),2),NA())</f>
        <v>0.51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0.23</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錦町後期高齢者医療特別会計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錦町下水道特別会計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0.14000000000000001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0.13</v>
      </c>
    </row>
    <row r="33" spans="1:16" x14ac:dyDescent="0.15">
      <c r="A33" s="180" t="str">
        <f>IF(連結実質赤字比率に係る赤字・黒字の構成分析!C$37="",NA(),連結実質赤字比率に係る赤字・黒字の構成分析!C$37)</f>
        <v>錦町水道事業会計</v>
      </c>
      <c r="B33" s="180" t="e">
        <f>IF(ROUND(VALUE(SUBSTITUTE(連結実質赤字比率に係る赤字・黒字の構成分析!F$37,"▲", "-")), 2) &lt; 0, ABS(ROUND(VALUE(SUBSTITUTE(連結実質赤字比率に係る赤字・黒字の構成分析!F$37,"▲", "-")), 2)), NA())</f>
        <v>#VALUE!</v>
      </c>
      <c r="C33" s="180" t="e">
        <f>IF(ROUND(VALUE(SUBSTITUTE(連結実質赤字比率に係る赤字・黒字の構成分析!F$37,"▲", "-")), 2) &gt;= 0, ABS(ROUND(VALUE(SUBSTITUTE(連結実質赤字比率に係る赤字・黒字の構成分析!F$37,"▲", "-")), 2)), NA())</f>
        <v>#VALUE!</v>
      </c>
      <c r="D33" s="180" t="e">
        <f>IF(ROUND(VALUE(SUBSTITUTE(連結実質赤字比率に係る赤字・黒字の構成分析!G$37,"▲", "-")), 2) &lt; 0, ABS(ROUND(VALUE(SUBSTITUTE(連結実質赤字比率に係る赤字・黒字の構成分析!G$37,"▲", "-")), 2)), NA())</f>
        <v>#VALUE!</v>
      </c>
      <c r="E33" s="180" t="e">
        <f>IF(ROUND(VALUE(SUBSTITUTE(連結実質赤字比率に係る赤字・黒字の構成分析!G$37,"▲", "-")), 2) &gt;= 0, ABS(ROUND(VALUE(SUBSTITUTE(連結実質赤字比率に係る赤字・黒字の構成分析!G$37,"▲", "-")), 2)), NA())</f>
        <v>#VALUE!</v>
      </c>
      <c r="F33" s="180" t="e">
        <f>IF(ROUND(VALUE(SUBSTITUTE(連結実質赤字比率に係る赤字・黒字の構成分析!H$37,"▲", "-")), 2) &lt; 0, ABS(ROUND(VALUE(SUBSTITUTE(連結実質赤字比率に係る赤字・黒字の構成分析!H$37,"▲", "-")), 2)), NA())</f>
        <v>#VALUE!</v>
      </c>
      <c r="G33" s="180" t="e">
        <f>IF(ROUND(VALUE(SUBSTITUTE(連結実質赤字比率に係る赤字・黒字の構成分析!H$37,"▲", "-")), 2) &gt;= 0, ABS(ROUND(VALUE(SUBSTITUTE(連結実質赤字比率に係る赤字・黒字の構成分析!H$37,"▲", "-")), 2)), NA())</f>
        <v>#VALUE!</v>
      </c>
      <c r="H33" s="180">
        <f>IF(ROUND(VALUE(SUBSTITUTE(連結実質赤字比率に係る赤字・黒字の構成分析!I$37,"▲", "-")), 2) &lt; 0, ABS(ROUND(VALUE(SUBSTITUTE(連結実質赤字比率に係る赤字・黒字の構成分析!I$37,"▲", "-")), 2)), NA())</f>
        <v>0.27</v>
      </c>
      <c r="I33" s="180" t="e">
        <f>IF(ROUND(VALUE(SUBSTITUTE(連結実質赤字比率に係る赤字・黒字の構成分析!I$37,"▲", "-")), 2) &gt;= 0, ABS(ROUND(VALUE(SUBSTITUTE(連結実質赤字比率に係る赤字・黒字の構成分析!I$37,"▲", "-")), 2)), NA())</f>
        <v>#N/A</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0.25</v>
      </c>
    </row>
    <row r="34" spans="1:16" x14ac:dyDescent="0.15">
      <c r="A34" s="180" t="str">
        <f>IF(連結実質赤字比率に係る赤字・黒字の構成分析!C$36="",NA(),連結実質赤字比率に係る赤字・黒字の構成分析!C$36)</f>
        <v>錦町国民健康保険特別会計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0.85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1.42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1.77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3.92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2.2200000000000002</v>
      </c>
    </row>
    <row r="35" spans="1:16" x14ac:dyDescent="0.15">
      <c r="A35" s="180" t="str">
        <f>IF(連結実質赤字比率に係る赤字・黒字の構成分析!C$35="",NA(),連結実質赤字比率に係る赤字・黒字の構成分析!C$35)</f>
        <v>錦町介護保険特別会計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2.93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3.11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3.24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3.32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3.68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5.15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4.3499999999999996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4.13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437</v>
      </c>
      <c r="E42" s="181"/>
      <c r="F42" s="181"/>
      <c r="G42" s="181">
        <f>'実質公債費比率（分子）の構造'!L$52</f>
        <v>428</v>
      </c>
      <c r="H42" s="181"/>
      <c r="I42" s="181"/>
      <c r="J42" s="181">
        <f>'実質公債費比率（分子）の構造'!M$52</f>
        <v>424</v>
      </c>
      <c r="K42" s="181"/>
      <c r="L42" s="181"/>
      <c r="M42" s="181">
        <f>'実質公債費比率（分子）の構造'!N$52</f>
        <v>426</v>
      </c>
      <c r="N42" s="181"/>
      <c r="O42" s="181"/>
      <c r="P42" s="181">
        <f>'実質公債費比率（分子）の構造'!O$52</f>
        <v>426</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32</v>
      </c>
      <c r="C44" s="181"/>
      <c r="D44" s="181"/>
      <c r="E44" s="181">
        <f>'実質公債費比率（分子）の構造'!L$50</f>
        <v>26</v>
      </c>
      <c r="F44" s="181"/>
      <c r="G44" s="181"/>
      <c r="H44" s="181">
        <f>'実質公債費比率（分子）の構造'!M$50</f>
        <v>23</v>
      </c>
      <c r="I44" s="181"/>
      <c r="J44" s="181"/>
      <c r="K44" s="181">
        <f>'実質公債費比率（分子）の構造'!N$50</f>
        <v>20</v>
      </c>
      <c r="L44" s="181"/>
      <c r="M44" s="181"/>
      <c r="N44" s="181">
        <f>'実質公債費比率（分子）の構造'!O$50</f>
        <v>17</v>
      </c>
      <c r="O44" s="181"/>
      <c r="P44" s="181"/>
    </row>
    <row r="45" spans="1:16" x14ac:dyDescent="0.15">
      <c r="A45" s="181" t="s">
        <v>66</v>
      </c>
      <c r="B45" s="181">
        <f>'実質公債費比率（分子）の構造'!K$49</f>
        <v>58</v>
      </c>
      <c r="C45" s="181"/>
      <c r="D45" s="181"/>
      <c r="E45" s="181">
        <f>'実質公債費比率（分子）の構造'!L$49</f>
        <v>59</v>
      </c>
      <c r="F45" s="181"/>
      <c r="G45" s="181"/>
      <c r="H45" s="181">
        <f>'実質公債費比率（分子）の構造'!M$49</f>
        <v>58</v>
      </c>
      <c r="I45" s="181"/>
      <c r="J45" s="181"/>
      <c r="K45" s="181">
        <f>'実質公債費比率（分子）の構造'!N$49</f>
        <v>36</v>
      </c>
      <c r="L45" s="181"/>
      <c r="M45" s="181"/>
      <c r="N45" s="181">
        <f>'実質公債費比率（分子）の構造'!O$49</f>
        <v>37</v>
      </c>
      <c r="O45" s="181"/>
      <c r="P45" s="181"/>
    </row>
    <row r="46" spans="1:16" x14ac:dyDescent="0.15">
      <c r="A46" s="181" t="s">
        <v>67</v>
      </c>
      <c r="B46" s="181">
        <f>'実質公債費比率（分子）の構造'!K$48</f>
        <v>141</v>
      </c>
      <c r="C46" s="181"/>
      <c r="D46" s="181"/>
      <c r="E46" s="181">
        <f>'実質公債費比率（分子）の構造'!L$48</f>
        <v>152</v>
      </c>
      <c r="F46" s="181"/>
      <c r="G46" s="181"/>
      <c r="H46" s="181">
        <f>'実質公債費比率（分子）の構造'!M$48</f>
        <v>156</v>
      </c>
      <c r="I46" s="181"/>
      <c r="J46" s="181"/>
      <c r="K46" s="181">
        <f>'実質公債費比率（分子）の構造'!N$48</f>
        <v>174</v>
      </c>
      <c r="L46" s="181"/>
      <c r="M46" s="181"/>
      <c r="N46" s="181">
        <f>'実質公債費比率（分子）の構造'!O$48</f>
        <v>186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487</v>
      </c>
      <c r="C49" s="181"/>
      <c r="D49" s="181"/>
      <c r="E49" s="181">
        <f>'実質公債費比率（分子）の構造'!L$45</f>
        <v>453</v>
      </c>
      <c r="F49" s="181"/>
      <c r="G49" s="181"/>
      <c r="H49" s="181">
        <f>'実質公債費比率（分子）の構造'!M$45</f>
        <v>446</v>
      </c>
      <c r="I49" s="181"/>
      <c r="J49" s="181"/>
      <c r="K49" s="181">
        <f>'実質公債費比率（分子）の構造'!N$45</f>
        <v>449</v>
      </c>
      <c r="L49" s="181"/>
      <c r="M49" s="181"/>
      <c r="N49" s="181">
        <f>'実質公債費比率（分子）の構造'!O$45</f>
        <v>451</v>
      </c>
      <c r="O49" s="181"/>
      <c r="P49" s="181"/>
    </row>
    <row r="50" spans="1:16" x14ac:dyDescent="0.15">
      <c r="A50" s="181" t="s">
        <v>71</v>
      </c>
      <c r="B50" s="181" t="e">
        <f>NA()</f>
        <v>#N/A</v>
      </c>
      <c r="C50" s="181">
        <f>IF(ISNUMBER('実質公債費比率（分子）の構造'!K$53),'実質公債費比率（分子）の構造'!K$53,NA())</f>
        <v>281</v>
      </c>
      <c r="D50" s="181" t="e">
        <f>NA()</f>
        <v>#N/A</v>
      </c>
      <c r="E50" s="181" t="e">
        <f>NA()</f>
        <v>#N/A</v>
      </c>
      <c r="F50" s="181">
        <f>IF(ISNUMBER('実質公債費比率（分子）の構造'!L$53),'実質公債費比率（分子）の構造'!L$53,NA())</f>
        <v>262</v>
      </c>
      <c r="G50" s="181" t="e">
        <f>NA()</f>
        <v>#N/A</v>
      </c>
      <c r="H50" s="181" t="e">
        <f>NA()</f>
        <v>#N/A</v>
      </c>
      <c r="I50" s="181">
        <f>IF(ISNUMBER('実質公債費比率（分子）の構造'!M$53),'実質公債費比率（分子）の構造'!M$53,NA())</f>
        <v>259</v>
      </c>
      <c r="J50" s="181" t="e">
        <f>NA()</f>
        <v>#N/A</v>
      </c>
      <c r="K50" s="181" t="e">
        <f>NA()</f>
        <v>#N/A</v>
      </c>
      <c r="L50" s="181">
        <f>IF(ISNUMBER('実質公債費比率（分子）の構造'!N$53),'実質公債費比率（分子）の構造'!N$53,NA())</f>
        <v>253</v>
      </c>
      <c r="M50" s="181" t="e">
        <f>NA()</f>
        <v>#N/A</v>
      </c>
      <c r="N50" s="181" t="e">
        <f>NA()</f>
        <v>#N/A</v>
      </c>
      <c r="O50" s="181">
        <f>IF(ISNUMBER('実質公債費比率（分子）の構造'!O$53),'実質公債費比率（分子）の構造'!O$53,NA())</f>
        <v>265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4650</v>
      </c>
      <c r="E56" s="180"/>
      <c r="F56" s="180"/>
      <c r="G56" s="180">
        <f>'将来負担比率（分子）の構造'!J$52</f>
        <v>4581</v>
      </c>
      <c r="H56" s="180"/>
      <c r="I56" s="180"/>
      <c r="J56" s="180">
        <f>'将来負担比率（分子）の構造'!K$52</f>
        <v>4534</v>
      </c>
      <c r="K56" s="180"/>
      <c r="L56" s="180"/>
      <c r="M56" s="180">
        <f>'将来負担比率（分子）の構造'!L$52</f>
        <v>4462</v>
      </c>
      <c r="N56" s="180"/>
      <c r="O56" s="180"/>
      <c r="P56" s="180">
        <f>'将来負担比率（分子）の構造'!M$52</f>
        <v>4291</v>
      </c>
    </row>
    <row r="57" spans="1:16" x14ac:dyDescent="0.15">
      <c r="A57" s="180" t="s">
        <v>42</v>
      </c>
      <c r="B57" s="180"/>
      <c r="C57" s="180"/>
      <c r="D57" s="180">
        <f>'将来負担比率（分子）の構造'!I$51</f>
        <v>159</v>
      </c>
      <c r="E57" s="180"/>
      <c r="F57" s="180"/>
      <c r="G57" s="180">
        <f>'将来負担比率（分子）の構造'!J$51</f>
        <v>161</v>
      </c>
      <c r="H57" s="180"/>
      <c r="I57" s="180"/>
      <c r="J57" s="180">
        <f>'将来負担比率（分子）の構造'!K$51</f>
        <v>165</v>
      </c>
      <c r="K57" s="180"/>
      <c r="L57" s="180"/>
      <c r="M57" s="180">
        <f>'将来負担比率（分子）の構造'!L$51</f>
        <v>152</v>
      </c>
      <c r="N57" s="180"/>
      <c r="O57" s="180"/>
      <c r="P57" s="180">
        <f>'将来負担比率（分子）の構造'!M$51</f>
        <v>142</v>
      </c>
    </row>
    <row r="58" spans="1:16" x14ac:dyDescent="0.15">
      <c r="A58" s="180" t="s">
        <v>41</v>
      </c>
      <c r="B58" s="180"/>
      <c r="C58" s="180"/>
      <c r="D58" s="180">
        <f>'将来負担比率（分子）の構造'!I$50</f>
        <v>1602</v>
      </c>
      <c r="E58" s="180"/>
      <c r="F58" s="180"/>
      <c r="G58" s="180">
        <f>'将来負担比率（分子）の構造'!J$50</f>
        <v>1736</v>
      </c>
      <c r="H58" s="180"/>
      <c r="I58" s="180"/>
      <c r="J58" s="180">
        <f>'将来負担比率（分子）の構造'!K$50</f>
        <v>1918</v>
      </c>
      <c r="K58" s="180"/>
      <c r="L58" s="180"/>
      <c r="M58" s="180">
        <f>'将来負担比率（分子）の構造'!L$50</f>
        <v>2050</v>
      </c>
      <c r="N58" s="180"/>
      <c r="O58" s="180"/>
      <c r="P58" s="180">
        <f>'将来負担比率（分子）の構造'!M$50</f>
        <v>2202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124</v>
      </c>
      <c r="C61" s="180"/>
      <c r="D61" s="180"/>
      <c r="E61" s="180">
        <f>'将来負担比率（分子）の構造'!J$46</f>
        <v>99</v>
      </c>
      <c r="F61" s="180"/>
      <c r="G61" s="180"/>
      <c r="H61" s="180">
        <f>'将来負担比率（分子）の構造'!K$46</f>
        <v>76</v>
      </c>
      <c r="I61" s="180"/>
      <c r="J61" s="180"/>
      <c r="K61" s="180">
        <f>'将来負担比率（分子）の構造'!L$46</f>
        <v>56</v>
      </c>
      <c r="L61" s="180"/>
      <c r="M61" s="180"/>
      <c r="N61" s="180" t="str">
        <f>'将来負担比率（分子）の構造'!M$46</f>
        <v>-</v>
      </c>
      <c r="O61" s="180"/>
      <c r="P61" s="180"/>
    </row>
    <row r="62" spans="1:16" x14ac:dyDescent="0.15">
      <c r="A62" s="180" t="s">
        <v>35</v>
      </c>
      <c r="B62" s="180">
        <f>'将来負担比率（分子）の構造'!I$45</f>
        <v>1221</v>
      </c>
      <c r="C62" s="180"/>
      <c r="D62" s="180"/>
      <c r="E62" s="180">
        <f>'将来負担比率（分子）の構造'!J$45</f>
        <v>1129</v>
      </c>
      <c r="F62" s="180"/>
      <c r="G62" s="180"/>
      <c r="H62" s="180">
        <f>'将来負担比率（分子）の構造'!K$45</f>
        <v>1014</v>
      </c>
      <c r="I62" s="180"/>
      <c r="J62" s="180"/>
      <c r="K62" s="180">
        <f>'将来負担比率（分子）の構造'!L$45</f>
        <v>976</v>
      </c>
      <c r="L62" s="180"/>
      <c r="M62" s="180"/>
      <c r="N62" s="180">
        <f>'将来負担比率（分子）の構造'!M$45</f>
        <v>966</v>
      </c>
      <c r="O62" s="180"/>
      <c r="P62" s="180"/>
    </row>
    <row r="63" spans="1:16" x14ac:dyDescent="0.15">
      <c r="A63" s="180" t="s">
        <v>34</v>
      </c>
      <c r="B63" s="180">
        <f>'将来負担比率（分子）の構造'!I$44</f>
        <v>240</v>
      </c>
      <c r="C63" s="180"/>
      <c r="D63" s="180"/>
      <c r="E63" s="180">
        <f>'将来負担比率（分子）の構造'!J$44</f>
        <v>195</v>
      </c>
      <c r="F63" s="180"/>
      <c r="G63" s="180"/>
      <c r="H63" s="180">
        <f>'将来負担比率（分子）の構造'!K$44</f>
        <v>200</v>
      </c>
      <c r="I63" s="180"/>
      <c r="J63" s="180"/>
      <c r="K63" s="180">
        <f>'将来負担比率（分子）の構造'!L$44</f>
        <v>160</v>
      </c>
      <c r="L63" s="180"/>
      <c r="M63" s="180"/>
      <c r="N63" s="180">
        <f>'将来負担比率（分子）の構造'!M$44</f>
        <v>138</v>
      </c>
      <c r="O63" s="180"/>
      <c r="P63" s="180"/>
    </row>
    <row r="64" spans="1:16" x14ac:dyDescent="0.15">
      <c r="A64" s="180" t="s">
        <v>33</v>
      </c>
      <c r="B64" s="180">
        <f>'将来負担比率（分子）の構造'!I$43</f>
        <v>2796</v>
      </c>
      <c r="C64" s="180"/>
      <c r="D64" s="180"/>
      <c r="E64" s="180">
        <f>'将来負担比率（分子）の構造'!J$43</f>
        <v>2942</v>
      </c>
      <c r="F64" s="180"/>
      <c r="G64" s="180"/>
      <c r="H64" s="180">
        <f>'将来負担比率（分子）の構造'!K$43</f>
        <v>3083</v>
      </c>
      <c r="I64" s="180"/>
      <c r="J64" s="180"/>
      <c r="K64" s="180">
        <f>'将来負担比率（分子）の構造'!L$43</f>
        <v>3051</v>
      </c>
      <c r="L64" s="180"/>
      <c r="M64" s="180"/>
      <c r="N64" s="180">
        <f>'将来負担比率（分子）の構造'!M$43</f>
        <v>2955</v>
      </c>
      <c r="O64" s="180"/>
      <c r="P64" s="180"/>
    </row>
    <row r="65" spans="1:16" x14ac:dyDescent="0.15">
      <c r="A65" s="180" t="s">
        <v>32</v>
      </c>
      <c r="B65" s="180">
        <f>'将来負担比率（分子）の構造'!I$42</f>
        <v>1</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f>'将来負担比率（分子）の構造'!M$42</f>
        <v>39</v>
      </c>
      <c r="O65" s="180"/>
      <c r="P65" s="180"/>
    </row>
    <row r="66" spans="1:16" x14ac:dyDescent="0.15">
      <c r="A66" s="180" t="s">
        <v>31</v>
      </c>
      <c r="B66" s="180">
        <f>'将来負担比率（分子）の構造'!I$41</f>
        <v>4799</v>
      </c>
      <c r="C66" s="180"/>
      <c r="D66" s="180"/>
      <c r="E66" s="180">
        <f>'将来負担比率（分子）の構造'!J$41</f>
        <v>4756</v>
      </c>
      <c r="F66" s="180"/>
      <c r="G66" s="180"/>
      <c r="H66" s="180">
        <f>'将来負担比率（分子）の構造'!K$41</f>
        <v>4859</v>
      </c>
      <c r="I66" s="180"/>
      <c r="J66" s="180"/>
      <c r="K66" s="180">
        <f>'将来負担比率（分子）の構造'!L$41</f>
        <v>5008</v>
      </c>
      <c r="L66" s="180"/>
      <c r="M66" s="180"/>
      <c r="N66" s="180">
        <f>'将来負担比率（分子）の構造'!M$41</f>
        <v>4963</v>
      </c>
      <c r="O66" s="180"/>
      <c r="P66" s="180"/>
    </row>
    <row r="67" spans="1:16" x14ac:dyDescent="0.15">
      <c r="A67" s="180" t="s">
        <v>75</v>
      </c>
      <c r="B67" s="180" t="e">
        <f>NA()</f>
        <v>#N/A</v>
      </c>
      <c r="C67" s="180">
        <f>IF(ISNUMBER('将来負担比率（分子）の構造'!I$53), IF('将来負担比率（分子）の構造'!I$53 &lt; 0, 0, '将来負担比率（分子）の構造'!I$53), NA())</f>
        <v>2772</v>
      </c>
      <c r="D67" s="180" t="e">
        <f>NA()</f>
        <v>#N/A</v>
      </c>
      <c r="E67" s="180" t="e">
        <f>NA()</f>
        <v>#N/A</v>
      </c>
      <c r="F67" s="180">
        <f>IF(ISNUMBER('将来負担比率（分子）の構造'!J$53), IF('将来負担比率（分子）の構造'!J$53 &lt; 0, 0, '将来負担比率（分子）の構造'!J$53), NA())</f>
        <v>2644</v>
      </c>
      <c r="G67" s="180" t="e">
        <f>NA()</f>
        <v>#N/A</v>
      </c>
      <c r="H67" s="180" t="e">
        <f>NA()</f>
        <v>#N/A</v>
      </c>
      <c r="I67" s="180">
        <f>IF(ISNUMBER('将来負担比率（分子）の構造'!K$53), IF('将来負担比率（分子）の構造'!K$53 &lt; 0, 0, '将来負担比率（分子）の構造'!K$53), NA())</f>
        <v>2614</v>
      </c>
      <c r="J67" s="180" t="e">
        <f>NA()</f>
        <v>#N/A</v>
      </c>
      <c r="K67" s="180" t="e">
        <f>NA()</f>
        <v>#N/A</v>
      </c>
      <c r="L67" s="180">
        <f>IF(ISNUMBER('将来負担比率（分子）の構造'!L$53), IF('将来負担比率（分子）の構造'!L$53 &lt; 0, 0, '将来負担比率（分子）の構造'!L$53), NA())</f>
        <v>2589</v>
      </c>
      <c r="M67" s="180" t="e">
        <f>NA()</f>
        <v>#N/A</v>
      </c>
      <c r="N67" s="180" t="e">
        <f>NA()</f>
        <v>#N/A</v>
      </c>
      <c r="O67" s="180">
        <f>IF(ISNUMBER('将来負担比率（分子）の構造'!M$53), IF('将来負担比率（分子）の構造'!M$53 &lt; 0, 0, '将来負担比率（分子）の構造'!M$53), NA())</f>
        <v>2426</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1372</v>
      </c>
      <c r="C72" s="184">
        <f>基金残高に係る経年分析!G55</f>
        <v>1402</v>
      </c>
      <c r="D72" s="184">
        <f>基金残高に係る経年分析!H55</f>
        <v>1400</v>
      </c>
    </row>
    <row r="73" spans="1:16" x14ac:dyDescent="0.15">
      <c r="A73" s="183" t="s">
        <v>78</v>
      </c>
      <c r="B73" s="184">
        <f>基金残高に係る経年分析!F56</f>
        <v>30</v>
      </c>
      <c r="C73" s="184">
        <f>基金残高に係る経年分析!G56</f>
        <v>30</v>
      </c>
      <c r="D73" s="184">
        <f>基金残高に係る経年分析!H56</f>
        <v>30</v>
      </c>
    </row>
    <row r="74" spans="1:16" x14ac:dyDescent="0.15">
      <c r="A74" s="183" t="s">
        <v>79</v>
      </c>
      <c r="B74" s="184">
        <f>基金残高に係る経年分析!F57</f>
        <v>389</v>
      </c>
      <c r="C74" s="184">
        <f>基金残高に係る経年分析!G57</f>
        <v>415</v>
      </c>
      <c r="D74" s="184">
        <f>基金残高に係る経年分析!H57</f>
        <v>475</v>
      </c>
    </row>
  </sheetData>
  <sheetProtection algorithmName="SHA-512" hashValue="E4MArFpYcRpGgeDCY5iCFsbKlcexPM+pupS1LSWAoVSoWj53BMHLXL9/1M9oYG4Dtr5yvIDlPVtS4XuQ7DFJhA==" saltValue="fQNkPMDtpoz6xti46WYD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N1" workbookViewId="0">
      <selection activeCell="AN1" sqref="AN1"/>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1105097</v>
      </c>
      <c r="S5" s="727"/>
      <c r="T5" s="727"/>
      <c r="U5" s="727"/>
      <c r="V5" s="727"/>
      <c r="W5" s="727"/>
      <c r="X5" s="727"/>
      <c r="Y5" s="773"/>
      <c r="Z5" s="791">
        <v>18.8</v>
      </c>
      <c r="AA5" s="791"/>
      <c r="AB5" s="791"/>
      <c r="AC5" s="791"/>
      <c r="AD5" s="792">
        <v>1105097</v>
      </c>
      <c r="AE5" s="792"/>
      <c r="AF5" s="792"/>
      <c r="AG5" s="792"/>
      <c r="AH5" s="792"/>
      <c r="AI5" s="792"/>
      <c r="AJ5" s="792"/>
      <c r="AK5" s="792"/>
      <c r="AL5" s="774">
        <v>35.4</v>
      </c>
      <c r="AM5" s="743"/>
      <c r="AN5" s="743"/>
      <c r="AO5" s="775"/>
      <c r="AP5" s="760" t="s">
        <v>226</v>
      </c>
      <c r="AQ5" s="761"/>
      <c r="AR5" s="761"/>
      <c r="AS5" s="761"/>
      <c r="AT5" s="761"/>
      <c r="AU5" s="761"/>
      <c r="AV5" s="761"/>
      <c r="AW5" s="761"/>
      <c r="AX5" s="761"/>
      <c r="AY5" s="761"/>
      <c r="AZ5" s="761"/>
      <c r="BA5" s="761"/>
      <c r="BB5" s="761"/>
      <c r="BC5" s="761"/>
      <c r="BD5" s="761"/>
      <c r="BE5" s="761"/>
      <c r="BF5" s="762"/>
      <c r="BG5" s="661">
        <v>1105097</v>
      </c>
      <c r="BH5" s="664"/>
      <c r="BI5" s="664"/>
      <c r="BJ5" s="664"/>
      <c r="BK5" s="664"/>
      <c r="BL5" s="664"/>
      <c r="BM5" s="664"/>
      <c r="BN5" s="665"/>
      <c r="BO5" s="723">
        <v>100</v>
      </c>
      <c r="BP5" s="723"/>
      <c r="BQ5" s="723"/>
      <c r="BR5" s="723"/>
      <c r="BS5" s="724" t="s">
        <v>129</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15">
      <c r="B6" s="658" t="s">
        <v>230</v>
      </c>
      <c r="C6" s="659"/>
      <c r="D6" s="659"/>
      <c r="E6" s="659"/>
      <c r="F6" s="659"/>
      <c r="G6" s="659"/>
      <c r="H6" s="659"/>
      <c r="I6" s="659"/>
      <c r="J6" s="659"/>
      <c r="K6" s="659"/>
      <c r="L6" s="659"/>
      <c r="M6" s="659"/>
      <c r="N6" s="659"/>
      <c r="O6" s="659"/>
      <c r="P6" s="659"/>
      <c r="Q6" s="660"/>
      <c r="R6" s="661">
        <v>66963</v>
      </c>
      <c r="S6" s="664"/>
      <c r="T6" s="664"/>
      <c r="U6" s="664"/>
      <c r="V6" s="664"/>
      <c r="W6" s="664"/>
      <c r="X6" s="664"/>
      <c r="Y6" s="665"/>
      <c r="Z6" s="723">
        <v>1.1000000000000001</v>
      </c>
      <c r="AA6" s="723"/>
      <c r="AB6" s="723"/>
      <c r="AC6" s="723"/>
      <c r="AD6" s="724">
        <v>66963</v>
      </c>
      <c r="AE6" s="724"/>
      <c r="AF6" s="724"/>
      <c r="AG6" s="724"/>
      <c r="AH6" s="724"/>
      <c r="AI6" s="724"/>
      <c r="AJ6" s="724"/>
      <c r="AK6" s="724"/>
      <c r="AL6" s="666">
        <v>2.1</v>
      </c>
      <c r="AM6" s="667"/>
      <c r="AN6" s="667"/>
      <c r="AO6" s="725"/>
      <c r="AP6" s="658" t="s">
        <v>231</v>
      </c>
      <c r="AQ6" s="659"/>
      <c r="AR6" s="659"/>
      <c r="AS6" s="659"/>
      <c r="AT6" s="659"/>
      <c r="AU6" s="659"/>
      <c r="AV6" s="659"/>
      <c r="AW6" s="659"/>
      <c r="AX6" s="659"/>
      <c r="AY6" s="659"/>
      <c r="AZ6" s="659"/>
      <c r="BA6" s="659"/>
      <c r="BB6" s="659"/>
      <c r="BC6" s="659"/>
      <c r="BD6" s="659"/>
      <c r="BE6" s="659"/>
      <c r="BF6" s="660"/>
      <c r="BG6" s="661">
        <v>1105097</v>
      </c>
      <c r="BH6" s="664"/>
      <c r="BI6" s="664"/>
      <c r="BJ6" s="664"/>
      <c r="BK6" s="664"/>
      <c r="BL6" s="664"/>
      <c r="BM6" s="664"/>
      <c r="BN6" s="665"/>
      <c r="BO6" s="723">
        <v>100</v>
      </c>
      <c r="BP6" s="723"/>
      <c r="BQ6" s="723"/>
      <c r="BR6" s="723"/>
      <c r="BS6" s="724" t="s">
        <v>129</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75199</v>
      </c>
      <c r="CS6" s="664"/>
      <c r="CT6" s="664"/>
      <c r="CU6" s="664"/>
      <c r="CV6" s="664"/>
      <c r="CW6" s="664"/>
      <c r="CX6" s="664"/>
      <c r="CY6" s="665"/>
      <c r="CZ6" s="774">
        <v>1.3</v>
      </c>
      <c r="DA6" s="743"/>
      <c r="DB6" s="743"/>
      <c r="DC6" s="777"/>
      <c r="DD6" s="669" t="s">
        <v>129</v>
      </c>
      <c r="DE6" s="664"/>
      <c r="DF6" s="664"/>
      <c r="DG6" s="664"/>
      <c r="DH6" s="664"/>
      <c r="DI6" s="664"/>
      <c r="DJ6" s="664"/>
      <c r="DK6" s="664"/>
      <c r="DL6" s="664"/>
      <c r="DM6" s="664"/>
      <c r="DN6" s="664"/>
      <c r="DO6" s="664"/>
      <c r="DP6" s="665"/>
      <c r="DQ6" s="669">
        <v>75199</v>
      </c>
      <c r="DR6" s="664"/>
      <c r="DS6" s="664"/>
      <c r="DT6" s="664"/>
      <c r="DU6" s="664"/>
      <c r="DV6" s="664"/>
      <c r="DW6" s="664"/>
      <c r="DX6" s="664"/>
      <c r="DY6" s="664"/>
      <c r="DZ6" s="664"/>
      <c r="EA6" s="664"/>
      <c r="EB6" s="664"/>
      <c r="EC6" s="704"/>
    </row>
    <row r="7" spans="2:143" ht="11.25" customHeight="1" x14ac:dyDescent="0.15">
      <c r="B7" s="658" t="s">
        <v>233</v>
      </c>
      <c r="C7" s="659"/>
      <c r="D7" s="659"/>
      <c r="E7" s="659"/>
      <c r="F7" s="659"/>
      <c r="G7" s="659"/>
      <c r="H7" s="659"/>
      <c r="I7" s="659"/>
      <c r="J7" s="659"/>
      <c r="K7" s="659"/>
      <c r="L7" s="659"/>
      <c r="M7" s="659"/>
      <c r="N7" s="659"/>
      <c r="O7" s="659"/>
      <c r="P7" s="659"/>
      <c r="Q7" s="660"/>
      <c r="R7" s="661">
        <v>1334</v>
      </c>
      <c r="S7" s="664"/>
      <c r="T7" s="664"/>
      <c r="U7" s="664"/>
      <c r="V7" s="664"/>
      <c r="W7" s="664"/>
      <c r="X7" s="664"/>
      <c r="Y7" s="665"/>
      <c r="Z7" s="723">
        <v>0</v>
      </c>
      <c r="AA7" s="723"/>
      <c r="AB7" s="723"/>
      <c r="AC7" s="723"/>
      <c r="AD7" s="724">
        <v>1334</v>
      </c>
      <c r="AE7" s="724"/>
      <c r="AF7" s="724"/>
      <c r="AG7" s="724"/>
      <c r="AH7" s="724"/>
      <c r="AI7" s="724"/>
      <c r="AJ7" s="724"/>
      <c r="AK7" s="724"/>
      <c r="AL7" s="666">
        <v>0</v>
      </c>
      <c r="AM7" s="667"/>
      <c r="AN7" s="667"/>
      <c r="AO7" s="725"/>
      <c r="AP7" s="658" t="s">
        <v>234</v>
      </c>
      <c r="AQ7" s="659"/>
      <c r="AR7" s="659"/>
      <c r="AS7" s="659"/>
      <c r="AT7" s="659"/>
      <c r="AU7" s="659"/>
      <c r="AV7" s="659"/>
      <c r="AW7" s="659"/>
      <c r="AX7" s="659"/>
      <c r="AY7" s="659"/>
      <c r="AZ7" s="659"/>
      <c r="BA7" s="659"/>
      <c r="BB7" s="659"/>
      <c r="BC7" s="659"/>
      <c r="BD7" s="659"/>
      <c r="BE7" s="659"/>
      <c r="BF7" s="660"/>
      <c r="BG7" s="661">
        <v>369121</v>
      </c>
      <c r="BH7" s="664"/>
      <c r="BI7" s="664"/>
      <c r="BJ7" s="664"/>
      <c r="BK7" s="664"/>
      <c r="BL7" s="664"/>
      <c r="BM7" s="664"/>
      <c r="BN7" s="665"/>
      <c r="BO7" s="723">
        <v>33.4</v>
      </c>
      <c r="BP7" s="723"/>
      <c r="BQ7" s="723"/>
      <c r="BR7" s="723"/>
      <c r="BS7" s="724" t="s">
        <v>129</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836352</v>
      </c>
      <c r="CS7" s="664"/>
      <c r="CT7" s="664"/>
      <c r="CU7" s="664"/>
      <c r="CV7" s="664"/>
      <c r="CW7" s="664"/>
      <c r="CX7" s="664"/>
      <c r="CY7" s="665"/>
      <c r="CZ7" s="723">
        <v>14.7</v>
      </c>
      <c r="DA7" s="723"/>
      <c r="DB7" s="723"/>
      <c r="DC7" s="723"/>
      <c r="DD7" s="669">
        <v>47990</v>
      </c>
      <c r="DE7" s="664"/>
      <c r="DF7" s="664"/>
      <c r="DG7" s="664"/>
      <c r="DH7" s="664"/>
      <c r="DI7" s="664"/>
      <c r="DJ7" s="664"/>
      <c r="DK7" s="664"/>
      <c r="DL7" s="664"/>
      <c r="DM7" s="664"/>
      <c r="DN7" s="664"/>
      <c r="DO7" s="664"/>
      <c r="DP7" s="665"/>
      <c r="DQ7" s="669">
        <v>649251</v>
      </c>
      <c r="DR7" s="664"/>
      <c r="DS7" s="664"/>
      <c r="DT7" s="664"/>
      <c r="DU7" s="664"/>
      <c r="DV7" s="664"/>
      <c r="DW7" s="664"/>
      <c r="DX7" s="664"/>
      <c r="DY7" s="664"/>
      <c r="DZ7" s="664"/>
      <c r="EA7" s="664"/>
      <c r="EB7" s="664"/>
      <c r="EC7" s="704"/>
    </row>
    <row r="8" spans="2:143" ht="11.25" customHeight="1" x14ac:dyDescent="0.15">
      <c r="B8" s="658" t="s">
        <v>236</v>
      </c>
      <c r="C8" s="659"/>
      <c r="D8" s="659"/>
      <c r="E8" s="659"/>
      <c r="F8" s="659"/>
      <c r="G8" s="659"/>
      <c r="H8" s="659"/>
      <c r="I8" s="659"/>
      <c r="J8" s="659"/>
      <c r="K8" s="659"/>
      <c r="L8" s="659"/>
      <c r="M8" s="659"/>
      <c r="N8" s="659"/>
      <c r="O8" s="659"/>
      <c r="P8" s="659"/>
      <c r="Q8" s="660"/>
      <c r="R8" s="661">
        <v>2577</v>
      </c>
      <c r="S8" s="664"/>
      <c r="T8" s="664"/>
      <c r="U8" s="664"/>
      <c r="V8" s="664"/>
      <c r="W8" s="664"/>
      <c r="X8" s="664"/>
      <c r="Y8" s="665"/>
      <c r="Z8" s="723">
        <v>0</v>
      </c>
      <c r="AA8" s="723"/>
      <c r="AB8" s="723"/>
      <c r="AC8" s="723"/>
      <c r="AD8" s="724">
        <v>2577</v>
      </c>
      <c r="AE8" s="724"/>
      <c r="AF8" s="724"/>
      <c r="AG8" s="724"/>
      <c r="AH8" s="724"/>
      <c r="AI8" s="724"/>
      <c r="AJ8" s="724"/>
      <c r="AK8" s="724"/>
      <c r="AL8" s="666">
        <v>0.1</v>
      </c>
      <c r="AM8" s="667"/>
      <c r="AN8" s="667"/>
      <c r="AO8" s="725"/>
      <c r="AP8" s="658" t="s">
        <v>237</v>
      </c>
      <c r="AQ8" s="659"/>
      <c r="AR8" s="659"/>
      <c r="AS8" s="659"/>
      <c r="AT8" s="659"/>
      <c r="AU8" s="659"/>
      <c r="AV8" s="659"/>
      <c r="AW8" s="659"/>
      <c r="AX8" s="659"/>
      <c r="AY8" s="659"/>
      <c r="AZ8" s="659"/>
      <c r="BA8" s="659"/>
      <c r="BB8" s="659"/>
      <c r="BC8" s="659"/>
      <c r="BD8" s="659"/>
      <c r="BE8" s="659"/>
      <c r="BF8" s="660"/>
      <c r="BG8" s="661">
        <v>16775</v>
      </c>
      <c r="BH8" s="664"/>
      <c r="BI8" s="664"/>
      <c r="BJ8" s="664"/>
      <c r="BK8" s="664"/>
      <c r="BL8" s="664"/>
      <c r="BM8" s="664"/>
      <c r="BN8" s="665"/>
      <c r="BO8" s="723">
        <v>1.5</v>
      </c>
      <c r="BP8" s="723"/>
      <c r="BQ8" s="723"/>
      <c r="BR8" s="723"/>
      <c r="BS8" s="669" t="s">
        <v>129</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2113827</v>
      </c>
      <c r="CS8" s="664"/>
      <c r="CT8" s="664"/>
      <c r="CU8" s="664"/>
      <c r="CV8" s="664"/>
      <c r="CW8" s="664"/>
      <c r="CX8" s="664"/>
      <c r="CY8" s="665"/>
      <c r="CZ8" s="723">
        <v>37.299999999999997</v>
      </c>
      <c r="DA8" s="723"/>
      <c r="DB8" s="723"/>
      <c r="DC8" s="723"/>
      <c r="DD8" s="669">
        <v>236678</v>
      </c>
      <c r="DE8" s="664"/>
      <c r="DF8" s="664"/>
      <c r="DG8" s="664"/>
      <c r="DH8" s="664"/>
      <c r="DI8" s="664"/>
      <c r="DJ8" s="664"/>
      <c r="DK8" s="664"/>
      <c r="DL8" s="664"/>
      <c r="DM8" s="664"/>
      <c r="DN8" s="664"/>
      <c r="DO8" s="664"/>
      <c r="DP8" s="665"/>
      <c r="DQ8" s="669">
        <v>870549</v>
      </c>
      <c r="DR8" s="664"/>
      <c r="DS8" s="664"/>
      <c r="DT8" s="664"/>
      <c r="DU8" s="664"/>
      <c r="DV8" s="664"/>
      <c r="DW8" s="664"/>
      <c r="DX8" s="664"/>
      <c r="DY8" s="664"/>
      <c r="DZ8" s="664"/>
      <c r="EA8" s="664"/>
      <c r="EB8" s="664"/>
      <c r="EC8" s="704"/>
    </row>
    <row r="9" spans="2:143" ht="11.25" customHeight="1" x14ac:dyDescent="0.15">
      <c r="B9" s="658" t="s">
        <v>239</v>
      </c>
      <c r="C9" s="659"/>
      <c r="D9" s="659"/>
      <c r="E9" s="659"/>
      <c r="F9" s="659"/>
      <c r="G9" s="659"/>
      <c r="H9" s="659"/>
      <c r="I9" s="659"/>
      <c r="J9" s="659"/>
      <c r="K9" s="659"/>
      <c r="L9" s="659"/>
      <c r="M9" s="659"/>
      <c r="N9" s="659"/>
      <c r="O9" s="659"/>
      <c r="P9" s="659"/>
      <c r="Q9" s="660"/>
      <c r="R9" s="661">
        <v>2022</v>
      </c>
      <c r="S9" s="664"/>
      <c r="T9" s="664"/>
      <c r="U9" s="664"/>
      <c r="V9" s="664"/>
      <c r="W9" s="664"/>
      <c r="X9" s="664"/>
      <c r="Y9" s="665"/>
      <c r="Z9" s="723">
        <v>0</v>
      </c>
      <c r="AA9" s="723"/>
      <c r="AB9" s="723"/>
      <c r="AC9" s="723"/>
      <c r="AD9" s="724">
        <v>2022</v>
      </c>
      <c r="AE9" s="724"/>
      <c r="AF9" s="724"/>
      <c r="AG9" s="724"/>
      <c r="AH9" s="724"/>
      <c r="AI9" s="724"/>
      <c r="AJ9" s="724"/>
      <c r="AK9" s="724"/>
      <c r="AL9" s="666">
        <v>0.1</v>
      </c>
      <c r="AM9" s="667"/>
      <c r="AN9" s="667"/>
      <c r="AO9" s="725"/>
      <c r="AP9" s="658" t="s">
        <v>240</v>
      </c>
      <c r="AQ9" s="659"/>
      <c r="AR9" s="659"/>
      <c r="AS9" s="659"/>
      <c r="AT9" s="659"/>
      <c r="AU9" s="659"/>
      <c r="AV9" s="659"/>
      <c r="AW9" s="659"/>
      <c r="AX9" s="659"/>
      <c r="AY9" s="659"/>
      <c r="AZ9" s="659"/>
      <c r="BA9" s="659"/>
      <c r="BB9" s="659"/>
      <c r="BC9" s="659"/>
      <c r="BD9" s="659"/>
      <c r="BE9" s="659"/>
      <c r="BF9" s="660"/>
      <c r="BG9" s="661">
        <v>295693</v>
      </c>
      <c r="BH9" s="664"/>
      <c r="BI9" s="664"/>
      <c r="BJ9" s="664"/>
      <c r="BK9" s="664"/>
      <c r="BL9" s="664"/>
      <c r="BM9" s="664"/>
      <c r="BN9" s="665"/>
      <c r="BO9" s="723">
        <v>26.8</v>
      </c>
      <c r="BP9" s="723"/>
      <c r="BQ9" s="723"/>
      <c r="BR9" s="723"/>
      <c r="BS9" s="669" t="s">
        <v>129</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404404</v>
      </c>
      <c r="CS9" s="664"/>
      <c r="CT9" s="664"/>
      <c r="CU9" s="664"/>
      <c r="CV9" s="664"/>
      <c r="CW9" s="664"/>
      <c r="CX9" s="664"/>
      <c r="CY9" s="665"/>
      <c r="CZ9" s="723">
        <v>7.1</v>
      </c>
      <c r="DA9" s="723"/>
      <c r="DB9" s="723"/>
      <c r="DC9" s="723"/>
      <c r="DD9" s="669">
        <v>7062</v>
      </c>
      <c r="DE9" s="664"/>
      <c r="DF9" s="664"/>
      <c r="DG9" s="664"/>
      <c r="DH9" s="664"/>
      <c r="DI9" s="664"/>
      <c r="DJ9" s="664"/>
      <c r="DK9" s="664"/>
      <c r="DL9" s="664"/>
      <c r="DM9" s="664"/>
      <c r="DN9" s="664"/>
      <c r="DO9" s="664"/>
      <c r="DP9" s="665"/>
      <c r="DQ9" s="669">
        <v>394498</v>
      </c>
      <c r="DR9" s="664"/>
      <c r="DS9" s="664"/>
      <c r="DT9" s="664"/>
      <c r="DU9" s="664"/>
      <c r="DV9" s="664"/>
      <c r="DW9" s="664"/>
      <c r="DX9" s="664"/>
      <c r="DY9" s="664"/>
      <c r="DZ9" s="664"/>
      <c r="EA9" s="664"/>
      <c r="EB9" s="664"/>
      <c r="EC9" s="704"/>
    </row>
    <row r="10" spans="2:143" ht="11.25" customHeight="1" x14ac:dyDescent="0.15">
      <c r="B10" s="658" t="s">
        <v>242</v>
      </c>
      <c r="C10" s="659"/>
      <c r="D10" s="659"/>
      <c r="E10" s="659"/>
      <c r="F10" s="659"/>
      <c r="G10" s="659"/>
      <c r="H10" s="659"/>
      <c r="I10" s="659"/>
      <c r="J10" s="659"/>
      <c r="K10" s="659"/>
      <c r="L10" s="659"/>
      <c r="M10" s="659"/>
      <c r="N10" s="659"/>
      <c r="O10" s="659"/>
      <c r="P10" s="659"/>
      <c r="Q10" s="660"/>
      <c r="R10" s="661" t="s">
        <v>129</v>
      </c>
      <c r="S10" s="664"/>
      <c r="T10" s="664"/>
      <c r="U10" s="664"/>
      <c r="V10" s="664"/>
      <c r="W10" s="664"/>
      <c r="X10" s="664"/>
      <c r="Y10" s="665"/>
      <c r="Z10" s="723" t="s">
        <v>129</v>
      </c>
      <c r="AA10" s="723"/>
      <c r="AB10" s="723"/>
      <c r="AC10" s="723"/>
      <c r="AD10" s="724" t="s">
        <v>129</v>
      </c>
      <c r="AE10" s="724"/>
      <c r="AF10" s="724"/>
      <c r="AG10" s="724"/>
      <c r="AH10" s="724"/>
      <c r="AI10" s="724"/>
      <c r="AJ10" s="724"/>
      <c r="AK10" s="724"/>
      <c r="AL10" s="666" t="s">
        <v>129</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31265</v>
      </c>
      <c r="BH10" s="664"/>
      <c r="BI10" s="664"/>
      <c r="BJ10" s="664"/>
      <c r="BK10" s="664"/>
      <c r="BL10" s="664"/>
      <c r="BM10" s="664"/>
      <c r="BN10" s="665"/>
      <c r="BO10" s="723">
        <v>2.8</v>
      </c>
      <c r="BP10" s="723"/>
      <c r="BQ10" s="723"/>
      <c r="BR10" s="723"/>
      <c r="BS10" s="669" t="s">
        <v>129</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v>28</v>
      </c>
      <c r="CS10" s="664"/>
      <c r="CT10" s="664"/>
      <c r="CU10" s="664"/>
      <c r="CV10" s="664"/>
      <c r="CW10" s="664"/>
      <c r="CX10" s="664"/>
      <c r="CY10" s="665"/>
      <c r="CZ10" s="723">
        <v>0</v>
      </c>
      <c r="DA10" s="723"/>
      <c r="DB10" s="723"/>
      <c r="DC10" s="723"/>
      <c r="DD10" s="669" t="s">
        <v>129</v>
      </c>
      <c r="DE10" s="664"/>
      <c r="DF10" s="664"/>
      <c r="DG10" s="664"/>
      <c r="DH10" s="664"/>
      <c r="DI10" s="664"/>
      <c r="DJ10" s="664"/>
      <c r="DK10" s="664"/>
      <c r="DL10" s="664"/>
      <c r="DM10" s="664"/>
      <c r="DN10" s="664"/>
      <c r="DO10" s="664"/>
      <c r="DP10" s="665"/>
      <c r="DQ10" s="669">
        <v>28</v>
      </c>
      <c r="DR10" s="664"/>
      <c r="DS10" s="664"/>
      <c r="DT10" s="664"/>
      <c r="DU10" s="664"/>
      <c r="DV10" s="664"/>
      <c r="DW10" s="664"/>
      <c r="DX10" s="664"/>
      <c r="DY10" s="664"/>
      <c r="DZ10" s="664"/>
      <c r="EA10" s="664"/>
      <c r="EB10" s="664"/>
      <c r="EC10" s="704"/>
    </row>
    <row r="11" spans="2:143" ht="11.25" customHeight="1" x14ac:dyDescent="0.15">
      <c r="B11" s="658" t="s">
        <v>245</v>
      </c>
      <c r="C11" s="659"/>
      <c r="D11" s="659"/>
      <c r="E11" s="659"/>
      <c r="F11" s="659"/>
      <c r="G11" s="659"/>
      <c r="H11" s="659"/>
      <c r="I11" s="659"/>
      <c r="J11" s="659"/>
      <c r="K11" s="659"/>
      <c r="L11" s="659"/>
      <c r="M11" s="659"/>
      <c r="N11" s="659"/>
      <c r="O11" s="659"/>
      <c r="P11" s="659"/>
      <c r="Q11" s="660"/>
      <c r="R11" s="661" t="s">
        <v>129</v>
      </c>
      <c r="S11" s="664"/>
      <c r="T11" s="664"/>
      <c r="U11" s="664"/>
      <c r="V11" s="664"/>
      <c r="W11" s="664"/>
      <c r="X11" s="664"/>
      <c r="Y11" s="665"/>
      <c r="Z11" s="723" t="s">
        <v>129</v>
      </c>
      <c r="AA11" s="723"/>
      <c r="AB11" s="723"/>
      <c r="AC11" s="723"/>
      <c r="AD11" s="724" t="s">
        <v>129</v>
      </c>
      <c r="AE11" s="724"/>
      <c r="AF11" s="724"/>
      <c r="AG11" s="724"/>
      <c r="AH11" s="724"/>
      <c r="AI11" s="724"/>
      <c r="AJ11" s="724"/>
      <c r="AK11" s="724"/>
      <c r="AL11" s="666" t="s">
        <v>129</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25388</v>
      </c>
      <c r="BH11" s="664"/>
      <c r="BI11" s="664"/>
      <c r="BJ11" s="664"/>
      <c r="BK11" s="664"/>
      <c r="BL11" s="664"/>
      <c r="BM11" s="664"/>
      <c r="BN11" s="665"/>
      <c r="BO11" s="723">
        <v>2.2999999999999998</v>
      </c>
      <c r="BP11" s="723"/>
      <c r="BQ11" s="723"/>
      <c r="BR11" s="723"/>
      <c r="BS11" s="669" t="s">
        <v>129</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382900</v>
      </c>
      <c r="CS11" s="664"/>
      <c r="CT11" s="664"/>
      <c r="CU11" s="664"/>
      <c r="CV11" s="664"/>
      <c r="CW11" s="664"/>
      <c r="CX11" s="664"/>
      <c r="CY11" s="665"/>
      <c r="CZ11" s="723">
        <v>6.8</v>
      </c>
      <c r="DA11" s="723"/>
      <c r="DB11" s="723"/>
      <c r="DC11" s="723"/>
      <c r="DD11" s="669">
        <v>67532</v>
      </c>
      <c r="DE11" s="664"/>
      <c r="DF11" s="664"/>
      <c r="DG11" s="664"/>
      <c r="DH11" s="664"/>
      <c r="DI11" s="664"/>
      <c r="DJ11" s="664"/>
      <c r="DK11" s="664"/>
      <c r="DL11" s="664"/>
      <c r="DM11" s="664"/>
      <c r="DN11" s="664"/>
      <c r="DO11" s="664"/>
      <c r="DP11" s="665"/>
      <c r="DQ11" s="669">
        <v>192066</v>
      </c>
      <c r="DR11" s="664"/>
      <c r="DS11" s="664"/>
      <c r="DT11" s="664"/>
      <c r="DU11" s="664"/>
      <c r="DV11" s="664"/>
      <c r="DW11" s="664"/>
      <c r="DX11" s="664"/>
      <c r="DY11" s="664"/>
      <c r="DZ11" s="664"/>
      <c r="EA11" s="664"/>
      <c r="EB11" s="664"/>
      <c r="EC11" s="704"/>
    </row>
    <row r="12" spans="2:143" ht="11.25" customHeight="1" x14ac:dyDescent="0.15">
      <c r="B12" s="658" t="s">
        <v>248</v>
      </c>
      <c r="C12" s="659"/>
      <c r="D12" s="659"/>
      <c r="E12" s="659"/>
      <c r="F12" s="659"/>
      <c r="G12" s="659"/>
      <c r="H12" s="659"/>
      <c r="I12" s="659"/>
      <c r="J12" s="659"/>
      <c r="K12" s="659"/>
      <c r="L12" s="659"/>
      <c r="M12" s="659"/>
      <c r="N12" s="659"/>
      <c r="O12" s="659"/>
      <c r="P12" s="659"/>
      <c r="Q12" s="660"/>
      <c r="R12" s="661">
        <v>202801</v>
      </c>
      <c r="S12" s="664"/>
      <c r="T12" s="664"/>
      <c r="U12" s="664"/>
      <c r="V12" s="664"/>
      <c r="W12" s="664"/>
      <c r="X12" s="664"/>
      <c r="Y12" s="665"/>
      <c r="Z12" s="723">
        <v>3.5</v>
      </c>
      <c r="AA12" s="723"/>
      <c r="AB12" s="723"/>
      <c r="AC12" s="723"/>
      <c r="AD12" s="724">
        <v>202801</v>
      </c>
      <c r="AE12" s="724"/>
      <c r="AF12" s="724"/>
      <c r="AG12" s="724"/>
      <c r="AH12" s="724"/>
      <c r="AI12" s="724"/>
      <c r="AJ12" s="724"/>
      <c r="AK12" s="724"/>
      <c r="AL12" s="666">
        <v>6.5</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601719</v>
      </c>
      <c r="BH12" s="664"/>
      <c r="BI12" s="664"/>
      <c r="BJ12" s="664"/>
      <c r="BK12" s="664"/>
      <c r="BL12" s="664"/>
      <c r="BM12" s="664"/>
      <c r="BN12" s="665"/>
      <c r="BO12" s="723">
        <v>54.4</v>
      </c>
      <c r="BP12" s="723"/>
      <c r="BQ12" s="723"/>
      <c r="BR12" s="723"/>
      <c r="BS12" s="669" t="s">
        <v>129</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185402</v>
      </c>
      <c r="CS12" s="664"/>
      <c r="CT12" s="664"/>
      <c r="CU12" s="664"/>
      <c r="CV12" s="664"/>
      <c r="CW12" s="664"/>
      <c r="CX12" s="664"/>
      <c r="CY12" s="665"/>
      <c r="CZ12" s="723">
        <v>3.3</v>
      </c>
      <c r="DA12" s="723"/>
      <c r="DB12" s="723"/>
      <c r="DC12" s="723"/>
      <c r="DD12" s="669">
        <v>81351</v>
      </c>
      <c r="DE12" s="664"/>
      <c r="DF12" s="664"/>
      <c r="DG12" s="664"/>
      <c r="DH12" s="664"/>
      <c r="DI12" s="664"/>
      <c r="DJ12" s="664"/>
      <c r="DK12" s="664"/>
      <c r="DL12" s="664"/>
      <c r="DM12" s="664"/>
      <c r="DN12" s="664"/>
      <c r="DO12" s="664"/>
      <c r="DP12" s="665"/>
      <c r="DQ12" s="669">
        <v>89240</v>
      </c>
      <c r="DR12" s="664"/>
      <c r="DS12" s="664"/>
      <c r="DT12" s="664"/>
      <c r="DU12" s="664"/>
      <c r="DV12" s="664"/>
      <c r="DW12" s="664"/>
      <c r="DX12" s="664"/>
      <c r="DY12" s="664"/>
      <c r="DZ12" s="664"/>
      <c r="EA12" s="664"/>
      <c r="EB12" s="664"/>
      <c r="EC12" s="704"/>
    </row>
    <row r="13" spans="2:143" ht="11.25" customHeight="1" x14ac:dyDescent="0.15">
      <c r="B13" s="658" t="s">
        <v>251</v>
      </c>
      <c r="C13" s="659"/>
      <c r="D13" s="659"/>
      <c r="E13" s="659"/>
      <c r="F13" s="659"/>
      <c r="G13" s="659"/>
      <c r="H13" s="659"/>
      <c r="I13" s="659"/>
      <c r="J13" s="659"/>
      <c r="K13" s="659"/>
      <c r="L13" s="659"/>
      <c r="M13" s="659"/>
      <c r="N13" s="659"/>
      <c r="O13" s="659"/>
      <c r="P13" s="659"/>
      <c r="Q13" s="660"/>
      <c r="R13" s="661">
        <v>9320</v>
      </c>
      <c r="S13" s="664"/>
      <c r="T13" s="664"/>
      <c r="U13" s="664"/>
      <c r="V13" s="664"/>
      <c r="W13" s="664"/>
      <c r="X13" s="664"/>
      <c r="Y13" s="665"/>
      <c r="Z13" s="723">
        <v>0.2</v>
      </c>
      <c r="AA13" s="723"/>
      <c r="AB13" s="723"/>
      <c r="AC13" s="723"/>
      <c r="AD13" s="724">
        <v>9320</v>
      </c>
      <c r="AE13" s="724"/>
      <c r="AF13" s="724"/>
      <c r="AG13" s="724"/>
      <c r="AH13" s="724"/>
      <c r="AI13" s="724"/>
      <c r="AJ13" s="724"/>
      <c r="AK13" s="724"/>
      <c r="AL13" s="666">
        <v>0.3</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599921</v>
      </c>
      <c r="BH13" s="664"/>
      <c r="BI13" s="664"/>
      <c r="BJ13" s="664"/>
      <c r="BK13" s="664"/>
      <c r="BL13" s="664"/>
      <c r="BM13" s="664"/>
      <c r="BN13" s="665"/>
      <c r="BO13" s="723">
        <v>54.3</v>
      </c>
      <c r="BP13" s="723"/>
      <c r="BQ13" s="723"/>
      <c r="BR13" s="723"/>
      <c r="BS13" s="669" t="s">
        <v>129</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503349</v>
      </c>
      <c r="CS13" s="664"/>
      <c r="CT13" s="664"/>
      <c r="CU13" s="664"/>
      <c r="CV13" s="664"/>
      <c r="CW13" s="664"/>
      <c r="CX13" s="664"/>
      <c r="CY13" s="665"/>
      <c r="CZ13" s="723">
        <v>8.9</v>
      </c>
      <c r="DA13" s="723"/>
      <c r="DB13" s="723"/>
      <c r="DC13" s="723"/>
      <c r="DD13" s="669">
        <v>341706</v>
      </c>
      <c r="DE13" s="664"/>
      <c r="DF13" s="664"/>
      <c r="DG13" s="664"/>
      <c r="DH13" s="664"/>
      <c r="DI13" s="664"/>
      <c r="DJ13" s="664"/>
      <c r="DK13" s="664"/>
      <c r="DL13" s="664"/>
      <c r="DM13" s="664"/>
      <c r="DN13" s="664"/>
      <c r="DO13" s="664"/>
      <c r="DP13" s="665"/>
      <c r="DQ13" s="669">
        <v>215079</v>
      </c>
      <c r="DR13" s="664"/>
      <c r="DS13" s="664"/>
      <c r="DT13" s="664"/>
      <c r="DU13" s="664"/>
      <c r="DV13" s="664"/>
      <c r="DW13" s="664"/>
      <c r="DX13" s="664"/>
      <c r="DY13" s="664"/>
      <c r="DZ13" s="664"/>
      <c r="EA13" s="664"/>
      <c r="EB13" s="664"/>
      <c r="EC13" s="704"/>
    </row>
    <row r="14" spans="2:143" ht="11.25" customHeight="1" x14ac:dyDescent="0.15">
      <c r="B14" s="658" t="s">
        <v>254</v>
      </c>
      <c r="C14" s="659"/>
      <c r="D14" s="659"/>
      <c r="E14" s="659"/>
      <c r="F14" s="659"/>
      <c r="G14" s="659"/>
      <c r="H14" s="659"/>
      <c r="I14" s="659"/>
      <c r="J14" s="659"/>
      <c r="K14" s="659"/>
      <c r="L14" s="659"/>
      <c r="M14" s="659"/>
      <c r="N14" s="659"/>
      <c r="O14" s="659"/>
      <c r="P14" s="659"/>
      <c r="Q14" s="660"/>
      <c r="R14" s="661" t="s">
        <v>129</v>
      </c>
      <c r="S14" s="664"/>
      <c r="T14" s="664"/>
      <c r="U14" s="664"/>
      <c r="V14" s="664"/>
      <c r="W14" s="664"/>
      <c r="X14" s="664"/>
      <c r="Y14" s="665"/>
      <c r="Z14" s="723" t="s">
        <v>129</v>
      </c>
      <c r="AA14" s="723"/>
      <c r="AB14" s="723"/>
      <c r="AC14" s="723"/>
      <c r="AD14" s="724" t="s">
        <v>129</v>
      </c>
      <c r="AE14" s="724"/>
      <c r="AF14" s="724"/>
      <c r="AG14" s="724"/>
      <c r="AH14" s="724"/>
      <c r="AI14" s="724"/>
      <c r="AJ14" s="724"/>
      <c r="AK14" s="724"/>
      <c r="AL14" s="666" t="s">
        <v>129</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43073</v>
      </c>
      <c r="BH14" s="664"/>
      <c r="BI14" s="664"/>
      <c r="BJ14" s="664"/>
      <c r="BK14" s="664"/>
      <c r="BL14" s="664"/>
      <c r="BM14" s="664"/>
      <c r="BN14" s="665"/>
      <c r="BO14" s="723">
        <v>3.9</v>
      </c>
      <c r="BP14" s="723"/>
      <c r="BQ14" s="723"/>
      <c r="BR14" s="723"/>
      <c r="BS14" s="669" t="s">
        <v>129</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262453</v>
      </c>
      <c r="CS14" s="664"/>
      <c r="CT14" s="664"/>
      <c r="CU14" s="664"/>
      <c r="CV14" s="664"/>
      <c r="CW14" s="664"/>
      <c r="CX14" s="664"/>
      <c r="CY14" s="665"/>
      <c r="CZ14" s="723">
        <v>4.5999999999999996</v>
      </c>
      <c r="DA14" s="723"/>
      <c r="DB14" s="723"/>
      <c r="DC14" s="723"/>
      <c r="DD14" s="669">
        <v>29628</v>
      </c>
      <c r="DE14" s="664"/>
      <c r="DF14" s="664"/>
      <c r="DG14" s="664"/>
      <c r="DH14" s="664"/>
      <c r="DI14" s="664"/>
      <c r="DJ14" s="664"/>
      <c r="DK14" s="664"/>
      <c r="DL14" s="664"/>
      <c r="DM14" s="664"/>
      <c r="DN14" s="664"/>
      <c r="DO14" s="664"/>
      <c r="DP14" s="665"/>
      <c r="DQ14" s="669">
        <v>223603</v>
      </c>
      <c r="DR14" s="664"/>
      <c r="DS14" s="664"/>
      <c r="DT14" s="664"/>
      <c r="DU14" s="664"/>
      <c r="DV14" s="664"/>
      <c r="DW14" s="664"/>
      <c r="DX14" s="664"/>
      <c r="DY14" s="664"/>
      <c r="DZ14" s="664"/>
      <c r="EA14" s="664"/>
      <c r="EB14" s="664"/>
      <c r="EC14" s="704"/>
    </row>
    <row r="15" spans="2:143" ht="11.25" customHeight="1" x14ac:dyDescent="0.15">
      <c r="B15" s="658" t="s">
        <v>257</v>
      </c>
      <c r="C15" s="659"/>
      <c r="D15" s="659"/>
      <c r="E15" s="659"/>
      <c r="F15" s="659"/>
      <c r="G15" s="659"/>
      <c r="H15" s="659"/>
      <c r="I15" s="659"/>
      <c r="J15" s="659"/>
      <c r="K15" s="659"/>
      <c r="L15" s="659"/>
      <c r="M15" s="659"/>
      <c r="N15" s="659"/>
      <c r="O15" s="659"/>
      <c r="P15" s="659"/>
      <c r="Q15" s="660"/>
      <c r="R15" s="661">
        <v>15829</v>
      </c>
      <c r="S15" s="664"/>
      <c r="T15" s="664"/>
      <c r="U15" s="664"/>
      <c r="V15" s="664"/>
      <c r="W15" s="664"/>
      <c r="X15" s="664"/>
      <c r="Y15" s="665"/>
      <c r="Z15" s="723">
        <v>0.3</v>
      </c>
      <c r="AA15" s="723"/>
      <c r="AB15" s="723"/>
      <c r="AC15" s="723"/>
      <c r="AD15" s="724">
        <v>15829</v>
      </c>
      <c r="AE15" s="724"/>
      <c r="AF15" s="724"/>
      <c r="AG15" s="724"/>
      <c r="AH15" s="724"/>
      <c r="AI15" s="724"/>
      <c r="AJ15" s="724"/>
      <c r="AK15" s="724"/>
      <c r="AL15" s="666">
        <v>0.5</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91184</v>
      </c>
      <c r="BH15" s="664"/>
      <c r="BI15" s="664"/>
      <c r="BJ15" s="664"/>
      <c r="BK15" s="664"/>
      <c r="BL15" s="664"/>
      <c r="BM15" s="664"/>
      <c r="BN15" s="665"/>
      <c r="BO15" s="723">
        <v>8.3000000000000007</v>
      </c>
      <c r="BP15" s="723"/>
      <c r="BQ15" s="723"/>
      <c r="BR15" s="723"/>
      <c r="BS15" s="669" t="s">
        <v>129</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421804</v>
      </c>
      <c r="CS15" s="664"/>
      <c r="CT15" s="664"/>
      <c r="CU15" s="664"/>
      <c r="CV15" s="664"/>
      <c r="CW15" s="664"/>
      <c r="CX15" s="664"/>
      <c r="CY15" s="665"/>
      <c r="CZ15" s="723">
        <v>7.4</v>
      </c>
      <c r="DA15" s="723"/>
      <c r="DB15" s="723"/>
      <c r="DC15" s="723"/>
      <c r="DD15" s="669">
        <v>45654</v>
      </c>
      <c r="DE15" s="664"/>
      <c r="DF15" s="664"/>
      <c r="DG15" s="664"/>
      <c r="DH15" s="664"/>
      <c r="DI15" s="664"/>
      <c r="DJ15" s="664"/>
      <c r="DK15" s="664"/>
      <c r="DL15" s="664"/>
      <c r="DM15" s="664"/>
      <c r="DN15" s="664"/>
      <c r="DO15" s="664"/>
      <c r="DP15" s="665"/>
      <c r="DQ15" s="669">
        <v>337806</v>
      </c>
      <c r="DR15" s="664"/>
      <c r="DS15" s="664"/>
      <c r="DT15" s="664"/>
      <c r="DU15" s="664"/>
      <c r="DV15" s="664"/>
      <c r="DW15" s="664"/>
      <c r="DX15" s="664"/>
      <c r="DY15" s="664"/>
      <c r="DZ15" s="664"/>
      <c r="EA15" s="664"/>
      <c r="EB15" s="664"/>
      <c r="EC15" s="704"/>
    </row>
    <row r="16" spans="2:143" ht="11.25" customHeight="1" x14ac:dyDescent="0.15">
      <c r="B16" s="658" t="s">
        <v>260</v>
      </c>
      <c r="C16" s="659"/>
      <c r="D16" s="659"/>
      <c r="E16" s="659"/>
      <c r="F16" s="659"/>
      <c r="G16" s="659"/>
      <c r="H16" s="659"/>
      <c r="I16" s="659"/>
      <c r="J16" s="659"/>
      <c r="K16" s="659"/>
      <c r="L16" s="659"/>
      <c r="M16" s="659"/>
      <c r="N16" s="659"/>
      <c r="O16" s="659"/>
      <c r="P16" s="659"/>
      <c r="Q16" s="660"/>
      <c r="R16" s="661" t="s">
        <v>129</v>
      </c>
      <c r="S16" s="664"/>
      <c r="T16" s="664"/>
      <c r="U16" s="664"/>
      <c r="V16" s="664"/>
      <c r="W16" s="664"/>
      <c r="X16" s="664"/>
      <c r="Y16" s="665"/>
      <c r="Z16" s="723" t="s">
        <v>129</v>
      </c>
      <c r="AA16" s="723"/>
      <c r="AB16" s="723"/>
      <c r="AC16" s="723"/>
      <c r="AD16" s="724" t="s">
        <v>129</v>
      </c>
      <c r="AE16" s="724"/>
      <c r="AF16" s="724"/>
      <c r="AG16" s="724"/>
      <c r="AH16" s="724"/>
      <c r="AI16" s="724"/>
      <c r="AJ16" s="724"/>
      <c r="AK16" s="724"/>
      <c r="AL16" s="666" t="s">
        <v>129</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129</v>
      </c>
      <c r="BH16" s="664"/>
      <c r="BI16" s="664"/>
      <c r="BJ16" s="664"/>
      <c r="BK16" s="664"/>
      <c r="BL16" s="664"/>
      <c r="BM16" s="664"/>
      <c r="BN16" s="665"/>
      <c r="BO16" s="723" t="s">
        <v>129</v>
      </c>
      <c r="BP16" s="723"/>
      <c r="BQ16" s="723"/>
      <c r="BR16" s="723"/>
      <c r="BS16" s="669" t="s">
        <v>129</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34950</v>
      </c>
      <c r="CS16" s="664"/>
      <c r="CT16" s="664"/>
      <c r="CU16" s="664"/>
      <c r="CV16" s="664"/>
      <c r="CW16" s="664"/>
      <c r="CX16" s="664"/>
      <c r="CY16" s="665"/>
      <c r="CZ16" s="723">
        <v>0.6</v>
      </c>
      <c r="DA16" s="723"/>
      <c r="DB16" s="723"/>
      <c r="DC16" s="723"/>
      <c r="DD16" s="669" t="s">
        <v>129</v>
      </c>
      <c r="DE16" s="664"/>
      <c r="DF16" s="664"/>
      <c r="DG16" s="664"/>
      <c r="DH16" s="664"/>
      <c r="DI16" s="664"/>
      <c r="DJ16" s="664"/>
      <c r="DK16" s="664"/>
      <c r="DL16" s="664"/>
      <c r="DM16" s="664"/>
      <c r="DN16" s="664"/>
      <c r="DO16" s="664"/>
      <c r="DP16" s="665"/>
      <c r="DQ16" s="669">
        <v>11264</v>
      </c>
      <c r="DR16" s="664"/>
      <c r="DS16" s="664"/>
      <c r="DT16" s="664"/>
      <c r="DU16" s="664"/>
      <c r="DV16" s="664"/>
      <c r="DW16" s="664"/>
      <c r="DX16" s="664"/>
      <c r="DY16" s="664"/>
      <c r="DZ16" s="664"/>
      <c r="EA16" s="664"/>
      <c r="EB16" s="664"/>
      <c r="EC16" s="704"/>
    </row>
    <row r="17" spans="2:133" ht="11.25" customHeight="1" x14ac:dyDescent="0.15">
      <c r="B17" s="658" t="s">
        <v>263</v>
      </c>
      <c r="C17" s="659"/>
      <c r="D17" s="659"/>
      <c r="E17" s="659"/>
      <c r="F17" s="659"/>
      <c r="G17" s="659"/>
      <c r="H17" s="659"/>
      <c r="I17" s="659"/>
      <c r="J17" s="659"/>
      <c r="K17" s="659"/>
      <c r="L17" s="659"/>
      <c r="M17" s="659"/>
      <c r="N17" s="659"/>
      <c r="O17" s="659"/>
      <c r="P17" s="659"/>
      <c r="Q17" s="660"/>
      <c r="R17" s="661">
        <v>4045</v>
      </c>
      <c r="S17" s="664"/>
      <c r="T17" s="664"/>
      <c r="U17" s="664"/>
      <c r="V17" s="664"/>
      <c r="W17" s="664"/>
      <c r="X17" s="664"/>
      <c r="Y17" s="665"/>
      <c r="Z17" s="723">
        <v>0.1</v>
      </c>
      <c r="AA17" s="723"/>
      <c r="AB17" s="723"/>
      <c r="AC17" s="723"/>
      <c r="AD17" s="724">
        <v>4045</v>
      </c>
      <c r="AE17" s="724"/>
      <c r="AF17" s="724"/>
      <c r="AG17" s="724"/>
      <c r="AH17" s="724"/>
      <c r="AI17" s="724"/>
      <c r="AJ17" s="724"/>
      <c r="AK17" s="724"/>
      <c r="AL17" s="666">
        <v>0.1</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129</v>
      </c>
      <c r="BH17" s="664"/>
      <c r="BI17" s="664"/>
      <c r="BJ17" s="664"/>
      <c r="BK17" s="664"/>
      <c r="BL17" s="664"/>
      <c r="BM17" s="664"/>
      <c r="BN17" s="665"/>
      <c r="BO17" s="723" t="s">
        <v>129</v>
      </c>
      <c r="BP17" s="723"/>
      <c r="BQ17" s="723"/>
      <c r="BR17" s="723"/>
      <c r="BS17" s="669" t="s">
        <v>129</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450949</v>
      </c>
      <c r="CS17" s="664"/>
      <c r="CT17" s="664"/>
      <c r="CU17" s="664"/>
      <c r="CV17" s="664"/>
      <c r="CW17" s="664"/>
      <c r="CX17" s="664"/>
      <c r="CY17" s="665"/>
      <c r="CZ17" s="723">
        <v>8</v>
      </c>
      <c r="DA17" s="723"/>
      <c r="DB17" s="723"/>
      <c r="DC17" s="723"/>
      <c r="DD17" s="669" t="s">
        <v>129</v>
      </c>
      <c r="DE17" s="664"/>
      <c r="DF17" s="664"/>
      <c r="DG17" s="664"/>
      <c r="DH17" s="664"/>
      <c r="DI17" s="664"/>
      <c r="DJ17" s="664"/>
      <c r="DK17" s="664"/>
      <c r="DL17" s="664"/>
      <c r="DM17" s="664"/>
      <c r="DN17" s="664"/>
      <c r="DO17" s="664"/>
      <c r="DP17" s="665"/>
      <c r="DQ17" s="669">
        <v>420402</v>
      </c>
      <c r="DR17" s="664"/>
      <c r="DS17" s="664"/>
      <c r="DT17" s="664"/>
      <c r="DU17" s="664"/>
      <c r="DV17" s="664"/>
      <c r="DW17" s="664"/>
      <c r="DX17" s="664"/>
      <c r="DY17" s="664"/>
      <c r="DZ17" s="664"/>
      <c r="EA17" s="664"/>
      <c r="EB17" s="664"/>
      <c r="EC17" s="704"/>
    </row>
    <row r="18" spans="2:133" ht="11.25" customHeight="1" x14ac:dyDescent="0.15">
      <c r="B18" s="658" t="s">
        <v>266</v>
      </c>
      <c r="C18" s="659"/>
      <c r="D18" s="659"/>
      <c r="E18" s="659"/>
      <c r="F18" s="659"/>
      <c r="G18" s="659"/>
      <c r="H18" s="659"/>
      <c r="I18" s="659"/>
      <c r="J18" s="659"/>
      <c r="K18" s="659"/>
      <c r="L18" s="659"/>
      <c r="M18" s="659"/>
      <c r="N18" s="659"/>
      <c r="O18" s="659"/>
      <c r="P18" s="659"/>
      <c r="Q18" s="660"/>
      <c r="R18" s="661">
        <v>1804141</v>
      </c>
      <c r="S18" s="664"/>
      <c r="T18" s="664"/>
      <c r="U18" s="664"/>
      <c r="V18" s="664"/>
      <c r="W18" s="664"/>
      <c r="X18" s="664"/>
      <c r="Y18" s="665"/>
      <c r="Z18" s="723">
        <v>30.7</v>
      </c>
      <c r="AA18" s="723"/>
      <c r="AB18" s="723"/>
      <c r="AC18" s="723"/>
      <c r="AD18" s="724">
        <v>1667637</v>
      </c>
      <c r="AE18" s="724"/>
      <c r="AF18" s="724"/>
      <c r="AG18" s="724"/>
      <c r="AH18" s="724"/>
      <c r="AI18" s="724"/>
      <c r="AJ18" s="724"/>
      <c r="AK18" s="724"/>
      <c r="AL18" s="666">
        <v>53.4</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129</v>
      </c>
      <c r="BH18" s="664"/>
      <c r="BI18" s="664"/>
      <c r="BJ18" s="664"/>
      <c r="BK18" s="664"/>
      <c r="BL18" s="664"/>
      <c r="BM18" s="664"/>
      <c r="BN18" s="665"/>
      <c r="BO18" s="723" t="s">
        <v>129</v>
      </c>
      <c r="BP18" s="723"/>
      <c r="BQ18" s="723"/>
      <c r="BR18" s="723"/>
      <c r="BS18" s="669" t="s">
        <v>129</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129</v>
      </c>
      <c r="CS18" s="664"/>
      <c r="CT18" s="664"/>
      <c r="CU18" s="664"/>
      <c r="CV18" s="664"/>
      <c r="CW18" s="664"/>
      <c r="CX18" s="664"/>
      <c r="CY18" s="665"/>
      <c r="CZ18" s="723" t="s">
        <v>129</v>
      </c>
      <c r="DA18" s="723"/>
      <c r="DB18" s="723"/>
      <c r="DC18" s="723"/>
      <c r="DD18" s="669" t="s">
        <v>129</v>
      </c>
      <c r="DE18" s="664"/>
      <c r="DF18" s="664"/>
      <c r="DG18" s="664"/>
      <c r="DH18" s="664"/>
      <c r="DI18" s="664"/>
      <c r="DJ18" s="664"/>
      <c r="DK18" s="664"/>
      <c r="DL18" s="664"/>
      <c r="DM18" s="664"/>
      <c r="DN18" s="664"/>
      <c r="DO18" s="664"/>
      <c r="DP18" s="665"/>
      <c r="DQ18" s="669" t="s">
        <v>129</v>
      </c>
      <c r="DR18" s="664"/>
      <c r="DS18" s="664"/>
      <c r="DT18" s="664"/>
      <c r="DU18" s="664"/>
      <c r="DV18" s="664"/>
      <c r="DW18" s="664"/>
      <c r="DX18" s="664"/>
      <c r="DY18" s="664"/>
      <c r="DZ18" s="664"/>
      <c r="EA18" s="664"/>
      <c r="EB18" s="664"/>
      <c r="EC18" s="704"/>
    </row>
    <row r="19" spans="2:133" ht="11.25" customHeight="1" x14ac:dyDescent="0.15">
      <c r="B19" s="658" t="s">
        <v>269</v>
      </c>
      <c r="C19" s="659"/>
      <c r="D19" s="659"/>
      <c r="E19" s="659"/>
      <c r="F19" s="659"/>
      <c r="G19" s="659"/>
      <c r="H19" s="659"/>
      <c r="I19" s="659"/>
      <c r="J19" s="659"/>
      <c r="K19" s="659"/>
      <c r="L19" s="659"/>
      <c r="M19" s="659"/>
      <c r="N19" s="659"/>
      <c r="O19" s="659"/>
      <c r="P19" s="659"/>
      <c r="Q19" s="660"/>
      <c r="R19" s="661">
        <v>1667637</v>
      </c>
      <c r="S19" s="664"/>
      <c r="T19" s="664"/>
      <c r="U19" s="664"/>
      <c r="V19" s="664"/>
      <c r="W19" s="664"/>
      <c r="X19" s="664"/>
      <c r="Y19" s="665"/>
      <c r="Z19" s="723">
        <v>28.4</v>
      </c>
      <c r="AA19" s="723"/>
      <c r="AB19" s="723"/>
      <c r="AC19" s="723"/>
      <c r="AD19" s="724">
        <v>1667637</v>
      </c>
      <c r="AE19" s="724"/>
      <c r="AF19" s="724"/>
      <c r="AG19" s="724"/>
      <c r="AH19" s="724"/>
      <c r="AI19" s="724"/>
      <c r="AJ19" s="724"/>
      <c r="AK19" s="724"/>
      <c r="AL19" s="666">
        <v>53.4</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t="s">
        <v>129</v>
      </c>
      <c r="BH19" s="664"/>
      <c r="BI19" s="664"/>
      <c r="BJ19" s="664"/>
      <c r="BK19" s="664"/>
      <c r="BL19" s="664"/>
      <c r="BM19" s="664"/>
      <c r="BN19" s="665"/>
      <c r="BO19" s="723" t="s">
        <v>129</v>
      </c>
      <c r="BP19" s="723"/>
      <c r="BQ19" s="723"/>
      <c r="BR19" s="723"/>
      <c r="BS19" s="669" t="s">
        <v>129</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129</v>
      </c>
      <c r="CS19" s="664"/>
      <c r="CT19" s="664"/>
      <c r="CU19" s="664"/>
      <c r="CV19" s="664"/>
      <c r="CW19" s="664"/>
      <c r="CX19" s="664"/>
      <c r="CY19" s="665"/>
      <c r="CZ19" s="723" t="s">
        <v>129</v>
      </c>
      <c r="DA19" s="723"/>
      <c r="DB19" s="723"/>
      <c r="DC19" s="723"/>
      <c r="DD19" s="669" t="s">
        <v>129</v>
      </c>
      <c r="DE19" s="664"/>
      <c r="DF19" s="664"/>
      <c r="DG19" s="664"/>
      <c r="DH19" s="664"/>
      <c r="DI19" s="664"/>
      <c r="DJ19" s="664"/>
      <c r="DK19" s="664"/>
      <c r="DL19" s="664"/>
      <c r="DM19" s="664"/>
      <c r="DN19" s="664"/>
      <c r="DO19" s="664"/>
      <c r="DP19" s="665"/>
      <c r="DQ19" s="669" t="s">
        <v>129</v>
      </c>
      <c r="DR19" s="664"/>
      <c r="DS19" s="664"/>
      <c r="DT19" s="664"/>
      <c r="DU19" s="664"/>
      <c r="DV19" s="664"/>
      <c r="DW19" s="664"/>
      <c r="DX19" s="664"/>
      <c r="DY19" s="664"/>
      <c r="DZ19" s="664"/>
      <c r="EA19" s="664"/>
      <c r="EB19" s="664"/>
      <c r="EC19" s="704"/>
    </row>
    <row r="20" spans="2:133" ht="11.25" customHeight="1" x14ac:dyDescent="0.15">
      <c r="B20" s="658" t="s">
        <v>272</v>
      </c>
      <c r="C20" s="659"/>
      <c r="D20" s="659"/>
      <c r="E20" s="659"/>
      <c r="F20" s="659"/>
      <c r="G20" s="659"/>
      <c r="H20" s="659"/>
      <c r="I20" s="659"/>
      <c r="J20" s="659"/>
      <c r="K20" s="659"/>
      <c r="L20" s="659"/>
      <c r="M20" s="659"/>
      <c r="N20" s="659"/>
      <c r="O20" s="659"/>
      <c r="P20" s="659"/>
      <c r="Q20" s="660"/>
      <c r="R20" s="661">
        <v>136504</v>
      </c>
      <c r="S20" s="664"/>
      <c r="T20" s="664"/>
      <c r="U20" s="664"/>
      <c r="V20" s="664"/>
      <c r="W20" s="664"/>
      <c r="X20" s="664"/>
      <c r="Y20" s="665"/>
      <c r="Z20" s="723">
        <v>2.2999999999999998</v>
      </c>
      <c r="AA20" s="723"/>
      <c r="AB20" s="723"/>
      <c r="AC20" s="723"/>
      <c r="AD20" s="724" t="s">
        <v>129</v>
      </c>
      <c r="AE20" s="724"/>
      <c r="AF20" s="724"/>
      <c r="AG20" s="724"/>
      <c r="AH20" s="724"/>
      <c r="AI20" s="724"/>
      <c r="AJ20" s="724"/>
      <c r="AK20" s="724"/>
      <c r="AL20" s="666" t="s">
        <v>129</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t="s">
        <v>129</v>
      </c>
      <c r="BH20" s="664"/>
      <c r="BI20" s="664"/>
      <c r="BJ20" s="664"/>
      <c r="BK20" s="664"/>
      <c r="BL20" s="664"/>
      <c r="BM20" s="664"/>
      <c r="BN20" s="665"/>
      <c r="BO20" s="723" t="s">
        <v>129</v>
      </c>
      <c r="BP20" s="723"/>
      <c r="BQ20" s="723"/>
      <c r="BR20" s="723"/>
      <c r="BS20" s="669" t="s">
        <v>129</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5671617</v>
      </c>
      <c r="CS20" s="664"/>
      <c r="CT20" s="664"/>
      <c r="CU20" s="664"/>
      <c r="CV20" s="664"/>
      <c r="CW20" s="664"/>
      <c r="CX20" s="664"/>
      <c r="CY20" s="665"/>
      <c r="CZ20" s="723">
        <v>100</v>
      </c>
      <c r="DA20" s="723"/>
      <c r="DB20" s="723"/>
      <c r="DC20" s="723"/>
      <c r="DD20" s="669">
        <v>857601</v>
      </c>
      <c r="DE20" s="664"/>
      <c r="DF20" s="664"/>
      <c r="DG20" s="664"/>
      <c r="DH20" s="664"/>
      <c r="DI20" s="664"/>
      <c r="DJ20" s="664"/>
      <c r="DK20" s="664"/>
      <c r="DL20" s="664"/>
      <c r="DM20" s="664"/>
      <c r="DN20" s="664"/>
      <c r="DO20" s="664"/>
      <c r="DP20" s="665"/>
      <c r="DQ20" s="669">
        <v>3478985</v>
      </c>
      <c r="DR20" s="664"/>
      <c r="DS20" s="664"/>
      <c r="DT20" s="664"/>
      <c r="DU20" s="664"/>
      <c r="DV20" s="664"/>
      <c r="DW20" s="664"/>
      <c r="DX20" s="664"/>
      <c r="DY20" s="664"/>
      <c r="DZ20" s="664"/>
      <c r="EA20" s="664"/>
      <c r="EB20" s="664"/>
      <c r="EC20" s="704"/>
    </row>
    <row r="21" spans="2:133" ht="11.25" customHeight="1" x14ac:dyDescent="0.15">
      <c r="B21" s="658" t="s">
        <v>275</v>
      </c>
      <c r="C21" s="659"/>
      <c r="D21" s="659"/>
      <c r="E21" s="659"/>
      <c r="F21" s="659"/>
      <c r="G21" s="659"/>
      <c r="H21" s="659"/>
      <c r="I21" s="659"/>
      <c r="J21" s="659"/>
      <c r="K21" s="659"/>
      <c r="L21" s="659"/>
      <c r="M21" s="659"/>
      <c r="N21" s="659"/>
      <c r="O21" s="659"/>
      <c r="P21" s="659"/>
      <c r="Q21" s="660"/>
      <c r="R21" s="661" t="s">
        <v>129</v>
      </c>
      <c r="S21" s="664"/>
      <c r="T21" s="664"/>
      <c r="U21" s="664"/>
      <c r="V21" s="664"/>
      <c r="W21" s="664"/>
      <c r="X21" s="664"/>
      <c r="Y21" s="665"/>
      <c r="Z21" s="723" t="s">
        <v>129</v>
      </c>
      <c r="AA21" s="723"/>
      <c r="AB21" s="723"/>
      <c r="AC21" s="723"/>
      <c r="AD21" s="724" t="s">
        <v>129</v>
      </c>
      <c r="AE21" s="724"/>
      <c r="AF21" s="724"/>
      <c r="AG21" s="724"/>
      <c r="AH21" s="724"/>
      <c r="AI21" s="724"/>
      <c r="AJ21" s="724"/>
      <c r="AK21" s="724"/>
      <c r="AL21" s="666" t="s">
        <v>129</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t="s">
        <v>129</v>
      </c>
      <c r="BH21" s="664"/>
      <c r="BI21" s="664"/>
      <c r="BJ21" s="664"/>
      <c r="BK21" s="664"/>
      <c r="BL21" s="664"/>
      <c r="BM21" s="664"/>
      <c r="BN21" s="665"/>
      <c r="BO21" s="723" t="s">
        <v>129</v>
      </c>
      <c r="BP21" s="723"/>
      <c r="BQ21" s="723"/>
      <c r="BR21" s="723"/>
      <c r="BS21" s="669" t="s">
        <v>129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277</v>
      </c>
      <c r="C22" s="659"/>
      <c r="D22" s="659"/>
      <c r="E22" s="659"/>
      <c r="F22" s="659"/>
      <c r="G22" s="659"/>
      <c r="H22" s="659"/>
      <c r="I22" s="659"/>
      <c r="J22" s="659"/>
      <c r="K22" s="659"/>
      <c r="L22" s="659"/>
      <c r="M22" s="659"/>
      <c r="N22" s="659"/>
      <c r="O22" s="659"/>
      <c r="P22" s="659"/>
      <c r="Q22" s="660"/>
      <c r="R22" s="661">
        <v>3214129</v>
      </c>
      <c r="S22" s="664"/>
      <c r="T22" s="664"/>
      <c r="U22" s="664"/>
      <c r="V22" s="664"/>
      <c r="W22" s="664"/>
      <c r="X22" s="664"/>
      <c r="Y22" s="665"/>
      <c r="Z22" s="723">
        <v>54.8</v>
      </c>
      <c r="AA22" s="723"/>
      <c r="AB22" s="723"/>
      <c r="AC22" s="723"/>
      <c r="AD22" s="724">
        <v>3077625</v>
      </c>
      <c r="AE22" s="724"/>
      <c r="AF22" s="724"/>
      <c r="AG22" s="724"/>
      <c r="AH22" s="724"/>
      <c r="AI22" s="724"/>
      <c r="AJ22" s="724"/>
      <c r="AK22" s="724"/>
      <c r="AL22" s="666">
        <v>98.5</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129</v>
      </c>
      <c r="BH22" s="664"/>
      <c r="BI22" s="664"/>
      <c r="BJ22" s="664"/>
      <c r="BK22" s="664"/>
      <c r="BL22" s="664"/>
      <c r="BM22" s="664"/>
      <c r="BN22" s="665"/>
      <c r="BO22" s="723" t="s">
        <v>129</v>
      </c>
      <c r="BP22" s="723"/>
      <c r="BQ22" s="723"/>
      <c r="BR22" s="723"/>
      <c r="BS22" s="669" t="s">
        <v>129</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280</v>
      </c>
      <c r="C23" s="659"/>
      <c r="D23" s="659"/>
      <c r="E23" s="659"/>
      <c r="F23" s="659"/>
      <c r="G23" s="659"/>
      <c r="H23" s="659"/>
      <c r="I23" s="659"/>
      <c r="J23" s="659"/>
      <c r="K23" s="659"/>
      <c r="L23" s="659"/>
      <c r="M23" s="659"/>
      <c r="N23" s="659"/>
      <c r="O23" s="659"/>
      <c r="P23" s="659"/>
      <c r="Q23" s="660"/>
      <c r="R23" s="661">
        <v>1003</v>
      </c>
      <c r="S23" s="664"/>
      <c r="T23" s="664"/>
      <c r="U23" s="664"/>
      <c r="V23" s="664"/>
      <c r="W23" s="664"/>
      <c r="X23" s="664"/>
      <c r="Y23" s="665"/>
      <c r="Z23" s="723">
        <v>0</v>
      </c>
      <c r="AA23" s="723"/>
      <c r="AB23" s="723"/>
      <c r="AC23" s="723"/>
      <c r="AD23" s="724">
        <v>1003</v>
      </c>
      <c r="AE23" s="724"/>
      <c r="AF23" s="724"/>
      <c r="AG23" s="724"/>
      <c r="AH23" s="724"/>
      <c r="AI23" s="724"/>
      <c r="AJ23" s="724"/>
      <c r="AK23" s="724"/>
      <c r="AL23" s="666">
        <v>0</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t="s">
        <v>129</v>
      </c>
      <c r="BH23" s="664"/>
      <c r="BI23" s="664"/>
      <c r="BJ23" s="664"/>
      <c r="BK23" s="664"/>
      <c r="BL23" s="664"/>
      <c r="BM23" s="664"/>
      <c r="BN23" s="665"/>
      <c r="BO23" s="723" t="s">
        <v>129</v>
      </c>
      <c r="BP23" s="723"/>
      <c r="BQ23" s="723"/>
      <c r="BR23" s="723"/>
      <c r="BS23" s="669" t="s">
        <v>129</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15">
      <c r="B24" s="658" t="s">
        <v>287</v>
      </c>
      <c r="C24" s="659"/>
      <c r="D24" s="659"/>
      <c r="E24" s="659"/>
      <c r="F24" s="659"/>
      <c r="G24" s="659"/>
      <c r="H24" s="659"/>
      <c r="I24" s="659"/>
      <c r="J24" s="659"/>
      <c r="K24" s="659"/>
      <c r="L24" s="659"/>
      <c r="M24" s="659"/>
      <c r="N24" s="659"/>
      <c r="O24" s="659"/>
      <c r="P24" s="659"/>
      <c r="Q24" s="660"/>
      <c r="R24" s="661">
        <v>54149</v>
      </c>
      <c r="S24" s="664"/>
      <c r="T24" s="664"/>
      <c r="U24" s="664"/>
      <c r="V24" s="664"/>
      <c r="W24" s="664"/>
      <c r="X24" s="664"/>
      <c r="Y24" s="665"/>
      <c r="Z24" s="723">
        <v>0.9</v>
      </c>
      <c r="AA24" s="723"/>
      <c r="AB24" s="723"/>
      <c r="AC24" s="723"/>
      <c r="AD24" s="724" t="s">
        <v>129</v>
      </c>
      <c r="AE24" s="724"/>
      <c r="AF24" s="724"/>
      <c r="AG24" s="724"/>
      <c r="AH24" s="724"/>
      <c r="AI24" s="724"/>
      <c r="AJ24" s="724"/>
      <c r="AK24" s="724"/>
      <c r="AL24" s="666" t="s">
        <v>129</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129</v>
      </c>
      <c r="BH24" s="664"/>
      <c r="BI24" s="664"/>
      <c r="BJ24" s="664"/>
      <c r="BK24" s="664"/>
      <c r="BL24" s="664"/>
      <c r="BM24" s="664"/>
      <c r="BN24" s="665"/>
      <c r="BO24" s="723" t="s">
        <v>129</v>
      </c>
      <c r="BP24" s="723"/>
      <c r="BQ24" s="723"/>
      <c r="BR24" s="723"/>
      <c r="BS24" s="669" t="s">
        <v>129</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2544270</v>
      </c>
      <c r="CS24" s="727"/>
      <c r="CT24" s="727"/>
      <c r="CU24" s="727"/>
      <c r="CV24" s="727"/>
      <c r="CW24" s="727"/>
      <c r="CX24" s="727"/>
      <c r="CY24" s="773"/>
      <c r="CZ24" s="774">
        <v>44.9</v>
      </c>
      <c r="DA24" s="743"/>
      <c r="DB24" s="743"/>
      <c r="DC24" s="777"/>
      <c r="DD24" s="772">
        <v>1518537</v>
      </c>
      <c r="DE24" s="727"/>
      <c r="DF24" s="727"/>
      <c r="DG24" s="727"/>
      <c r="DH24" s="727"/>
      <c r="DI24" s="727"/>
      <c r="DJ24" s="727"/>
      <c r="DK24" s="773"/>
      <c r="DL24" s="772">
        <v>1499591</v>
      </c>
      <c r="DM24" s="727"/>
      <c r="DN24" s="727"/>
      <c r="DO24" s="727"/>
      <c r="DP24" s="727"/>
      <c r="DQ24" s="727"/>
      <c r="DR24" s="727"/>
      <c r="DS24" s="727"/>
      <c r="DT24" s="727"/>
      <c r="DU24" s="727"/>
      <c r="DV24" s="773"/>
      <c r="DW24" s="774">
        <v>45.7</v>
      </c>
      <c r="DX24" s="743"/>
      <c r="DY24" s="743"/>
      <c r="DZ24" s="743"/>
      <c r="EA24" s="743"/>
      <c r="EB24" s="743"/>
      <c r="EC24" s="775"/>
    </row>
    <row r="25" spans="2:133" ht="11.25" customHeight="1" x14ac:dyDescent="0.15">
      <c r="B25" s="658" t="s">
        <v>290</v>
      </c>
      <c r="C25" s="659"/>
      <c r="D25" s="659"/>
      <c r="E25" s="659"/>
      <c r="F25" s="659"/>
      <c r="G25" s="659"/>
      <c r="H25" s="659"/>
      <c r="I25" s="659"/>
      <c r="J25" s="659"/>
      <c r="K25" s="659"/>
      <c r="L25" s="659"/>
      <c r="M25" s="659"/>
      <c r="N25" s="659"/>
      <c r="O25" s="659"/>
      <c r="P25" s="659"/>
      <c r="Q25" s="660"/>
      <c r="R25" s="661">
        <v>91976</v>
      </c>
      <c r="S25" s="664"/>
      <c r="T25" s="664"/>
      <c r="U25" s="664"/>
      <c r="V25" s="664"/>
      <c r="W25" s="664"/>
      <c r="X25" s="664"/>
      <c r="Y25" s="665"/>
      <c r="Z25" s="723">
        <v>1.6</v>
      </c>
      <c r="AA25" s="723"/>
      <c r="AB25" s="723"/>
      <c r="AC25" s="723"/>
      <c r="AD25" s="724">
        <v>1971</v>
      </c>
      <c r="AE25" s="724"/>
      <c r="AF25" s="724"/>
      <c r="AG25" s="724"/>
      <c r="AH25" s="724"/>
      <c r="AI25" s="724"/>
      <c r="AJ25" s="724"/>
      <c r="AK25" s="724"/>
      <c r="AL25" s="666">
        <v>0.1</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129</v>
      </c>
      <c r="BH25" s="664"/>
      <c r="BI25" s="664"/>
      <c r="BJ25" s="664"/>
      <c r="BK25" s="664"/>
      <c r="BL25" s="664"/>
      <c r="BM25" s="664"/>
      <c r="BN25" s="665"/>
      <c r="BO25" s="723" t="s">
        <v>129</v>
      </c>
      <c r="BP25" s="723"/>
      <c r="BQ25" s="723"/>
      <c r="BR25" s="723"/>
      <c r="BS25" s="669" t="s">
        <v>129</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775079</v>
      </c>
      <c r="CS25" s="662"/>
      <c r="CT25" s="662"/>
      <c r="CU25" s="662"/>
      <c r="CV25" s="662"/>
      <c r="CW25" s="662"/>
      <c r="CX25" s="662"/>
      <c r="CY25" s="663"/>
      <c r="CZ25" s="666">
        <v>13.7</v>
      </c>
      <c r="DA25" s="695"/>
      <c r="DB25" s="695"/>
      <c r="DC25" s="696"/>
      <c r="DD25" s="669">
        <v>712012</v>
      </c>
      <c r="DE25" s="662"/>
      <c r="DF25" s="662"/>
      <c r="DG25" s="662"/>
      <c r="DH25" s="662"/>
      <c r="DI25" s="662"/>
      <c r="DJ25" s="662"/>
      <c r="DK25" s="663"/>
      <c r="DL25" s="669">
        <v>693066</v>
      </c>
      <c r="DM25" s="662"/>
      <c r="DN25" s="662"/>
      <c r="DO25" s="662"/>
      <c r="DP25" s="662"/>
      <c r="DQ25" s="662"/>
      <c r="DR25" s="662"/>
      <c r="DS25" s="662"/>
      <c r="DT25" s="662"/>
      <c r="DU25" s="662"/>
      <c r="DV25" s="663"/>
      <c r="DW25" s="666">
        <v>21.1</v>
      </c>
      <c r="DX25" s="695"/>
      <c r="DY25" s="695"/>
      <c r="DZ25" s="695"/>
      <c r="EA25" s="695"/>
      <c r="EB25" s="695"/>
      <c r="EC25" s="697"/>
    </row>
    <row r="26" spans="2:133" ht="11.25" customHeight="1" x14ac:dyDescent="0.15">
      <c r="B26" s="658" t="s">
        <v>293</v>
      </c>
      <c r="C26" s="659"/>
      <c r="D26" s="659"/>
      <c r="E26" s="659"/>
      <c r="F26" s="659"/>
      <c r="G26" s="659"/>
      <c r="H26" s="659"/>
      <c r="I26" s="659"/>
      <c r="J26" s="659"/>
      <c r="K26" s="659"/>
      <c r="L26" s="659"/>
      <c r="M26" s="659"/>
      <c r="N26" s="659"/>
      <c r="O26" s="659"/>
      <c r="P26" s="659"/>
      <c r="Q26" s="660"/>
      <c r="R26" s="661">
        <v>8487</v>
      </c>
      <c r="S26" s="664"/>
      <c r="T26" s="664"/>
      <c r="U26" s="664"/>
      <c r="V26" s="664"/>
      <c r="W26" s="664"/>
      <c r="X26" s="664"/>
      <c r="Y26" s="665"/>
      <c r="Z26" s="723">
        <v>0.1</v>
      </c>
      <c r="AA26" s="723"/>
      <c r="AB26" s="723"/>
      <c r="AC26" s="723"/>
      <c r="AD26" s="724">
        <v>71</v>
      </c>
      <c r="AE26" s="724"/>
      <c r="AF26" s="724"/>
      <c r="AG26" s="724"/>
      <c r="AH26" s="724"/>
      <c r="AI26" s="724"/>
      <c r="AJ26" s="724"/>
      <c r="AK26" s="724"/>
      <c r="AL26" s="666">
        <v>0</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129</v>
      </c>
      <c r="BH26" s="664"/>
      <c r="BI26" s="664"/>
      <c r="BJ26" s="664"/>
      <c r="BK26" s="664"/>
      <c r="BL26" s="664"/>
      <c r="BM26" s="664"/>
      <c r="BN26" s="665"/>
      <c r="BO26" s="723" t="s">
        <v>129</v>
      </c>
      <c r="BP26" s="723"/>
      <c r="BQ26" s="723"/>
      <c r="BR26" s="723"/>
      <c r="BS26" s="669" t="s">
        <v>129</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407383</v>
      </c>
      <c r="CS26" s="664"/>
      <c r="CT26" s="664"/>
      <c r="CU26" s="664"/>
      <c r="CV26" s="664"/>
      <c r="CW26" s="664"/>
      <c r="CX26" s="664"/>
      <c r="CY26" s="665"/>
      <c r="CZ26" s="666">
        <v>7.2</v>
      </c>
      <c r="DA26" s="695"/>
      <c r="DB26" s="695"/>
      <c r="DC26" s="696"/>
      <c r="DD26" s="669">
        <v>366787</v>
      </c>
      <c r="DE26" s="664"/>
      <c r="DF26" s="664"/>
      <c r="DG26" s="664"/>
      <c r="DH26" s="664"/>
      <c r="DI26" s="664"/>
      <c r="DJ26" s="664"/>
      <c r="DK26" s="665"/>
      <c r="DL26" s="669" t="s">
        <v>129</v>
      </c>
      <c r="DM26" s="664"/>
      <c r="DN26" s="664"/>
      <c r="DO26" s="664"/>
      <c r="DP26" s="664"/>
      <c r="DQ26" s="664"/>
      <c r="DR26" s="664"/>
      <c r="DS26" s="664"/>
      <c r="DT26" s="664"/>
      <c r="DU26" s="664"/>
      <c r="DV26" s="665"/>
      <c r="DW26" s="666" t="s">
        <v>129</v>
      </c>
      <c r="DX26" s="695"/>
      <c r="DY26" s="695"/>
      <c r="DZ26" s="695"/>
      <c r="EA26" s="695"/>
      <c r="EB26" s="695"/>
      <c r="EC26" s="697"/>
    </row>
    <row r="27" spans="2:133" ht="11.25" customHeight="1" x14ac:dyDescent="0.15">
      <c r="B27" s="658" t="s">
        <v>296</v>
      </c>
      <c r="C27" s="659"/>
      <c r="D27" s="659"/>
      <c r="E27" s="659"/>
      <c r="F27" s="659"/>
      <c r="G27" s="659"/>
      <c r="H27" s="659"/>
      <c r="I27" s="659"/>
      <c r="J27" s="659"/>
      <c r="K27" s="659"/>
      <c r="L27" s="659"/>
      <c r="M27" s="659"/>
      <c r="N27" s="659"/>
      <c r="O27" s="659"/>
      <c r="P27" s="659"/>
      <c r="Q27" s="660"/>
      <c r="R27" s="661">
        <v>911488</v>
      </c>
      <c r="S27" s="664"/>
      <c r="T27" s="664"/>
      <c r="U27" s="664"/>
      <c r="V27" s="664"/>
      <c r="W27" s="664"/>
      <c r="X27" s="664"/>
      <c r="Y27" s="665"/>
      <c r="Z27" s="723">
        <v>15.5</v>
      </c>
      <c r="AA27" s="723"/>
      <c r="AB27" s="723"/>
      <c r="AC27" s="723"/>
      <c r="AD27" s="724" t="s">
        <v>129</v>
      </c>
      <c r="AE27" s="724"/>
      <c r="AF27" s="724"/>
      <c r="AG27" s="724"/>
      <c r="AH27" s="724"/>
      <c r="AI27" s="724"/>
      <c r="AJ27" s="724"/>
      <c r="AK27" s="724"/>
      <c r="AL27" s="666" t="s">
        <v>129</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1105097</v>
      </c>
      <c r="BH27" s="664"/>
      <c r="BI27" s="664"/>
      <c r="BJ27" s="664"/>
      <c r="BK27" s="664"/>
      <c r="BL27" s="664"/>
      <c r="BM27" s="664"/>
      <c r="BN27" s="665"/>
      <c r="BO27" s="723">
        <v>100</v>
      </c>
      <c r="BP27" s="723"/>
      <c r="BQ27" s="723"/>
      <c r="BR27" s="723"/>
      <c r="BS27" s="669" t="s">
        <v>129</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1318242</v>
      </c>
      <c r="CS27" s="662"/>
      <c r="CT27" s="662"/>
      <c r="CU27" s="662"/>
      <c r="CV27" s="662"/>
      <c r="CW27" s="662"/>
      <c r="CX27" s="662"/>
      <c r="CY27" s="663"/>
      <c r="CZ27" s="666">
        <v>23.2</v>
      </c>
      <c r="DA27" s="695"/>
      <c r="DB27" s="695"/>
      <c r="DC27" s="696"/>
      <c r="DD27" s="669">
        <v>386123</v>
      </c>
      <c r="DE27" s="662"/>
      <c r="DF27" s="662"/>
      <c r="DG27" s="662"/>
      <c r="DH27" s="662"/>
      <c r="DI27" s="662"/>
      <c r="DJ27" s="662"/>
      <c r="DK27" s="663"/>
      <c r="DL27" s="669">
        <v>386123</v>
      </c>
      <c r="DM27" s="662"/>
      <c r="DN27" s="662"/>
      <c r="DO27" s="662"/>
      <c r="DP27" s="662"/>
      <c r="DQ27" s="662"/>
      <c r="DR27" s="662"/>
      <c r="DS27" s="662"/>
      <c r="DT27" s="662"/>
      <c r="DU27" s="662"/>
      <c r="DV27" s="663"/>
      <c r="DW27" s="666">
        <v>11.8</v>
      </c>
      <c r="DX27" s="695"/>
      <c r="DY27" s="695"/>
      <c r="DZ27" s="695"/>
      <c r="EA27" s="695"/>
      <c r="EB27" s="695"/>
      <c r="EC27" s="697"/>
    </row>
    <row r="28" spans="2:133" ht="11.25" customHeight="1" x14ac:dyDescent="0.15">
      <c r="B28" s="766" t="s">
        <v>299</v>
      </c>
      <c r="C28" s="767"/>
      <c r="D28" s="767"/>
      <c r="E28" s="767"/>
      <c r="F28" s="767"/>
      <c r="G28" s="767"/>
      <c r="H28" s="767"/>
      <c r="I28" s="767"/>
      <c r="J28" s="767"/>
      <c r="K28" s="767"/>
      <c r="L28" s="767"/>
      <c r="M28" s="767"/>
      <c r="N28" s="767"/>
      <c r="O28" s="767"/>
      <c r="P28" s="767"/>
      <c r="Q28" s="768"/>
      <c r="R28" s="661" t="s">
        <v>129</v>
      </c>
      <c r="S28" s="664"/>
      <c r="T28" s="664"/>
      <c r="U28" s="664"/>
      <c r="V28" s="664"/>
      <c r="W28" s="664"/>
      <c r="X28" s="664"/>
      <c r="Y28" s="665"/>
      <c r="Z28" s="723" t="s">
        <v>129</v>
      </c>
      <c r="AA28" s="723"/>
      <c r="AB28" s="723"/>
      <c r="AC28" s="723"/>
      <c r="AD28" s="724" t="s">
        <v>129</v>
      </c>
      <c r="AE28" s="724"/>
      <c r="AF28" s="724"/>
      <c r="AG28" s="724"/>
      <c r="AH28" s="724"/>
      <c r="AI28" s="724"/>
      <c r="AJ28" s="724"/>
      <c r="AK28" s="724"/>
      <c r="AL28" s="666" t="s">
        <v>129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450949</v>
      </c>
      <c r="CS28" s="664"/>
      <c r="CT28" s="664"/>
      <c r="CU28" s="664"/>
      <c r="CV28" s="664"/>
      <c r="CW28" s="664"/>
      <c r="CX28" s="664"/>
      <c r="CY28" s="665"/>
      <c r="CZ28" s="666">
        <v>8</v>
      </c>
      <c r="DA28" s="695"/>
      <c r="DB28" s="695"/>
      <c r="DC28" s="696"/>
      <c r="DD28" s="669">
        <v>420402</v>
      </c>
      <c r="DE28" s="664"/>
      <c r="DF28" s="664"/>
      <c r="DG28" s="664"/>
      <c r="DH28" s="664"/>
      <c r="DI28" s="664"/>
      <c r="DJ28" s="664"/>
      <c r="DK28" s="665"/>
      <c r="DL28" s="669">
        <v>420402</v>
      </c>
      <c r="DM28" s="664"/>
      <c r="DN28" s="664"/>
      <c r="DO28" s="664"/>
      <c r="DP28" s="664"/>
      <c r="DQ28" s="664"/>
      <c r="DR28" s="664"/>
      <c r="DS28" s="664"/>
      <c r="DT28" s="664"/>
      <c r="DU28" s="664"/>
      <c r="DV28" s="665"/>
      <c r="DW28" s="666">
        <v>12.8</v>
      </c>
      <c r="DX28" s="695"/>
      <c r="DY28" s="695"/>
      <c r="DZ28" s="695"/>
      <c r="EA28" s="695"/>
      <c r="EB28" s="695"/>
      <c r="EC28" s="697"/>
    </row>
    <row r="29" spans="2:133" ht="11.25" customHeight="1" x14ac:dyDescent="0.15">
      <c r="B29" s="658" t="s">
        <v>301</v>
      </c>
      <c r="C29" s="659"/>
      <c r="D29" s="659"/>
      <c r="E29" s="659"/>
      <c r="F29" s="659"/>
      <c r="G29" s="659"/>
      <c r="H29" s="659"/>
      <c r="I29" s="659"/>
      <c r="J29" s="659"/>
      <c r="K29" s="659"/>
      <c r="L29" s="659"/>
      <c r="M29" s="659"/>
      <c r="N29" s="659"/>
      <c r="O29" s="659"/>
      <c r="P29" s="659"/>
      <c r="Q29" s="660"/>
      <c r="R29" s="661">
        <v>690599</v>
      </c>
      <c r="S29" s="664"/>
      <c r="T29" s="664"/>
      <c r="U29" s="664"/>
      <c r="V29" s="664"/>
      <c r="W29" s="664"/>
      <c r="X29" s="664"/>
      <c r="Y29" s="665"/>
      <c r="Z29" s="723">
        <v>11.8</v>
      </c>
      <c r="AA29" s="723"/>
      <c r="AB29" s="723"/>
      <c r="AC29" s="723"/>
      <c r="AD29" s="724" t="s">
        <v>129</v>
      </c>
      <c r="AE29" s="724"/>
      <c r="AF29" s="724"/>
      <c r="AG29" s="724"/>
      <c r="AH29" s="724"/>
      <c r="AI29" s="724"/>
      <c r="AJ29" s="724"/>
      <c r="AK29" s="724"/>
      <c r="AL29" s="666" t="s">
        <v>129</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305</v>
      </c>
      <c r="CG29" s="702"/>
      <c r="CH29" s="702"/>
      <c r="CI29" s="702"/>
      <c r="CJ29" s="702"/>
      <c r="CK29" s="702"/>
      <c r="CL29" s="702"/>
      <c r="CM29" s="702"/>
      <c r="CN29" s="702"/>
      <c r="CO29" s="702"/>
      <c r="CP29" s="702"/>
      <c r="CQ29" s="703"/>
      <c r="CR29" s="661">
        <v>450844</v>
      </c>
      <c r="CS29" s="662"/>
      <c r="CT29" s="662"/>
      <c r="CU29" s="662"/>
      <c r="CV29" s="662"/>
      <c r="CW29" s="662"/>
      <c r="CX29" s="662"/>
      <c r="CY29" s="663"/>
      <c r="CZ29" s="666">
        <v>7.9</v>
      </c>
      <c r="DA29" s="695"/>
      <c r="DB29" s="695"/>
      <c r="DC29" s="696"/>
      <c r="DD29" s="669">
        <v>420297</v>
      </c>
      <c r="DE29" s="662"/>
      <c r="DF29" s="662"/>
      <c r="DG29" s="662"/>
      <c r="DH29" s="662"/>
      <c r="DI29" s="662"/>
      <c r="DJ29" s="662"/>
      <c r="DK29" s="663"/>
      <c r="DL29" s="669">
        <v>420297</v>
      </c>
      <c r="DM29" s="662"/>
      <c r="DN29" s="662"/>
      <c r="DO29" s="662"/>
      <c r="DP29" s="662"/>
      <c r="DQ29" s="662"/>
      <c r="DR29" s="662"/>
      <c r="DS29" s="662"/>
      <c r="DT29" s="662"/>
      <c r="DU29" s="662"/>
      <c r="DV29" s="663"/>
      <c r="DW29" s="666">
        <v>12.8</v>
      </c>
      <c r="DX29" s="695"/>
      <c r="DY29" s="695"/>
      <c r="DZ29" s="695"/>
      <c r="EA29" s="695"/>
      <c r="EB29" s="695"/>
      <c r="EC29" s="697"/>
    </row>
    <row r="30" spans="2:133" ht="11.25" customHeight="1" x14ac:dyDescent="0.15">
      <c r="B30" s="658" t="s">
        <v>306</v>
      </c>
      <c r="C30" s="659"/>
      <c r="D30" s="659"/>
      <c r="E30" s="659"/>
      <c r="F30" s="659"/>
      <c r="G30" s="659"/>
      <c r="H30" s="659"/>
      <c r="I30" s="659"/>
      <c r="J30" s="659"/>
      <c r="K30" s="659"/>
      <c r="L30" s="659"/>
      <c r="M30" s="659"/>
      <c r="N30" s="659"/>
      <c r="O30" s="659"/>
      <c r="P30" s="659"/>
      <c r="Q30" s="660"/>
      <c r="R30" s="661">
        <v>45863</v>
      </c>
      <c r="S30" s="664"/>
      <c r="T30" s="664"/>
      <c r="U30" s="664"/>
      <c r="V30" s="664"/>
      <c r="W30" s="664"/>
      <c r="X30" s="664"/>
      <c r="Y30" s="665"/>
      <c r="Z30" s="723">
        <v>0.8</v>
      </c>
      <c r="AA30" s="723"/>
      <c r="AB30" s="723"/>
      <c r="AC30" s="723"/>
      <c r="AD30" s="724">
        <v>43127</v>
      </c>
      <c r="AE30" s="724"/>
      <c r="AF30" s="724"/>
      <c r="AG30" s="724"/>
      <c r="AH30" s="724"/>
      <c r="AI30" s="724"/>
      <c r="AJ30" s="724"/>
      <c r="AK30" s="724"/>
      <c r="AL30" s="666">
        <v>1.4</v>
      </c>
      <c r="AM30" s="667"/>
      <c r="AN30" s="667"/>
      <c r="AO30" s="725"/>
      <c r="AP30" s="751" t="s">
        <v>307</v>
      </c>
      <c r="AQ30" s="752"/>
      <c r="AR30" s="752"/>
      <c r="AS30" s="752"/>
      <c r="AT30" s="757" t="s">
        <v>308</v>
      </c>
      <c r="AU30" s="230"/>
      <c r="AV30" s="230"/>
      <c r="AW30" s="230"/>
      <c r="AX30" s="760" t="s">
        <v>187</v>
      </c>
      <c r="AY30" s="761"/>
      <c r="AZ30" s="761"/>
      <c r="BA30" s="761"/>
      <c r="BB30" s="761"/>
      <c r="BC30" s="761"/>
      <c r="BD30" s="761"/>
      <c r="BE30" s="761"/>
      <c r="BF30" s="762"/>
      <c r="BG30" s="741">
        <v>99</v>
      </c>
      <c r="BH30" s="742"/>
      <c r="BI30" s="742"/>
      <c r="BJ30" s="742"/>
      <c r="BK30" s="742"/>
      <c r="BL30" s="742"/>
      <c r="BM30" s="743">
        <v>95.6</v>
      </c>
      <c r="BN30" s="742"/>
      <c r="BO30" s="742"/>
      <c r="BP30" s="742"/>
      <c r="BQ30" s="744"/>
      <c r="BR30" s="741">
        <v>99.1</v>
      </c>
      <c r="BS30" s="742"/>
      <c r="BT30" s="742"/>
      <c r="BU30" s="742"/>
      <c r="BV30" s="742"/>
      <c r="BW30" s="742"/>
      <c r="BX30" s="743">
        <v>95.7</v>
      </c>
      <c r="BY30" s="742"/>
      <c r="BZ30" s="742"/>
      <c r="CA30" s="742"/>
      <c r="CB30" s="744"/>
      <c r="CD30" s="747"/>
      <c r="CE30" s="748"/>
      <c r="CF30" s="705" t="s">
        <v>309</v>
      </c>
      <c r="CG30" s="702"/>
      <c r="CH30" s="702"/>
      <c r="CI30" s="702"/>
      <c r="CJ30" s="702"/>
      <c r="CK30" s="702"/>
      <c r="CL30" s="702"/>
      <c r="CM30" s="702"/>
      <c r="CN30" s="702"/>
      <c r="CO30" s="702"/>
      <c r="CP30" s="702"/>
      <c r="CQ30" s="703"/>
      <c r="CR30" s="661">
        <v>403916</v>
      </c>
      <c r="CS30" s="664"/>
      <c r="CT30" s="664"/>
      <c r="CU30" s="664"/>
      <c r="CV30" s="664"/>
      <c r="CW30" s="664"/>
      <c r="CX30" s="664"/>
      <c r="CY30" s="665"/>
      <c r="CZ30" s="666">
        <v>7.1</v>
      </c>
      <c r="DA30" s="695"/>
      <c r="DB30" s="695"/>
      <c r="DC30" s="696"/>
      <c r="DD30" s="669">
        <v>373679</v>
      </c>
      <c r="DE30" s="664"/>
      <c r="DF30" s="664"/>
      <c r="DG30" s="664"/>
      <c r="DH30" s="664"/>
      <c r="DI30" s="664"/>
      <c r="DJ30" s="664"/>
      <c r="DK30" s="665"/>
      <c r="DL30" s="669">
        <v>373679</v>
      </c>
      <c r="DM30" s="664"/>
      <c r="DN30" s="664"/>
      <c r="DO30" s="664"/>
      <c r="DP30" s="664"/>
      <c r="DQ30" s="664"/>
      <c r="DR30" s="664"/>
      <c r="DS30" s="664"/>
      <c r="DT30" s="664"/>
      <c r="DU30" s="664"/>
      <c r="DV30" s="665"/>
      <c r="DW30" s="666">
        <v>11.4</v>
      </c>
      <c r="DX30" s="695"/>
      <c r="DY30" s="695"/>
      <c r="DZ30" s="695"/>
      <c r="EA30" s="695"/>
      <c r="EB30" s="695"/>
      <c r="EC30" s="697"/>
    </row>
    <row r="31" spans="2:133" ht="11.25" customHeight="1" x14ac:dyDescent="0.15">
      <c r="B31" s="658" t="s">
        <v>310</v>
      </c>
      <c r="C31" s="659"/>
      <c r="D31" s="659"/>
      <c r="E31" s="659"/>
      <c r="F31" s="659"/>
      <c r="G31" s="659"/>
      <c r="H31" s="659"/>
      <c r="I31" s="659"/>
      <c r="J31" s="659"/>
      <c r="K31" s="659"/>
      <c r="L31" s="659"/>
      <c r="M31" s="659"/>
      <c r="N31" s="659"/>
      <c r="O31" s="659"/>
      <c r="P31" s="659"/>
      <c r="Q31" s="660"/>
      <c r="R31" s="661">
        <v>85546</v>
      </c>
      <c r="S31" s="664"/>
      <c r="T31" s="664"/>
      <c r="U31" s="664"/>
      <c r="V31" s="664"/>
      <c r="W31" s="664"/>
      <c r="X31" s="664"/>
      <c r="Y31" s="665"/>
      <c r="Z31" s="723">
        <v>1.5</v>
      </c>
      <c r="AA31" s="723"/>
      <c r="AB31" s="723"/>
      <c r="AC31" s="723"/>
      <c r="AD31" s="724" t="s">
        <v>129</v>
      </c>
      <c r="AE31" s="724"/>
      <c r="AF31" s="724"/>
      <c r="AG31" s="724"/>
      <c r="AH31" s="724"/>
      <c r="AI31" s="724"/>
      <c r="AJ31" s="724"/>
      <c r="AK31" s="724"/>
      <c r="AL31" s="666" t="s">
        <v>129</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98.7</v>
      </c>
      <c r="BH31" s="662"/>
      <c r="BI31" s="662"/>
      <c r="BJ31" s="662"/>
      <c r="BK31" s="662"/>
      <c r="BL31" s="662"/>
      <c r="BM31" s="667">
        <v>95.9</v>
      </c>
      <c r="BN31" s="740"/>
      <c r="BO31" s="740"/>
      <c r="BP31" s="740"/>
      <c r="BQ31" s="701"/>
      <c r="BR31" s="739">
        <v>99</v>
      </c>
      <c r="BS31" s="662"/>
      <c r="BT31" s="662"/>
      <c r="BU31" s="662"/>
      <c r="BV31" s="662"/>
      <c r="BW31" s="662"/>
      <c r="BX31" s="667">
        <v>96.3</v>
      </c>
      <c r="BY31" s="740"/>
      <c r="BZ31" s="740"/>
      <c r="CA31" s="740"/>
      <c r="CB31" s="701"/>
      <c r="CD31" s="747"/>
      <c r="CE31" s="748"/>
      <c r="CF31" s="705" t="s">
        <v>313</v>
      </c>
      <c r="CG31" s="702"/>
      <c r="CH31" s="702"/>
      <c r="CI31" s="702"/>
      <c r="CJ31" s="702"/>
      <c r="CK31" s="702"/>
      <c r="CL31" s="702"/>
      <c r="CM31" s="702"/>
      <c r="CN31" s="702"/>
      <c r="CO31" s="702"/>
      <c r="CP31" s="702"/>
      <c r="CQ31" s="703"/>
      <c r="CR31" s="661">
        <v>46928</v>
      </c>
      <c r="CS31" s="662"/>
      <c r="CT31" s="662"/>
      <c r="CU31" s="662"/>
      <c r="CV31" s="662"/>
      <c r="CW31" s="662"/>
      <c r="CX31" s="662"/>
      <c r="CY31" s="663"/>
      <c r="CZ31" s="666">
        <v>0.8</v>
      </c>
      <c r="DA31" s="695"/>
      <c r="DB31" s="695"/>
      <c r="DC31" s="696"/>
      <c r="DD31" s="669">
        <v>46618</v>
      </c>
      <c r="DE31" s="662"/>
      <c r="DF31" s="662"/>
      <c r="DG31" s="662"/>
      <c r="DH31" s="662"/>
      <c r="DI31" s="662"/>
      <c r="DJ31" s="662"/>
      <c r="DK31" s="663"/>
      <c r="DL31" s="669">
        <v>46618</v>
      </c>
      <c r="DM31" s="662"/>
      <c r="DN31" s="662"/>
      <c r="DO31" s="662"/>
      <c r="DP31" s="662"/>
      <c r="DQ31" s="662"/>
      <c r="DR31" s="662"/>
      <c r="DS31" s="662"/>
      <c r="DT31" s="662"/>
      <c r="DU31" s="662"/>
      <c r="DV31" s="663"/>
      <c r="DW31" s="666">
        <v>1.4</v>
      </c>
      <c r="DX31" s="695"/>
      <c r="DY31" s="695"/>
      <c r="DZ31" s="695"/>
      <c r="EA31" s="695"/>
      <c r="EB31" s="695"/>
      <c r="EC31" s="697"/>
    </row>
    <row r="32" spans="2:133" ht="11.25" customHeight="1" x14ac:dyDescent="0.15">
      <c r="B32" s="658" t="s">
        <v>314</v>
      </c>
      <c r="C32" s="659"/>
      <c r="D32" s="659"/>
      <c r="E32" s="659"/>
      <c r="F32" s="659"/>
      <c r="G32" s="659"/>
      <c r="H32" s="659"/>
      <c r="I32" s="659"/>
      <c r="J32" s="659"/>
      <c r="K32" s="659"/>
      <c r="L32" s="659"/>
      <c r="M32" s="659"/>
      <c r="N32" s="659"/>
      <c r="O32" s="659"/>
      <c r="P32" s="659"/>
      <c r="Q32" s="660"/>
      <c r="R32" s="661">
        <v>137178</v>
      </c>
      <c r="S32" s="664"/>
      <c r="T32" s="664"/>
      <c r="U32" s="664"/>
      <c r="V32" s="664"/>
      <c r="W32" s="664"/>
      <c r="X32" s="664"/>
      <c r="Y32" s="665"/>
      <c r="Z32" s="723">
        <v>2.2999999999999998</v>
      </c>
      <c r="AA32" s="723"/>
      <c r="AB32" s="723"/>
      <c r="AC32" s="723"/>
      <c r="AD32" s="724" t="s">
        <v>129</v>
      </c>
      <c r="AE32" s="724"/>
      <c r="AF32" s="724"/>
      <c r="AG32" s="724"/>
      <c r="AH32" s="724"/>
      <c r="AI32" s="724"/>
      <c r="AJ32" s="724"/>
      <c r="AK32" s="724"/>
      <c r="AL32" s="666" t="s">
        <v>129</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99</v>
      </c>
      <c r="BH32" s="677"/>
      <c r="BI32" s="677"/>
      <c r="BJ32" s="677"/>
      <c r="BK32" s="677"/>
      <c r="BL32" s="677"/>
      <c r="BM32" s="721">
        <v>94.7</v>
      </c>
      <c r="BN32" s="677"/>
      <c r="BO32" s="677"/>
      <c r="BP32" s="677"/>
      <c r="BQ32" s="714"/>
      <c r="BR32" s="738">
        <v>98.9</v>
      </c>
      <c r="BS32" s="677"/>
      <c r="BT32" s="677"/>
      <c r="BU32" s="677"/>
      <c r="BV32" s="677"/>
      <c r="BW32" s="677"/>
      <c r="BX32" s="721">
        <v>94.5</v>
      </c>
      <c r="BY32" s="677"/>
      <c r="BZ32" s="677"/>
      <c r="CA32" s="677"/>
      <c r="CB32" s="714"/>
      <c r="CD32" s="749"/>
      <c r="CE32" s="750"/>
      <c r="CF32" s="705" t="s">
        <v>316</v>
      </c>
      <c r="CG32" s="702"/>
      <c r="CH32" s="702"/>
      <c r="CI32" s="702"/>
      <c r="CJ32" s="702"/>
      <c r="CK32" s="702"/>
      <c r="CL32" s="702"/>
      <c r="CM32" s="702"/>
      <c r="CN32" s="702"/>
      <c r="CO32" s="702"/>
      <c r="CP32" s="702"/>
      <c r="CQ32" s="703"/>
      <c r="CR32" s="661">
        <v>105</v>
      </c>
      <c r="CS32" s="664"/>
      <c r="CT32" s="664"/>
      <c r="CU32" s="664"/>
      <c r="CV32" s="664"/>
      <c r="CW32" s="664"/>
      <c r="CX32" s="664"/>
      <c r="CY32" s="665"/>
      <c r="CZ32" s="666">
        <v>0</v>
      </c>
      <c r="DA32" s="695"/>
      <c r="DB32" s="695"/>
      <c r="DC32" s="696"/>
      <c r="DD32" s="669">
        <v>105</v>
      </c>
      <c r="DE32" s="664"/>
      <c r="DF32" s="664"/>
      <c r="DG32" s="664"/>
      <c r="DH32" s="664"/>
      <c r="DI32" s="664"/>
      <c r="DJ32" s="664"/>
      <c r="DK32" s="665"/>
      <c r="DL32" s="669">
        <v>105</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317</v>
      </c>
      <c r="C33" s="659"/>
      <c r="D33" s="659"/>
      <c r="E33" s="659"/>
      <c r="F33" s="659"/>
      <c r="G33" s="659"/>
      <c r="H33" s="659"/>
      <c r="I33" s="659"/>
      <c r="J33" s="659"/>
      <c r="K33" s="659"/>
      <c r="L33" s="659"/>
      <c r="M33" s="659"/>
      <c r="N33" s="659"/>
      <c r="O33" s="659"/>
      <c r="P33" s="659"/>
      <c r="Q33" s="660"/>
      <c r="R33" s="661">
        <v>209780</v>
      </c>
      <c r="S33" s="664"/>
      <c r="T33" s="664"/>
      <c r="U33" s="664"/>
      <c r="V33" s="664"/>
      <c r="W33" s="664"/>
      <c r="X33" s="664"/>
      <c r="Y33" s="665"/>
      <c r="Z33" s="723">
        <v>3.6</v>
      </c>
      <c r="AA33" s="723"/>
      <c r="AB33" s="723"/>
      <c r="AC33" s="723"/>
      <c r="AD33" s="724" t="s">
        <v>129</v>
      </c>
      <c r="AE33" s="724"/>
      <c r="AF33" s="724"/>
      <c r="AG33" s="724"/>
      <c r="AH33" s="724"/>
      <c r="AI33" s="724"/>
      <c r="AJ33" s="724"/>
      <c r="AK33" s="724"/>
      <c r="AL33" s="666" t="s">
        <v>129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2234796</v>
      </c>
      <c r="CS33" s="662"/>
      <c r="CT33" s="662"/>
      <c r="CU33" s="662"/>
      <c r="CV33" s="662"/>
      <c r="CW33" s="662"/>
      <c r="CX33" s="662"/>
      <c r="CY33" s="663"/>
      <c r="CZ33" s="666">
        <v>39.4</v>
      </c>
      <c r="DA33" s="695"/>
      <c r="DB33" s="695"/>
      <c r="DC33" s="696"/>
      <c r="DD33" s="669">
        <v>1798567</v>
      </c>
      <c r="DE33" s="662"/>
      <c r="DF33" s="662"/>
      <c r="DG33" s="662"/>
      <c r="DH33" s="662"/>
      <c r="DI33" s="662"/>
      <c r="DJ33" s="662"/>
      <c r="DK33" s="663"/>
      <c r="DL33" s="669">
        <v>1426993</v>
      </c>
      <c r="DM33" s="662"/>
      <c r="DN33" s="662"/>
      <c r="DO33" s="662"/>
      <c r="DP33" s="662"/>
      <c r="DQ33" s="662"/>
      <c r="DR33" s="662"/>
      <c r="DS33" s="662"/>
      <c r="DT33" s="662"/>
      <c r="DU33" s="662"/>
      <c r="DV33" s="663"/>
      <c r="DW33" s="666">
        <v>43.5</v>
      </c>
      <c r="DX33" s="695"/>
      <c r="DY33" s="695"/>
      <c r="DZ33" s="695"/>
      <c r="EA33" s="695"/>
      <c r="EB33" s="695"/>
      <c r="EC33" s="697"/>
    </row>
    <row r="34" spans="2:133" ht="11.25" customHeight="1" x14ac:dyDescent="0.15">
      <c r="B34" s="658" t="s">
        <v>319</v>
      </c>
      <c r="C34" s="659"/>
      <c r="D34" s="659"/>
      <c r="E34" s="659"/>
      <c r="F34" s="659"/>
      <c r="G34" s="659"/>
      <c r="H34" s="659"/>
      <c r="I34" s="659"/>
      <c r="J34" s="659"/>
      <c r="K34" s="659"/>
      <c r="L34" s="659"/>
      <c r="M34" s="659"/>
      <c r="N34" s="659"/>
      <c r="O34" s="659"/>
      <c r="P34" s="659"/>
      <c r="Q34" s="660"/>
      <c r="R34" s="661">
        <v>60334</v>
      </c>
      <c r="S34" s="664"/>
      <c r="T34" s="664"/>
      <c r="U34" s="664"/>
      <c r="V34" s="664"/>
      <c r="W34" s="664"/>
      <c r="X34" s="664"/>
      <c r="Y34" s="665"/>
      <c r="Z34" s="723">
        <v>1</v>
      </c>
      <c r="AA34" s="723"/>
      <c r="AB34" s="723"/>
      <c r="AC34" s="723"/>
      <c r="AD34" s="724">
        <v>55</v>
      </c>
      <c r="AE34" s="724"/>
      <c r="AF34" s="724"/>
      <c r="AG34" s="724"/>
      <c r="AH34" s="724"/>
      <c r="AI34" s="724"/>
      <c r="AJ34" s="724"/>
      <c r="AK34" s="724"/>
      <c r="AL34" s="666">
        <v>0</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617969</v>
      </c>
      <c r="CS34" s="664"/>
      <c r="CT34" s="664"/>
      <c r="CU34" s="664"/>
      <c r="CV34" s="664"/>
      <c r="CW34" s="664"/>
      <c r="CX34" s="664"/>
      <c r="CY34" s="665"/>
      <c r="CZ34" s="666">
        <v>10.9</v>
      </c>
      <c r="DA34" s="695"/>
      <c r="DB34" s="695"/>
      <c r="DC34" s="696"/>
      <c r="DD34" s="669">
        <v>487868</v>
      </c>
      <c r="DE34" s="664"/>
      <c r="DF34" s="664"/>
      <c r="DG34" s="664"/>
      <c r="DH34" s="664"/>
      <c r="DI34" s="664"/>
      <c r="DJ34" s="664"/>
      <c r="DK34" s="665"/>
      <c r="DL34" s="669">
        <v>401472</v>
      </c>
      <c r="DM34" s="664"/>
      <c r="DN34" s="664"/>
      <c r="DO34" s="664"/>
      <c r="DP34" s="664"/>
      <c r="DQ34" s="664"/>
      <c r="DR34" s="664"/>
      <c r="DS34" s="664"/>
      <c r="DT34" s="664"/>
      <c r="DU34" s="664"/>
      <c r="DV34" s="665"/>
      <c r="DW34" s="666">
        <v>12.2</v>
      </c>
      <c r="DX34" s="695"/>
      <c r="DY34" s="695"/>
      <c r="DZ34" s="695"/>
      <c r="EA34" s="695"/>
      <c r="EB34" s="695"/>
      <c r="EC34" s="697"/>
    </row>
    <row r="35" spans="2:133" ht="11.25" customHeight="1" x14ac:dyDescent="0.15">
      <c r="B35" s="658" t="s">
        <v>323</v>
      </c>
      <c r="C35" s="659"/>
      <c r="D35" s="659"/>
      <c r="E35" s="659"/>
      <c r="F35" s="659"/>
      <c r="G35" s="659"/>
      <c r="H35" s="659"/>
      <c r="I35" s="659"/>
      <c r="J35" s="659"/>
      <c r="K35" s="659"/>
      <c r="L35" s="659"/>
      <c r="M35" s="659"/>
      <c r="N35" s="659"/>
      <c r="O35" s="659"/>
      <c r="P35" s="659"/>
      <c r="Q35" s="660"/>
      <c r="R35" s="661">
        <v>358295</v>
      </c>
      <c r="S35" s="664"/>
      <c r="T35" s="664"/>
      <c r="U35" s="664"/>
      <c r="V35" s="664"/>
      <c r="W35" s="664"/>
      <c r="X35" s="664"/>
      <c r="Y35" s="665"/>
      <c r="Z35" s="723">
        <v>6.1</v>
      </c>
      <c r="AA35" s="723"/>
      <c r="AB35" s="723"/>
      <c r="AC35" s="723"/>
      <c r="AD35" s="724" t="s">
        <v>129</v>
      </c>
      <c r="AE35" s="724"/>
      <c r="AF35" s="724"/>
      <c r="AG35" s="724"/>
      <c r="AH35" s="724"/>
      <c r="AI35" s="724"/>
      <c r="AJ35" s="724"/>
      <c r="AK35" s="724"/>
      <c r="AL35" s="666" t="s">
        <v>129</v>
      </c>
      <c r="AM35" s="667"/>
      <c r="AN35" s="667"/>
      <c r="AO35" s="725"/>
      <c r="AP35" s="234"/>
      <c r="AQ35" s="729" t="s">
        <v>324</v>
      </c>
      <c r="AR35" s="730"/>
      <c r="AS35" s="730"/>
      <c r="AT35" s="730"/>
      <c r="AU35" s="730"/>
      <c r="AV35" s="730"/>
      <c r="AW35" s="730"/>
      <c r="AX35" s="730"/>
      <c r="AY35" s="731"/>
      <c r="AZ35" s="726">
        <v>667720</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71820</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28644</v>
      </c>
      <c r="CS35" s="662"/>
      <c r="CT35" s="662"/>
      <c r="CU35" s="662"/>
      <c r="CV35" s="662"/>
      <c r="CW35" s="662"/>
      <c r="CX35" s="662"/>
      <c r="CY35" s="663"/>
      <c r="CZ35" s="666">
        <v>0.5</v>
      </c>
      <c r="DA35" s="695"/>
      <c r="DB35" s="695"/>
      <c r="DC35" s="696"/>
      <c r="DD35" s="669">
        <v>21376</v>
      </c>
      <c r="DE35" s="662"/>
      <c r="DF35" s="662"/>
      <c r="DG35" s="662"/>
      <c r="DH35" s="662"/>
      <c r="DI35" s="662"/>
      <c r="DJ35" s="662"/>
      <c r="DK35" s="663"/>
      <c r="DL35" s="669">
        <v>18136</v>
      </c>
      <c r="DM35" s="662"/>
      <c r="DN35" s="662"/>
      <c r="DO35" s="662"/>
      <c r="DP35" s="662"/>
      <c r="DQ35" s="662"/>
      <c r="DR35" s="662"/>
      <c r="DS35" s="662"/>
      <c r="DT35" s="662"/>
      <c r="DU35" s="662"/>
      <c r="DV35" s="663"/>
      <c r="DW35" s="666">
        <v>0.6</v>
      </c>
      <c r="DX35" s="695"/>
      <c r="DY35" s="695"/>
      <c r="DZ35" s="695"/>
      <c r="EA35" s="695"/>
      <c r="EB35" s="695"/>
      <c r="EC35" s="697"/>
    </row>
    <row r="36" spans="2:133" ht="11.25" customHeight="1" x14ac:dyDescent="0.15">
      <c r="B36" s="658" t="s">
        <v>327</v>
      </c>
      <c r="C36" s="659"/>
      <c r="D36" s="659"/>
      <c r="E36" s="659"/>
      <c r="F36" s="659"/>
      <c r="G36" s="659"/>
      <c r="H36" s="659"/>
      <c r="I36" s="659"/>
      <c r="J36" s="659"/>
      <c r="K36" s="659"/>
      <c r="L36" s="659"/>
      <c r="M36" s="659"/>
      <c r="N36" s="659"/>
      <c r="O36" s="659"/>
      <c r="P36" s="659"/>
      <c r="Q36" s="660"/>
      <c r="R36" s="661" t="s">
        <v>129</v>
      </c>
      <c r="S36" s="664"/>
      <c r="T36" s="664"/>
      <c r="U36" s="664"/>
      <c r="V36" s="664"/>
      <c r="W36" s="664"/>
      <c r="X36" s="664"/>
      <c r="Y36" s="665"/>
      <c r="Z36" s="723" t="s">
        <v>129</v>
      </c>
      <c r="AA36" s="723"/>
      <c r="AB36" s="723"/>
      <c r="AC36" s="723"/>
      <c r="AD36" s="724" t="s">
        <v>129</v>
      </c>
      <c r="AE36" s="724"/>
      <c r="AF36" s="724"/>
      <c r="AG36" s="724"/>
      <c r="AH36" s="724"/>
      <c r="AI36" s="724"/>
      <c r="AJ36" s="724"/>
      <c r="AK36" s="724"/>
      <c r="AL36" s="666" t="s">
        <v>129</v>
      </c>
      <c r="AM36" s="667"/>
      <c r="AN36" s="667"/>
      <c r="AO36" s="725"/>
      <c r="AQ36" s="698" t="s">
        <v>328</v>
      </c>
      <c r="AR36" s="699"/>
      <c r="AS36" s="699"/>
      <c r="AT36" s="699"/>
      <c r="AU36" s="699"/>
      <c r="AV36" s="699"/>
      <c r="AW36" s="699"/>
      <c r="AX36" s="699"/>
      <c r="AY36" s="700"/>
      <c r="AZ36" s="661">
        <v>109660</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52015</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826968</v>
      </c>
      <c r="CS36" s="664"/>
      <c r="CT36" s="664"/>
      <c r="CU36" s="664"/>
      <c r="CV36" s="664"/>
      <c r="CW36" s="664"/>
      <c r="CX36" s="664"/>
      <c r="CY36" s="665"/>
      <c r="CZ36" s="666">
        <v>14.6</v>
      </c>
      <c r="DA36" s="695"/>
      <c r="DB36" s="695"/>
      <c r="DC36" s="696"/>
      <c r="DD36" s="669">
        <v>699670</v>
      </c>
      <c r="DE36" s="664"/>
      <c r="DF36" s="664"/>
      <c r="DG36" s="664"/>
      <c r="DH36" s="664"/>
      <c r="DI36" s="664"/>
      <c r="DJ36" s="664"/>
      <c r="DK36" s="665"/>
      <c r="DL36" s="669">
        <v>558102</v>
      </c>
      <c r="DM36" s="664"/>
      <c r="DN36" s="664"/>
      <c r="DO36" s="664"/>
      <c r="DP36" s="664"/>
      <c r="DQ36" s="664"/>
      <c r="DR36" s="664"/>
      <c r="DS36" s="664"/>
      <c r="DT36" s="664"/>
      <c r="DU36" s="664"/>
      <c r="DV36" s="665"/>
      <c r="DW36" s="666">
        <v>17</v>
      </c>
      <c r="DX36" s="695"/>
      <c r="DY36" s="695"/>
      <c r="DZ36" s="695"/>
      <c r="EA36" s="695"/>
      <c r="EB36" s="695"/>
      <c r="EC36" s="697"/>
    </row>
    <row r="37" spans="2:133" ht="11.25" customHeight="1" x14ac:dyDescent="0.15">
      <c r="B37" s="658" t="s">
        <v>331</v>
      </c>
      <c r="C37" s="659"/>
      <c r="D37" s="659"/>
      <c r="E37" s="659"/>
      <c r="F37" s="659"/>
      <c r="G37" s="659"/>
      <c r="H37" s="659"/>
      <c r="I37" s="659"/>
      <c r="J37" s="659"/>
      <c r="K37" s="659"/>
      <c r="L37" s="659"/>
      <c r="M37" s="659"/>
      <c r="N37" s="659"/>
      <c r="O37" s="659"/>
      <c r="P37" s="659"/>
      <c r="Q37" s="660"/>
      <c r="R37" s="661">
        <v>154695</v>
      </c>
      <c r="S37" s="664"/>
      <c r="T37" s="664"/>
      <c r="U37" s="664"/>
      <c r="V37" s="664"/>
      <c r="W37" s="664"/>
      <c r="X37" s="664"/>
      <c r="Y37" s="665"/>
      <c r="Z37" s="723">
        <v>2.6</v>
      </c>
      <c r="AA37" s="723"/>
      <c r="AB37" s="723"/>
      <c r="AC37" s="723"/>
      <c r="AD37" s="724" t="s">
        <v>129</v>
      </c>
      <c r="AE37" s="724"/>
      <c r="AF37" s="724"/>
      <c r="AG37" s="724"/>
      <c r="AH37" s="724"/>
      <c r="AI37" s="724"/>
      <c r="AJ37" s="724"/>
      <c r="AK37" s="724"/>
      <c r="AL37" s="666" t="s">
        <v>129</v>
      </c>
      <c r="AM37" s="667"/>
      <c r="AN37" s="667"/>
      <c r="AO37" s="725"/>
      <c r="AQ37" s="698" t="s">
        <v>332</v>
      </c>
      <c r="AR37" s="699"/>
      <c r="AS37" s="699"/>
      <c r="AT37" s="699"/>
      <c r="AU37" s="699"/>
      <c r="AV37" s="699"/>
      <c r="AW37" s="699"/>
      <c r="AX37" s="699"/>
      <c r="AY37" s="700"/>
      <c r="AZ37" s="661">
        <v>101668</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1409</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348358</v>
      </c>
      <c r="CS37" s="662"/>
      <c r="CT37" s="662"/>
      <c r="CU37" s="662"/>
      <c r="CV37" s="662"/>
      <c r="CW37" s="662"/>
      <c r="CX37" s="662"/>
      <c r="CY37" s="663"/>
      <c r="CZ37" s="666">
        <v>6.1</v>
      </c>
      <c r="DA37" s="695"/>
      <c r="DB37" s="695"/>
      <c r="DC37" s="696"/>
      <c r="DD37" s="669">
        <v>348316</v>
      </c>
      <c r="DE37" s="662"/>
      <c r="DF37" s="662"/>
      <c r="DG37" s="662"/>
      <c r="DH37" s="662"/>
      <c r="DI37" s="662"/>
      <c r="DJ37" s="662"/>
      <c r="DK37" s="663"/>
      <c r="DL37" s="669">
        <v>305662</v>
      </c>
      <c r="DM37" s="662"/>
      <c r="DN37" s="662"/>
      <c r="DO37" s="662"/>
      <c r="DP37" s="662"/>
      <c r="DQ37" s="662"/>
      <c r="DR37" s="662"/>
      <c r="DS37" s="662"/>
      <c r="DT37" s="662"/>
      <c r="DU37" s="662"/>
      <c r="DV37" s="663"/>
      <c r="DW37" s="666">
        <v>9.3000000000000007</v>
      </c>
      <c r="DX37" s="695"/>
      <c r="DY37" s="695"/>
      <c r="DZ37" s="695"/>
      <c r="EA37" s="695"/>
      <c r="EB37" s="695"/>
      <c r="EC37" s="697"/>
    </row>
    <row r="38" spans="2:133" ht="11.25" customHeight="1" x14ac:dyDescent="0.15">
      <c r="B38" s="673" t="s">
        <v>335</v>
      </c>
      <c r="C38" s="674"/>
      <c r="D38" s="674"/>
      <c r="E38" s="674"/>
      <c r="F38" s="674"/>
      <c r="G38" s="674"/>
      <c r="H38" s="674"/>
      <c r="I38" s="674"/>
      <c r="J38" s="674"/>
      <c r="K38" s="674"/>
      <c r="L38" s="674"/>
      <c r="M38" s="674"/>
      <c r="N38" s="674"/>
      <c r="O38" s="674"/>
      <c r="P38" s="674"/>
      <c r="Q38" s="675"/>
      <c r="R38" s="676">
        <v>5868827</v>
      </c>
      <c r="S38" s="713"/>
      <c r="T38" s="713"/>
      <c r="U38" s="713"/>
      <c r="V38" s="713"/>
      <c r="W38" s="713"/>
      <c r="X38" s="713"/>
      <c r="Y38" s="718"/>
      <c r="Z38" s="719">
        <v>100</v>
      </c>
      <c r="AA38" s="719"/>
      <c r="AB38" s="719"/>
      <c r="AC38" s="719"/>
      <c r="AD38" s="720">
        <v>3123852</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t="s">
        <v>129</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2563</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566052</v>
      </c>
      <c r="CS38" s="664"/>
      <c r="CT38" s="664"/>
      <c r="CU38" s="664"/>
      <c r="CV38" s="664"/>
      <c r="CW38" s="664"/>
      <c r="CX38" s="664"/>
      <c r="CY38" s="665"/>
      <c r="CZ38" s="666">
        <v>10</v>
      </c>
      <c r="DA38" s="695"/>
      <c r="DB38" s="695"/>
      <c r="DC38" s="696"/>
      <c r="DD38" s="669">
        <v>481685</v>
      </c>
      <c r="DE38" s="664"/>
      <c r="DF38" s="664"/>
      <c r="DG38" s="664"/>
      <c r="DH38" s="664"/>
      <c r="DI38" s="664"/>
      <c r="DJ38" s="664"/>
      <c r="DK38" s="665"/>
      <c r="DL38" s="669">
        <v>449283</v>
      </c>
      <c r="DM38" s="664"/>
      <c r="DN38" s="664"/>
      <c r="DO38" s="664"/>
      <c r="DP38" s="664"/>
      <c r="DQ38" s="664"/>
      <c r="DR38" s="664"/>
      <c r="DS38" s="664"/>
      <c r="DT38" s="664"/>
      <c r="DU38" s="664"/>
      <c r="DV38" s="665"/>
      <c r="DW38" s="666">
        <v>13.7</v>
      </c>
      <c r="DX38" s="695"/>
      <c r="DY38" s="695"/>
      <c r="DZ38" s="695"/>
      <c r="EA38" s="695"/>
      <c r="EB38" s="695"/>
      <c r="EC38" s="697"/>
    </row>
    <row r="39" spans="2:133" ht="11.25" customHeight="1" x14ac:dyDescent="0.15">
      <c r="AQ39" s="698" t="s">
        <v>339</v>
      </c>
      <c r="AR39" s="699"/>
      <c r="AS39" s="699"/>
      <c r="AT39" s="699"/>
      <c r="AU39" s="699"/>
      <c r="AV39" s="699"/>
      <c r="AW39" s="699"/>
      <c r="AX39" s="699"/>
      <c r="AY39" s="700"/>
      <c r="AZ39" s="661" t="s">
        <v>340</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106</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195163</v>
      </c>
      <c r="CS39" s="662"/>
      <c r="CT39" s="662"/>
      <c r="CU39" s="662"/>
      <c r="CV39" s="662"/>
      <c r="CW39" s="662"/>
      <c r="CX39" s="662"/>
      <c r="CY39" s="663"/>
      <c r="CZ39" s="666">
        <v>3.4</v>
      </c>
      <c r="DA39" s="695"/>
      <c r="DB39" s="695"/>
      <c r="DC39" s="696"/>
      <c r="DD39" s="669">
        <v>107968</v>
      </c>
      <c r="DE39" s="662"/>
      <c r="DF39" s="662"/>
      <c r="DG39" s="662"/>
      <c r="DH39" s="662"/>
      <c r="DI39" s="662"/>
      <c r="DJ39" s="662"/>
      <c r="DK39" s="663"/>
      <c r="DL39" s="669" t="s">
        <v>129</v>
      </c>
      <c r="DM39" s="662"/>
      <c r="DN39" s="662"/>
      <c r="DO39" s="662"/>
      <c r="DP39" s="662"/>
      <c r="DQ39" s="662"/>
      <c r="DR39" s="662"/>
      <c r="DS39" s="662"/>
      <c r="DT39" s="662"/>
      <c r="DU39" s="662"/>
      <c r="DV39" s="663"/>
      <c r="DW39" s="666" t="s">
        <v>129</v>
      </c>
      <c r="DX39" s="695"/>
      <c r="DY39" s="695"/>
      <c r="DZ39" s="695"/>
      <c r="EA39" s="695"/>
      <c r="EB39" s="695"/>
      <c r="EC39" s="697"/>
    </row>
    <row r="40" spans="2:133" ht="11.25" customHeight="1" x14ac:dyDescent="0.15">
      <c r="AQ40" s="698" t="s">
        <v>344</v>
      </c>
      <c r="AR40" s="699"/>
      <c r="AS40" s="699"/>
      <c r="AT40" s="699"/>
      <c r="AU40" s="699"/>
      <c r="AV40" s="699"/>
      <c r="AW40" s="699"/>
      <c r="AX40" s="699"/>
      <c r="AY40" s="700"/>
      <c r="AZ40" s="661">
        <v>122389</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129</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t="s">
        <v>129</v>
      </c>
      <c r="CS40" s="664"/>
      <c r="CT40" s="664"/>
      <c r="CU40" s="664"/>
      <c r="CV40" s="664"/>
      <c r="CW40" s="664"/>
      <c r="CX40" s="664"/>
      <c r="CY40" s="665"/>
      <c r="CZ40" s="666" t="s">
        <v>129</v>
      </c>
      <c r="DA40" s="695"/>
      <c r="DB40" s="695"/>
      <c r="DC40" s="696"/>
      <c r="DD40" s="669" t="s">
        <v>340</v>
      </c>
      <c r="DE40" s="664"/>
      <c r="DF40" s="664"/>
      <c r="DG40" s="664"/>
      <c r="DH40" s="664"/>
      <c r="DI40" s="664"/>
      <c r="DJ40" s="664"/>
      <c r="DK40" s="665"/>
      <c r="DL40" s="669" t="s">
        <v>129</v>
      </c>
      <c r="DM40" s="664"/>
      <c r="DN40" s="664"/>
      <c r="DO40" s="664"/>
      <c r="DP40" s="664"/>
      <c r="DQ40" s="664"/>
      <c r="DR40" s="664"/>
      <c r="DS40" s="664"/>
      <c r="DT40" s="664"/>
      <c r="DU40" s="664"/>
      <c r="DV40" s="665"/>
      <c r="DW40" s="666" t="s">
        <v>129</v>
      </c>
      <c r="DX40" s="695"/>
      <c r="DY40" s="695"/>
      <c r="DZ40" s="695"/>
      <c r="EA40" s="695"/>
      <c r="EB40" s="695"/>
      <c r="EC40" s="697"/>
    </row>
    <row r="41" spans="2:133" ht="11.25" customHeight="1" x14ac:dyDescent="0.15">
      <c r="AQ41" s="710" t="s">
        <v>347</v>
      </c>
      <c r="AR41" s="711"/>
      <c r="AS41" s="711"/>
      <c r="AT41" s="711"/>
      <c r="AU41" s="711"/>
      <c r="AV41" s="711"/>
      <c r="AW41" s="711"/>
      <c r="AX41" s="711"/>
      <c r="AY41" s="712"/>
      <c r="AZ41" s="676">
        <v>334003</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339</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340</v>
      </c>
      <c r="CS41" s="662"/>
      <c r="CT41" s="662"/>
      <c r="CU41" s="662"/>
      <c r="CV41" s="662"/>
      <c r="CW41" s="662"/>
      <c r="CX41" s="662"/>
      <c r="CY41" s="663"/>
      <c r="CZ41" s="666" t="s">
        <v>129</v>
      </c>
      <c r="DA41" s="695"/>
      <c r="DB41" s="695"/>
      <c r="DC41" s="696"/>
      <c r="DD41" s="669" t="s">
        <v>340</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892551</v>
      </c>
      <c r="CS42" s="664"/>
      <c r="CT42" s="664"/>
      <c r="CU42" s="664"/>
      <c r="CV42" s="664"/>
      <c r="CW42" s="664"/>
      <c r="CX42" s="664"/>
      <c r="CY42" s="665"/>
      <c r="CZ42" s="666">
        <v>15.7</v>
      </c>
      <c r="DA42" s="667"/>
      <c r="DB42" s="667"/>
      <c r="DC42" s="668"/>
      <c r="DD42" s="669">
        <v>161881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18711</v>
      </c>
      <c r="CS43" s="662"/>
      <c r="CT43" s="662"/>
      <c r="CU43" s="662"/>
      <c r="CV43" s="662"/>
      <c r="CW43" s="662"/>
      <c r="CX43" s="662"/>
      <c r="CY43" s="663"/>
      <c r="CZ43" s="666">
        <v>0.3</v>
      </c>
      <c r="DA43" s="695"/>
      <c r="DB43" s="695"/>
      <c r="DC43" s="696"/>
      <c r="DD43" s="669">
        <v>18711</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354</v>
      </c>
      <c r="CD44" s="689" t="s">
        <v>304</v>
      </c>
      <c r="CE44" s="690"/>
      <c r="CF44" s="658" t="s">
        <v>355</v>
      </c>
      <c r="CG44" s="659"/>
      <c r="CH44" s="659"/>
      <c r="CI44" s="659"/>
      <c r="CJ44" s="659"/>
      <c r="CK44" s="659"/>
      <c r="CL44" s="659"/>
      <c r="CM44" s="659"/>
      <c r="CN44" s="659"/>
      <c r="CO44" s="659"/>
      <c r="CP44" s="659"/>
      <c r="CQ44" s="660"/>
      <c r="CR44" s="661">
        <v>857601</v>
      </c>
      <c r="CS44" s="664"/>
      <c r="CT44" s="664"/>
      <c r="CU44" s="664"/>
      <c r="CV44" s="664"/>
      <c r="CW44" s="664"/>
      <c r="CX44" s="664"/>
      <c r="CY44" s="665"/>
      <c r="CZ44" s="666">
        <v>15.1</v>
      </c>
      <c r="DA44" s="667"/>
      <c r="DB44" s="667"/>
      <c r="DC44" s="668"/>
      <c r="DD44" s="669">
        <v>150617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356</v>
      </c>
      <c r="CG45" s="659"/>
      <c r="CH45" s="659"/>
      <c r="CI45" s="659"/>
      <c r="CJ45" s="659"/>
      <c r="CK45" s="659"/>
      <c r="CL45" s="659"/>
      <c r="CM45" s="659"/>
      <c r="CN45" s="659"/>
      <c r="CO45" s="659"/>
      <c r="CP45" s="659"/>
      <c r="CQ45" s="660"/>
      <c r="CR45" s="661">
        <v>567011</v>
      </c>
      <c r="CS45" s="662"/>
      <c r="CT45" s="662"/>
      <c r="CU45" s="662"/>
      <c r="CV45" s="662"/>
      <c r="CW45" s="662"/>
      <c r="CX45" s="662"/>
      <c r="CY45" s="663"/>
      <c r="CZ45" s="666">
        <v>10</v>
      </c>
      <c r="DA45" s="695"/>
      <c r="DB45" s="695"/>
      <c r="DC45" s="696"/>
      <c r="DD45" s="669">
        <v>19706</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357</v>
      </c>
      <c r="CG46" s="659"/>
      <c r="CH46" s="659"/>
      <c r="CI46" s="659"/>
      <c r="CJ46" s="659"/>
      <c r="CK46" s="659"/>
      <c r="CL46" s="659"/>
      <c r="CM46" s="659"/>
      <c r="CN46" s="659"/>
      <c r="CO46" s="659"/>
      <c r="CP46" s="659"/>
      <c r="CQ46" s="660"/>
      <c r="CR46" s="661">
        <v>282168</v>
      </c>
      <c r="CS46" s="664"/>
      <c r="CT46" s="664"/>
      <c r="CU46" s="664"/>
      <c r="CV46" s="664"/>
      <c r="CW46" s="664"/>
      <c r="CX46" s="664"/>
      <c r="CY46" s="665"/>
      <c r="CZ46" s="666">
        <v>5</v>
      </c>
      <c r="DA46" s="667"/>
      <c r="DB46" s="667"/>
      <c r="DC46" s="668"/>
      <c r="DD46" s="669">
        <v>128521</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358</v>
      </c>
      <c r="CG47" s="659"/>
      <c r="CH47" s="659"/>
      <c r="CI47" s="659"/>
      <c r="CJ47" s="659"/>
      <c r="CK47" s="659"/>
      <c r="CL47" s="659"/>
      <c r="CM47" s="659"/>
      <c r="CN47" s="659"/>
      <c r="CO47" s="659"/>
      <c r="CP47" s="659"/>
      <c r="CQ47" s="660"/>
      <c r="CR47" s="661">
        <v>34950</v>
      </c>
      <c r="CS47" s="662"/>
      <c r="CT47" s="662"/>
      <c r="CU47" s="662"/>
      <c r="CV47" s="662"/>
      <c r="CW47" s="662"/>
      <c r="CX47" s="662"/>
      <c r="CY47" s="663"/>
      <c r="CZ47" s="666">
        <v>0.6</v>
      </c>
      <c r="DA47" s="695"/>
      <c r="DB47" s="695"/>
      <c r="DC47" s="696"/>
      <c r="DD47" s="669">
        <v>11264</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359</v>
      </c>
      <c r="CG48" s="659"/>
      <c r="CH48" s="659"/>
      <c r="CI48" s="659"/>
      <c r="CJ48" s="659"/>
      <c r="CK48" s="659"/>
      <c r="CL48" s="659"/>
      <c r="CM48" s="659"/>
      <c r="CN48" s="659"/>
      <c r="CO48" s="659"/>
      <c r="CP48" s="659"/>
      <c r="CQ48" s="660"/>
      <c r="CR48" s="661" t="s">
        <v>340</v>
      </c>
      <c r="CS48" s="664"/>
      <c r="CT48" s="664"/>
      <c r="CU48" s="664"/>
      <c r="CV48" s="664"/>
      <c r="CW48" s="664"/>
      <c r="CX48" s="664"/>
      <c r="CY48" s="665"/>
      <c r="CZ48" s="666" t="s">
        <v>129</v>
      </c>
      <c r="DA48" s="667"/>
      <c r="DB48" s="667"/>
      <c r="DC48" s="668"/>
      <c r="DD48" s="669" t="s">
        <v>129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360</v>
      </c>
      <c r="CE49" s="674"/>
      <c r="CF49" s="674"/>
      <c r="CG49" s="674"/>
      <c r="CH49" s="674"/>
      <c r="CI49" s="674"/>
      <c r="CJ49" s="674"/>
      <c r="CK49" s="674"/>
      <c r="CL49" s="674"/>
      <c r="CM49" s="674"/>
      <c r="CN49" s="674"/>
      <c r="CO49" s="674"/>
      <c r="CP49" s="674"/>
      <c r="CQ49" s="675"/>
      <c r="CR49" s="676">
        <v>5671617</v>
      </c>
      <c r="CS49" s="677"/>
      <c r="CT49" s="677"/>
      <c r="CU49" s="677"/>
      <c r="CV49" s="677"/>
      <c r="CW49" s="677"/>
      <c r="CX49" s="677"/>
      <c r="CY49" s="678"/>
      <c r="CZ49" s="679">
        <v>100</v>
      </c>
      <c r="DA49" s="680"/>
      <c r="DB49" s="680"/>
      <c r="DC49" s="681"/>
      <c r="DD49" s="682">
        <v>3478985</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Vm36OJHJwCJSPJK+Ve3dvlJ7D2TKxmIfcyIf51IPo9ESESQPwV3/0vrtL6yYccFGfIjz6R5N5Ma2q4eGAUfHww==" saltValue="kfW94L8Q/HYM0X+JbzQBy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0" t="s">
        <v>362</v>
      </c>
      <c r="DK2" s="1201"/>
      <c r="DL2" s="1201"/>
      <c r="DM2" s="1201"/>
      <c r="DN2" s="1201"/>
      <c r="DO2" s="1202"/>
      <c r="DP2" s="249"/>
      <c r="DQ2" s="1200" t="s">
        <v>363</v>
      </c>
      <c r="DR2" s="1201"/>
      <c r="DS2" s="1201"/>
      <c r="DT2" s="1201"/>
      <c r="DU2" s="1201"/>
      <c r="DV2" s="1201"/>
      <c r="DW2" s="1201"/>
      <c r="DX2" s="1201"/>
      <c r="DY2" s="1201"/>
      <c r="DZ2" s="1202"/>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3" t="s">
        <v>364</v>
      </c>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5" t="s">
        <v>366</v>
      </c>
      <c r="B5" s="1086"/>
      <c r="C5" s="1086"/>
      <c r="D5" s="1086"/>
      <c r="E5" s="1086"/>
      <c r="F5" s="1086"/>
      <c r="G5" s="1086"/>
      <c r="H5" s="1086"/>
      <c r="I5" s="1086"/>
      <c r="J5" s="1086"/>
      <c r="K5" s="1086"/>
      <c r="L5" s="1086"/>
      <c r="M5" s="1086"/>
      <c r="N5" s="1086"/>
      <c r="O5" s="1086"/>
      <c r="P5" s="1087"/>
      <c r="Q5" s="1091" t="s">
        <v>367</v>
      </c>
      <c r="R5" s="1092"/>
      <c r="S5" s="1092"/>
      <c r="T5" s="1092"/>
      <c r="U5" s="1093"/>
      <c r="V5" s="1091" t="s">
        <v>368</v>
      </c>
      <c r="W5" s="1092"/>
      <c r="X5" s="1092"/>
      <c r="Y5" s="1092"/>
      <c r="Z5" s="1093"/>
      <c r="AA5" s="1091" t="s">
        <v>369</v>
      </c>
      <c r="AB5" s="1092"/>
      <c r="AC5" s="1092"/>
      <c r="AD5" s="1092"/>
      <c r="AE5" s="1092"/>
      <c r="AF5" s="1203" t="s">
        <v>370</v>
      </c>
      <c r="AG5" s="1092"/>
      <c r="AH5" s="1092"/>
      <c r="AI5" s="1092"/>
      <c r="AJ5" s="1107"/>
      <c r="AK5" s="1092" t="s">
        <v>371</v>
      </c>
      <c r="AL5" s="1092"/>
      <c r="AM5" s="1092"/>
      <c r="AN5" s="1092"/>
      <c r="AO5" s="1093"/>
      <c r="AP5" s="1091" t="s">
        <v>372</v>
      </c>
      <c r="AQ5" s="1092"/>
      <c r="AR5" s="1092"/>
      <c r="AS5" s="1092"/>
      <c r="AT5" s="1093"/>
      <c r="AU5" s="1091" t="s">
        <v>373</v>
      </c>
      <c r="AV5" s="1092"/>
      <c r="AW5" s="1092"/>
      <c r="AX5" s="1092"/>
      <c r="AY5" s="1107"/>
      <c r="AZ5" s="256"/>
      <c r="BA5" s="256"/>
      <c r="BB5" s="256"/>
      <c r="BC5" s="256"/>
      <c r="BD5" s="256"/>
      <c r="BE5" s="257"/>
      <c r="BF5" s="257"/>
      <c r="BG5" s="257"/>
      <c r="BH5" s="257"/>
      <c r="BI5" s="257"/>
      <c r="BJ5" s="257"/>
      <c r="BK5" s="257"/>
      <c r="BL5" s="257"/>
      <c r="BM5" s="257"/>
      <c r="BN5" s="257"/>
      <c r="BO5" s="257"/>
      <c r="BP5" s="257"/>
      <c r="BQ5" s="1085" t="s">
        <v>374</v>
      </c>
      <c r="BR5" s="1086"/>
      <c r="BS5" s="1086"/>
      <c r="BT5" s="1086"/>
      <c r="BU5" s="1086"/>
      <c r="BV5" s="1086"/>
      <c r="BW5" s="1086"/>
      <c r="BX5" s="1086"/>
      <c r="BY5" s="1086"/>
      <c r="BZ5" s="1086"/>
      <c r="CA5" s="1086"/>
      <c r="CB5" s="1086"/>
      <c r="CC5" s="1086"/>
      <c r="CD5" s="1086"/>
      <c r="CE5" s="1086"/>
      <c r="CF5" s="1086"/>
      <c r="CG5" s="1087"/>
      <c r="CH5" s="1091" t="s">
        <v>375</v>
      </c>
      <c r="CI5" s="1092"/>
      <c r="CJ5" s="1092"/>
      <c r="CK5" s="1092"/>
      <c r="CL5" s="1093"/>
      <c r="CM5" s="1091" t="s">
        <v>376</v>
      </c>
      <c r="CN5" s="1092"/>
      <c r="CO5" s="1092"/>
      <c r="CP5" s="1092"/>
      <c r="CQ5" s="1093"/>
      <c r="CR5" s="1091" t="s">
        <v>377</v>
      </c>
      <c r="CS5" s="1092"/>
      <c r="CT5" s="1092"/>
      <c r="CU5" s="1092"/>
      <c r="CV5" s="1093"/>
      <c r="CW5" s="1091" t="s">
        <v>378</v>
      </c>
      <c r="CX5" s="1092"/>
      <c r="CY5" s="1092"/>
      <c r="CZ5" s="1092"/>
      <c r="DA5" s="1093"/>
      <c r="DB5" s="1091" t="s">
        <v>379</v>
      </c>
      <c r="DC5" s="1092"/>
      <c r="DD5" s="1092"/>
      <c r="DE5" s="1092"/>
      <c r="DF5" s="1093"/>
      <c r="DG5" s="1188" t="s">
        <v>380</v>
      </c>
      <c r="DH5" s="1189"/>
      <c r="DI5" s="1189"/>
      <c r="DJ5" s="1189"/>
      <c r="DK5" s="1190"/>
      <c r="DL5" s="1188" t="s">
        <v>381</v>
      </c>
      <c r="DM5" s="1189"/>
      <c r="DN5" s="1189"/>
      <c r="DO5" s="1189"/>
      <c r="DP5" s="1190"/>
      <c r="DQ5" s="1091" t="s">
        <v>382</v>
      </c>
      <c r="DR5" s="1092"/>
      <c r="DS5" s="1092"/>
      <c r="DT5" s="1092"/>
      <c r="DU5" s="1093"/>
      <c r="DV5" s="1091" t="s">
        <v>373</v>
      </c>
      <c r="DW5" s="1092"/>
      <c r="DX5" s="1092"/>
      <c r="DY5" s="1092"/>
      <c r="DZ5" s="1107"/>
      <c r="EA5" s="254"/>
    </row>
    <row r="6" spans="1:131" s="255" customFormat="1" ht="26.25" customHeight="1" thickBot="1" x14ac:dyDescent="0.2">
      <c r="A6" s="1088"/>
      <c r="B6" s="1089"/>
      <c r="C6" s="1089"/>
      <c r="D6" s="1089"/>
      <c r="E6" s="1089"/>
      <c r="F6" s="1089"/>
      <c r="G6" s="1089"/>
      <c r="H6" s="1089"/>
      <c r="I6" s="1089"/>
      <c r="J6" s="1089"/>
      <c r="K6" s="1089"/>
      <c r="L6" s="1089"/>
      <c r="M6" s="1089"/>
      <c r="N6" s="1089"/>
      <c r="O6" s="1089"/>
      <c r="P6" s="1090"/>
      <c r="Q6" s="1094"/>
      <c r="R6" s="1095"/>
      <c r="S6" s="1095"/>
      <c r="T6" s="1095"/>
      <c r="U6" s="1096"/>
      <c r="V6" s="1094"/>
      <c r="W6" s="1095"/>
      <c r="X6" s="1095"/>
      <c r="Y6" s="1095"/>
      <c r="Z6" s="1096"/>
      <c r="AA6" s="1094"/>
      <c r="AB6" s="1095"/>
      <c r="AC6" s="1095"/>
      <c r="AD6" s="1095"/>
      <c r="AE6" s="1095"/>
      <c r="AF6" s="1204"/>
      <c r="AG6" s="1095"/>
      <c r="AH6" s="1095"/>
      <c r="AI6" s="1095"/>
      <c r="AJ6" s="1108"/>
      <c r="AK6" s="1095"/>
      <c r="AL6" s="1095"/>
      <c r="AM6" s="1095"/>
      <c r="AN6" s="1095"/>
      <c r="AO6" s="1096"/>
      <c r="AP6" s="1094"/>
      <c r="AQ6" s="1095"/>
      <c r="AR6" s="1095"/>
      <c r="AS6" s="1095"/>
      <c r="AT6" s="1096"/>
      <c r="AU6" s="1094"/>
      <c r="AV6" s="1095"/>
      <c r="AW6" s="1095"/>
      <c r="AX6" s="1095"/>
      <c r="AY6" s="1108"/>
      <c r="AZ6" s="252"/>
      <c r="BA6" s="252"/>
      <c r="BB6" s="252"/>
      <c r="BC6" s="252"/>
      <c r="BD6" s="252"/>
      <c r="BE6" s="253"/>
      <c r="BF6" s="253"/>
      <c r="BG6" s="253"/>
      <c r="BH6" s="253"/>
      <c r="BI6" s="253"/>
      <c r="BJ6" s="253"/>
      <c r="BK6" s="253"/>
      <c r="BL6" s="253"/>
      <c r="BM6" s="253"/>
      <c r="BN6" s="253"/>
      <c r="BO6" s="253"/>
      <c r="BP6" s="253"/>
      <c r="BQ6" s="1088"/>
      <c r="BR6" s="1089"/>
      <c r="BS6" s="1089"/>
      <c r="BT6" s="1089"/>
      <c r="BU6" s="1089"/>
      <c r="BV6" s="1089"/>
      <c r="BW6" s="1089"/>
      <c r="BX6" s="1089"/>
      <c r="BY6" s="1089"/>
      <c r="BZ6" s="1089"/>
      <c r="CA6" s="1089"/>
      <c r="CB6" s="1089"/>
      <c r="CC6" s="1089"/>
      <c r="CD6" s="1089"/>
      <c r="CE6" s="1089"/>
      <c r="CF6" s="1089"/>
      <c r="CG6" s="1090"/>
      <c r="CH6" s="1094"/>
      <c r="CI6" s="1095"/>
      <c r="CJ6" s="1095"/>
      <c r="CK6" s="1095"/>
      <c r="CL6" s="1096"/>
      <c r="CM6" s="1094"/>
      <c r="CN6" s="1095"/>
      <c r="CO6" s="1095"/>
      <c r="CP6" s="1095"/>
      <c r="CQ6" s="1096"/>
      <c r="CR6" s="1094"/>
      <c r="CS6" s="1095"/>
      <c r="CT6" s="1095"/>
      <c r="CU6" s="1095"/>
      <c r="CV6" s="1096"/>
      <c r="CW6" s="1094"/>
      <c r="CX6" s="1095"/>
      <c r="CY6" s="1095"/>
      <c r="CZ6" s="1095"/>
      <c r="DA6" s="1096"/>
      <c r="DB6" s="1094"/>
      <c r="DC6" s="1095"/>
      <c r="DD6" s="1095"/>
      <c r="DE6" s="1095"/>
      <c r="DF6" s="1096"/>
      <c r="DG6" s="1191"/>
      <c r="DH6" s="1192"/>
      <c r="DI6" s="1192"/>
      <c r="DJ6" s="1192"/>
      <c r="DK6" s="1193"/>
      <c r="DL6" s="1191"/>
      <c r="DM6" s="1192"/>
      <c r="DN6" s="1192"/>
      <c r="DO6" s="1192"/>
      <c r="DP6" s="1193"/>
      <c r="DQ6" s="1094"/>
      <c r="DR6" s="1095"/>
      <c r="DS6" s="1095"/>
      <c r="DT6" s="1095"/>
      <c r="DU6" s="1096"/>
      <c r="DV6" s="1094"/>
      <c r="DW6" s="1095"/>
      <c r="DX6" s="1095"/>
      <c r="DY6" s="1095"/>
      <c r="DZ6" s="1108"/>
      <c r="EA6" s="254"/>
    </row>
    <row r="7" spans="1:131" s="255" customFormat="1" ht="26.25" customHeight="1" thickTop="1" x14ac:dyDescent="0.15">
      <c r="A7" s="258">
        <v>1</v>
      </c>
      <c r="B7" s="1140" t="s">
        <v>383</v>
      </c>
      <c r="C7" s="1141"/>
      <c r="D7" s="1141"/>
      <c r="E7" s="1141"/>
      <c r="F7" s="1141"/>
      <c r="G7" s="1141"/>
      <c r="H7" s="1141"/>
      <c r="I7" s="1141"/>
      <c r="J7" s="1141"/>
      <c r="K7" s="1141"/>
      <c r="L7" s="1141"/>
      <c r="M7" s="1141"/>
      <c r="N7" s="1141"/>
      <c r="O7" s="1141"/>
      <c r="P7" s="1142"/>
      <c r="Q7" s="1194">
        <v>5869</v>
      </c>
      <c r="R7" s="1195"/>
      <c r="S7" s="1195"/>
      <c r="T7" s="1195"/>
      <c r="U7" s="1195"/>
      <c r="V7" s="1195">
        <v>5672</v>
      </c>
      <c r="W7" s="1195"/>
      <c r="X7" s="1195"/>
      <c r="Y7" s="1195"/>
      <c r="Z7" s="1195"/>
      <c r="AA7" s="1195">
        <v>197</v>
      </c>
      <c r="AB7" s="1195"/>
      <c r="AC7" s="1195"/>
      <c r="AD7" s="1195"/>
      <c r="AE7" s="1196"/>
      <c r="AF7" s="1197">
        <v>152</v>
      </c>
      <c r="AG7" s="1198"/>
      <c r="AH7" s="1198"/>
      <c r="AI7" s="1198"/>
      <c r="AJ7" s="1199"/>
      <c r="AK7" s="1181">
        <v>137</v>
      </c>
      <c r="AL7" s="1182"/>
      <c r="AM7" s="1182"/>
      <c r="AN7" s="1182"/>
      <c r="AO7" s="1182"/>
      <c r="AP7" s="1182">
        <v>4963</v>
      </c>
      <c r="AQ7" s="1182"/>
      <c r="AR7" s="1182"/>
      <c r="AS7" s="1182"/>
      <c r="AT7" s="1182"/>
      <c r="AU7" s="1183"/>
      <c r="AV7" s="1183"/>
      <c r="AW7" s="1183"/>
      <c r="AX7" s="1183"/>
      <c r="AY7" s="1184"/>
      <c r="AZ7" s="252"/>
      <c r="BA7" s="252"/>
      <c r="BB7" s="252"/>
      <c r="BC7" s="252"/>
      <c r="BD7" s="252"/>
      <c r="BE7" s="253"/>
      <c r="BF7" s="253"/>
      <c r="BG7" s="253"/>
      <c r="BH7" s="253"/>
      <c r="BI7" s="253"/>
      <c r="BJ7" s="253"/>
      <c r="BK7" s="253"/>
      <c r="BL7" s="253"/>
      <c r="BM7" s="253"/>
      <c r="BN7" s="253"/>
      <c r="BO7" s="253"/>
      <c r="BP7" s="253"/>
      <c r="BQ7" s="259">
        <v>1</v>
      </c>
      <c r="BR7" s="260"/>
      <c r="BS7" s="1185" t="s">
        <v>575</v>
      </c>
      <c r="BT7" s="1186"/>
      <c r="BU7" s="1186"/>
      <c r="BV7" s="1186"/>
      <c r="BW7" s="1186"/>
      <c r="BX7" s="1186"/>
      <c r="BY7" s="1186"/>
      <c r="BZ7" s="1186"/>
      <c r="CA7" s="1186"/>
      <c r="CB7" s="1186"/>
      <c r="CC7" s="1186"/>
      <c r="CD7" s="1186"/>
      <c r="CE7" s="1186"/>
      <c r="CF7" s="1186"/>
      <c r="CG7" s="1187"/>
      <c r="CH7" s="1178" t="s">
        <v>577</v>
      </c>
      <c r="CI7" s="1179"/>
      <c r="CJ7" s="1179"/>
      <c r="CK7" s="1179"/>
      <c r="CL7" s="1180"/>
      <c r="CM7" s="1178">
        <v>188</v>
      </c>
      <c r="CN7" s="1179"/>
      <c r="CO7" s="1179"/>
      <c r="CP7" s="1179"/>
      <c r="CQ7" s="1180"/>
      <c r="CR7" s="1178">
        <v>6</v>
      </c>
      <c r="CS7" s="1179"/>
      <c r="CT7" s="1179"/>
      <c r="CU7" s="1179"/>
      <c r="CV7" s="1180"/>
      <c r="CW7" s="1178">
        <v>14</v>
      </c>
      <c r="CX7" s="1179"/>
      <c r="CY7" s="1179"/>
      <c r="CZ7" s="1179"/>
      <c r="DA7" s="1180"/>
      <c r="DB7" s="1178" t="s">
        <v>566</v>
      </c>
      <c r="DC7" s="1179"/>
      <c r="DD7" s="1179"/>
      <c r="DE7" s="1179"/>
      <c r="DF7" s="1180"/>
      <c r="DG7" s="1178" t="s">
        <v>566</v>
      </c>
      <c r="DH7" s="1179"/>
      <c r="DI7" s="1179"/>
      <c r="DJ7" s="1179"/>
      <c r="DK7" s="1180"/>
      <c r="DL7" s="1178" t="s">
        <v>576</v>
      </c>
      <c r="DM7" s="1179"/>
      <c r="DN7" s="1179"/>
      <c r="DO7" s="1179"/>
      <c r="DP7" s="1180"/>
      <c r="DQ7" s="1178" t="s">
        <v>566</v>
      </c>
      <c r="DR7" s="1179"/>
      <c r="DS7" s="1179"/>
      <c r="DT7" s="1179"/>
      <c r="DU7" s="1180"/>
      <c r="DV7" s="1205"/>
      <c r="DW7" s="1206"/>
      <c r="DX7" s="1206"/>
      <c r="DY7" s="1206"/>
      <c r="DZ7" s="1207"/>
      <c r="EA7" s="254"/>
    </row>
    <row r="8" spans="1:131" s="255" customFormat="1" ht="26.25" customHeight="1" x14ac:dyDescent="0.15">
      <c r="A8" s="261">
        <v>2</v>
      </c>
      <c r="B8" s="1127"/>
      <c r="C8" s="1128"/>
      <c r="D8" s="1128"/>
      <c r="E8" s="1128"/>
      <c r="F8" s="1128"/>
      <c r="G8" s="1128"/>
      <c r="H8" s="1128"/>
      <c r="I8" s="1128"/>
      <c r="J8" s="1128"/>
      <c r="K8" s="1128"/>
      <c r="L8" s="1128"/>
      <c r="M8" s="1128"/>
      <c r="N8" s="1128"/>
      <c r="O8" s="1128"/>
      <c r="P8" s="1129"/>
      <c r="Q8" s="1133"/>
      <c r="R8" s="1134"/>
      <c r="S8" s="1134"/>
      <c r="T8" s="1134"/>
      <c r="U8" s="1134"/>
      <c r="V8" s="1134"/>
      <c r="W8" s="1134"/>
      <c r="X8" s="1134"/>
      <c r="Y8" s="1134"/>
      <c r="Z8" s="1134"/>
      <c r="AA8" s="1134"/>
      <c r="AB8" s="1134"/>
      <c r="AC8" s="1134"/>
      <c r="AD8" s="1134"/>
      <c r="AE8" s="1135"/>
      <c r="AF8" s="1109"/>
      <c r="AG8" s="1110"/>
      <c r="AH8" s="1110"/>
      <c r="AI8" s="1110"/>
      <c r="AJ8" s="1111"/>
      <c r="AK8" s="1176"/>
      <c r="AL8" s="1177"/>
      <c r="AM8" s="1177"/>
      <c r="AN8" s="1177"/>
      <c r="AO8" s="1177"/>
      <c r="AP8" s="1177"/>
      <c r="AQ8" s="1177"/>
      <c r="AR8" s="1177"/>
      <c r="AS8" s="1177"/>
      <c r="AT8" s="1177"/>
      <c r="AU8" s="1174"/>
      <c r="AV8" s="1174"/>
      <c r="AW8" s="1174"/>
      <c r="AX8" s="1174"/>
      <c r="AY8" s="1175"/>
      <c r="AZ8" s="252"/>
      <c r="BA8" s="252"/>
      <c r="BB8" s="252"/>
      <c r="BC8" s="252"/>
      <c r="BD8" s="252"/>
      <c r="BE8" s="253"/>
      <c r="BF8" s="253"/>
      <c r="BG8" s="253"/>
      <c r="BH8" s="253"/>
      <c r="BI8" s="253"/>
      <c r="BJ8" s="253"/>
      <c r="BK8" s="253"/>
      <c r="BL8" s="253"/>
      <c r="BM8" s="253"/>
      <c r="BN8" s="253"/>
      <c r="BO8" s="253"/>
      <c r="BP8" s="253"/>
      <c r="BQ8" s="262">
        <v>2</v>
      </c>
      <c r="BR8" s="263"/>
      <c r="BS8" s="1104"/>
      <c r="BT8" s="1105"/>
      <c r="BU8" s="1105"/>
      <c r="BV8" s="1105"/>
      <c r="BW8" s="1105"/>
      <c r="BX8" s="1105"/>
      <c r="BY8" s="1105"/>
      <c r="BZ8" s="1105"/>
      <c r="CA8" s="1105"/>
      <c r="CB8" s="1105"/>
      <c r="CC8" s="1105"/>
      <c r="CD8" s="1105"/>
      <c r="CE8" s="1105"/>
      <c r="CF8" s="1105"/>
      <c r="CG8" s="1106"/>
      <c r="CH8" s="1079"/>
      <c r="CI8" s="1080"/>
      <c r="CJ8" s="1080"/>
      <c r="CK8" s="1080"/>
      <c r="CL8" s="1081"/>
      <c r="CM8" s="1079"/>
      <c r="CN8" s="1080"/>
      <c r="CO8" s="1080"/>
      <c r="CP8" s="1080"/>
      <c r="CQ8" s="1081"/>
      <c r="CR8" s="1079"/>
      <c r="CS8" s="1080"/>
      <c r="CT8" s="1080"/>
      <c r="CU8" s="1080"/>
      <c r="CV8" s="1081"/>
      <c r="CW8" s="1079"/>
      <c r="CX8" s="1080"/>
      <c r="CY8" s="1080"/>
      <c r="CZ8" s="1080"/>
      <c r="DA8" s="1081"/>
      <c r="DB8" s="1079"/>
      <c r="DC8" s="1080"/>
      <c r="DD8" s="1080"/>
      <c r="DE8" s="1080"/>
      <c r="DF8" s="1081"/>
      <c r="DG8" s="1079"/>
      <c r="DH8" s="1080"/>
      <c r="DI8" s="1080"/>
      <c r="DJ8" s="1080"/>
      <c r="DK8" s="1081"/>
      <c r="DL8" s="1079"/>
      <c r="DM8" s="1080"/>
      <c r="DN8" s="1080"/>
      <c r="DO8" s="1080"/>
      <c r="DP8" s="1081"/>
      <c r="DQ8" s="1079"/>
      <c r="DR8" s="1080"/>
      <c r="DS8" s="1080"/>
      <c r="DT8" s="1080"/>
      <c r="DU8" s="1081"/>
      <c r="DV8" s="1082"/>
      <c r="DW8" s="1083"/>
      <c r="DX8" s="1083"/>
      <c r="DY8" s="1083"/>
      <c r="DZ8" s="1084"/>
      <c r="EA8" s="254"/>
    </row>
    <row r="9" spans="1:131" s="255" customFormat="1" ht="26.25" customHeight="1" x14ac:dyDescent="0.15">
      <c r="A9" s="261">
        <v>3</v>
      </c>
      <c r="B9" s="1127"/>
      <c r="C9" s="1128"/>
      <c r="D9" s="1128"/>
      <c r="E9" s="1128"/>
      <c r="F9" s="1128"/>
      <c r="G9" s="1128"/>
      <c r="H9" s="1128"/>
      <c r="I9" s="1128"/>
      <c r="J9" s="1128"/>
      <c r="K9" s="1128"/>
      <c r="L9" s="1128"/>
      <c r="M9" s="1128"/>
      <c r="N9" s="1128"/>
      <c r="O9" s="1128"/>
      <c r="P9" s="1129"/>
      <c r="Q9" s="1133"/>
      <c r="R9" s="1134"/>
      <c r="S9" s="1134"/>
      <c r="T9" s="1134"/>
      <c r="U9" s="1134"/>
      <c r="V9" s="1134"/>
      <c r="W9" s="1134"/>
      <c r="X9" s="1134"/>
      <c r="Y9" s="1134"/>
      <c r="Z9" s="1134"/>
      <c r="AA9" s="1134"/>
      <c r="AB9" s="1134"/>
      <c r="AC9" s="1134"/>
      <c r="AD9" s="1134"/>
      <c r="AE9" s="1135"/>
      <c r="AF9" s="1109"/>
      <c r="AG9" s="1110"/>
      <c r="AH9" s="1110"/>
      <c r="AI9" s="1110"/>
      <c r="AJ9" s="1111"/>
      <c r="AK9" s="1176"/>
      <c r="AL9" s="1177"/>
      <c r="AM9" s="1177"/>
      <c r="AN9" s="1177"/>
      <c r="AO9" s="1177"/>
      <c r="AP9" s="1177"/>
      <c r="AQ9" s="1177"/>
      <c r="AR9" s="1177"/>
      <c r="AS9" s="1177"/>
      <c r="AT9" s="1177"/>
      <c r="AU9" s="1174"/>
      <c r="AV9" s="1174"/>
      <c r="AW9" s="1174"/>
      <c r="AX9" s="1174"/>
      <c r="AY9" s="1175"/>
      <c r="AZ9" s="252"/>
      <c r="BA9" s="252"/>
      <c r="BB9" s="252"/>
      <c r="BC9" s="252"/>
      <c r="BD9" s="252"/>
      <c r="BE9" s="253"/>
      <c r="BF9" s="253"/>
      <c r="BG9" s="253"/>
      <c r="BH9" s="253"/>
      <c r="BI9" s="253"/>
      <c r="BJ9" s="253"/>
      <c r="BK9" s="253"/>
      <c r="BL9" s="253"/>
      <c r="BM9" s="253"/>
      <c r="BN9" s="253"/>
      <c r="BO9" s="253"/>
      <c r="BP9" s="253"/>
      <c r="BQ9" s="262">
        <v>3</v>
      </c>
      <c r="BR9" s="263"/>
      <c r="BS9" s="1104"/>
      <c r="BT9" s="1105"/>
      <c r="BU9" s="1105"/>
      <c r="BV9" s="1105"/>
      <c r="BW9" s="1105"/>
      <c r="BX9" s="1105"/>
      <c r="BY9" s="1105"/>
      <c r="BZ9" s="1105"/>
      <c r="CA9" s="1105"/>
      <c r="CB9" s="1105"/>
      <c r="CC9" s="1105"/>
      <c r="CD9" s="1105"/>
      <c r="CE9" s="1105"/>
      <c r="CF9" s="1105"/>
      <c r="CG9" s="1106"/>
      <c r="CH9" s="1079"/>
      <c r="CI9" s="1080"/>
      <c r="CJ9" s="1080"/>
      <c r="CK9" s="1080"/>
      <c r="CL9" s="1081"/>
      <c r="CM9" s="1079"/>
      <c r="CN9" s="1080"/>
      <c r="CO9" s="1080"/>
      <c r="CP9" s="1080"/>
      <c r="CQ9" s="1081"/>
      <c r="CR9" s="1079"/>
      <c r="CS9" s="1080"/>
      <c r="CT9" s="1080"/>
      <c r="CU9" s="1080"/>
      <c r="CV9" s="1081"/>
      <c r="CW9" s="1079"/>
      <c r="CX9" s="1080"/>
      <c r="CY9" s="1080"/>
      <c r="CZ9" s="1080"/>
      <c r="DA9" s="1081"/>
      <c r="DB9" s="1079"/>
      <c r="DC9" s="1080"/>
      <c r="DD9" s="1080"/>
      <c r="DE9" s="1080"/>
      <c r="DF9" s="1081"/>
      <c r="DG9" s="1079"/>
      <c r="DH9" s="1080"/>
      <c r="DI9" s="1080"/>
      <c r="DJ9" s="1080"/>
      <c r="DK9" s="1081"/>
      <c r="DL9" s="1079"/>
      <c r="DM9" s="1080"/>
      <c r="DN9" s="1080"/>
      <c r="DO9" s="1080"/>
      <c r="DP9" s="1081"/>
      <c r="DQ9" s="1079"/>
      <c r="DR9" s="1080"/>
      <c r="DS9" s="1080"/>
      <c r="DT9" s="1080"/>
      <c r="DU9" s="1081"/>
      <c r="DV9" s="1082"/>
      <c r="DW9" s="1083"/>
      <c r="DX9" s="1083"/>
      <c r="DY9" s="1083"/>
      <c r="DZ9" s="1084"/>
      <c r="EA9" s="254"/>
    </row>
    <row r="10" spans="1:131" s="255" customFormat="1" ht="26.25" customHeight="1" x14ac:dyDescent="0.15">
      <c r="A10" s="261">
        <v>4</v>
      </c>
      <c r="B10" s="1127"/>
      <c r="C10" s="1128"/>
      <c r="D10" s="1128"/>
      <c r="E10" s="1128"/>
      <c r="F10" s="1128"/>
      <c r="G10" s="1128"/>
      <c r="H10" s="1128"/>
      <c r="I10" s="1128"/>
      <c r="J10" s="1128"/>
      <c r="K10" s="1128"/>
      <c r="L10" s="1128"/>
      <c r="M10" s="1128"/>
      <c r="N10" s="1128"/>
      <c r="O10" s="1128"/>
      <c r="P10" s="1129"/>
      <c r="Q10" s="1133"/>
      <c r="R10" s="1134"/>
      <c r="S10" s="1134"/>
      <c r="T10" s="1134"/>
      <c r="U10" s="1134"/>
      <c r="V10" s="1134"/>
      <c r="W10" s="1134"/>
      <c r="X10" s="1134"/>
      <c r="Y10" s="1134"/>
      <c r="Z10" s="1134"/>
      <c r="AA10" s="1134"/>
      <c r="AB10" s="1134"/>
      <c r="AC10" s="1134"/>
      <c r="AD10" s="1134"/>
      <c r="AE10" s="1135"/>
      <c r="AF10" s="1109"/>
      <c r="AG10" s="1110"/>
      <c r="AH10" s="1110"/>
      <c r="AI10" s="1110"/>
      <c r="AJ10" s="1111"/>
      <c r="AK10" s="1176"/>
      <c r="AL10" s="1177"/>
      <c r="AM10" s="1177"/>
      <c r="AN10" s="1177"/>
      <c r="AO10" s="1177"/>
      <c r="AP10" s="1177"/>
      <c r="AQ10" s="1177"/>
      <c r="AR10" s="1177"/>
      <c r="AS10" s="1177"/>
      <c r="AT10" s="1177"/>
      <c r="AU10" s="1174"/>
      <c r="AV10" s="1174"/>
      <c r="AW10" s="1174"/>
      <c r="AX10" s="1174"/>
      <c r="AY10" s="1175"/>
      <c r="AZ10" s="252"/>
      <c r="BA10" s="252"/>
      <c r="BB10" s="252"/>
      <c r="BC10" s="252"/>
      <c r="BD10" s="252"/>
      <c r="BE10" s="253"/>
      <c r="BF10" s="253"/>
      <c r="BG10" s="253"/>
      <c r="BH10" s="253"/>
      <c r="BI10" s="253"/>
      <c r="BJ10" s="253"/>
      <c r="BK10" s="253"/>
      <c r="BL10" s="253"/>
      <c r="BM10" s="253"/>
      <c r="BN10" s="253"/>
      <c r="BO10" s="253"/>
      <c r="BP10" s="253"/>
      <c r="BQ10" s="262">
        <v>4</v>
      </c>
      <c r="BR10" s="263"/>
      <c r="BS10" s="1104"/>
      <c r="BT10" s="1105"/>
      <c r="BU10" s="1105"/>
      <c r="BV10" s="1105"/>
      <c r="BW10" s="1105"/>
      <c r="BX10" s="1105"/>
      <c r="BY10" s="1105"/>
      <c r="BZ10" s="1105"/>
      <c r="CA10" s="1105"/>
      <c r="CB10" s="1105"/>
      <c r="CC10" s="1105"/>
      <c r="CD10" s="1105"/>
      <c r="CE10" s="1105"/>
      <c r="CF10" s="1105"/>
      <c r="CG10" s="1106"/>
      <c r="CH10" s="1079"/>
      <c r="CI10" s="1080"/>
      <c r="CJ10" s="1080"/>
      <c r="CK10" s="1080"/>
      <c r="CL10" s="1081"/>
      <c r="CM10" s="1079"/>
      <c r="CN10" s="1080"/>
      <c r="CO10" s="1080"/>
      <c r="CP10" s="1080"/>
      <c r="CQ10" s="1081"/>
      <c r="CR10" s="1079"/>
      <c r="CS10" s="1080"/>
      <c r="CT10" s="1080"/>
      <c r="CU10" s="1080"/>
      <c r="CV10" s="1081"/>
      <c r="CW10" s="1079"/>
      <c r="CX10" s="1080"/>
      <c r="CY10" s="1080"/>
      <c r="CZ10" s="1080"/>
      <c r="DA10" s="1081"/>
      <c r="DB10" s="1079"/>
      <c r="DC10" s="1080"/>
      <c r="DD10" s="1080"/>
      <c r="DE10" s="1080"/>
      <c r="DF10" s="1081"/>
      <c r="DG10" s="1079"/>
      <c r="DH10" s="1080"/>
      <c r="DI10" s="1080"/>
      <c r="DJ10" s="1080"/>
      <c r="DK10" s="1081"/>
      <c r="DL10" s="1079"/>
      <c r="DM10" s="1080"/>
      <c r="DN10" s="1080"/>
      <c r="DO10" s="1080"/>
      <c r="DP10" s="1081"/>
      <c r="DQ10" s="1079"/>
      <c r="DR10" s="1080"/>
      <c r="DS10" s="1080"/>
      <c r="DT10" s="1080"/>
      <c r="DU10" s="1081"/>
      <c r="DV10" s="1082"/>
      <c r="DW10" s="1083"/>
      <c r="DX10" s="1083"/>
      <c r="DY10" s="1083"/>
      <c r="DZ10" s="1084"/>
      <c r="EA10" s="254"/>
    </row>
    <row r="11" spans="1:131" s="255" customFormat="1" ht="26.25" customHeight="1" x14ac:dyDescent="0.15">
      <c r="A11" s="261">
        <v>5</v>
      </c>
      <c r="B11" s="1127"/>
      <c r="C11" s="1128"/>
      <c r="D11" s="1128"/>
      <c r="E11" s="1128"/>
      <c r="F11" s="1128"/>
      <c r="G11" s="1128"/>
      <c r="H11" s="1128"/>
      <c r="I11" s="1128"/>
      <c r="J11" s="1128"/>
      <c r="K11" s="1128"/>
      <c r="L11" s="1128"/>
      <c r="M11" s="1128"/>
      <c r="N11" s="1128"/>
      <c r="O11" s="1128"/>
      <c r="P11" s="1129"/>
      <c r="Q11" s="1133"/>
      <c r="R11" s="1134"/>
      <c r="S11" s="1134"/>
      <c r="T11" s="1134"/>
      <c r="U11" s="1134"/>
      <c r="V11" s="1134"/>
      <c r="W11" s="1134"/>
      <c r="X11" s="1134"/>
      <c r="Y11" s="1134"/>
      <c r="Z11" s="1134"/>
      <c r="AA11" s="1134"/>
      <c r="AB11" s="1134"/>
      <c r="AC11" s="1134"/>
      <c r="AD11" s="1134"/>
      <c r="AE11" s="1135"/>
      <c r="AF11" s="1109"/>
      <c r="AG11" s="1110"/>
      <c r="AH11" s="1110"/>
      <c r="AI11" s="1110"/>
      <c r="AJ11" s="1111"/>
      <c r="AK11" s="1176"/>
      <c r="AL11" s="1177"/>
      <c r="AM11" s="1177"/>
      <c r="AN11" s="1177"/>
      <c r="AO11" s="1177"/>
      <c r="AP11" s="1177"/>
      <c r="AQ11" s="1177"/>
      <c r="AR11" s="1177"/>
      <c r="AS11" s="1177"/>
      <c r="AT11" s="1177"/>
      <c r="AU11" s="1174"/>
      <c r="AV11" s="1174"/>
      <c r="AW11" s="1174"/>
      <c r="AX11" s="1174"/>
      <c r="AY11" s="1175"/>
      <c r="AZ11" s="252"/>
      <c r="BA11" s="252"/>
      <c r="BB11" s="252"/>
      <c r="BC11" s="252"/>
      <c r="BD11" s="252"/>
      <c r="BE11" s="253"/>
      <c r="BF11" s="253"/>
      <c r="BG11" s="253"/>
      <c r="BH11" s="253"/>
      <c r="BI11" s="253"/>
      <c r="BJ11" s="253"/>
      <c r="BK11" s="253"/>
      <c r="BL11" s="253"/>
      <c r="BM11" s="253"/>
      <c r="BN11" s="253"/>
      <c r="BO11" s="253"/>
      <c r="BP11" s="253"/>
      <c r="BQ11" s="262">
        <v>5</v>
      </c>
      <c r="BR11" s="263"/>
      <c r="BS11" s="1104"/>
      <c r="BT11" s="1105"/>
      <c r="BU11" s="1105"/>
      <c r="BV11" s="1105"/>
      <c r="BW11" s="1105"/>
      <c r="BX11" s="1105"/>
      <c r="BY11" s="1105"/>
      <c r="BZ11" s="1105"/>
      <c r="CA11" s="1105"/>
      <c r="CB11" s="1105"/>
      <c r="CC11" s="1105"/>
      <c r="CD11" s="1105"/>
      <c r="CE11" s="1105"/>
      <c r="CF11" s="1105"/>
      <c r="CG11" s="1106"/>
      <c r="CH11" s="1079"/>
      <c r="CI11" s="1080"/>
      <c r="CJ11" s="1080"/>
      <c r="CK11" s="1080"/>
      <c r="CL11" s="1081"/>
      <c r="CM11" s="1079"/>
      <c r="CN11" s="1080"/>
      <c r="CO11" s="1080"/>
      <c r="CP11" s="1080"/>
      <c r="CQ11" s="1081"/>
      <c r="CR11" s="1079"/>
      <c r="CS11" s="1080"/>
      <c r="CT11" s="1080"/>
      <c r="CU11" s="1080"/>
      <c r="CV11" s="1081"/>
      <c r="CW11" s="1079"/>
      <c r="CX11" s="1080"/>
      <c r="CY11" s="1080"/>
      <c r="CZ11" s="1080"/>
      <c r="DA11" s="1081"/>
      <c r="DB11" s="1079"/>
      <c r="DC11" s="1080"/>
      <c r="DD11" s="1080"/>
      <c r="DE11" s="1080"/>
      <c r="DF11" s="1081"/>
      <c r="DG11" s="1079"/>
      <c r="DH11" s="1080"/>
      <c r="DI11" s="1080"/>
      <c r="DJ11" s="1080"/>
      <c r="DK11" s="1081"/>
      <c r="DL11" s="1079"/>
      <c r="DM11" s="1080"/>
      <c r="DN11" s="1080"/>
      <c r="DO11" s="1080"/>
      <c r="DP11" s="1081"/>
      <c r="DQ11" s="1079"/>
      <c r="DR11" s="1080"/>
      <c r="DS11" s="1080"/>
      <c r="DT11" s="1080"/>
      <c r="DU11" s="1081"/>
      <c r="DV11" s="1082"/>
      <c r="DW11" s="1083"/>
      <c r="DX11" s="1083"/>
      <c r="DY11" s="1083"/>
      <c r="DZ11" s="1084"/>
      <c r="EA11" s="254"/>
    </row>
    <row r="12" spans="1:131" s="255" customFormat="1" ht="26.25" customHeight="1" x14ac:dyDescent="0.15">
      <c r="A12" s="261">
        <v>6</v>
      </c>
      <c r="B12" s="1127"/>
      <c r="C12" s="1128"/>
      <c r="D12" s="1128"/>
      <c r="E12" s="1128"/>
      <c r="F12" s="1128"/>
      <c r="G12" s="1128"/>
      <c r="H12" s="1128"/>
      <c r="I12" s="1128"/>
      <c r="J12" s="1128"/>
      <c r="K12" s="1128"/>
      <c r="L12" s="1128"/>
      <c r="M12" s="1128"/>
      <c r="N12" s="1128"/>
      <c r="O12" s="1128"/>
      <c r="P12" s="1129"/>
      <c r="Q12" s="1133"/>
      <c r="R12" s="1134"/>
      <c r="S12" s="1134"/>
      <c r="T12" s="1134"/>
      <c r="U12" s="1134"/>
      <c r="V12" s="1134"/>
      <c r="W12" s="1134"/>
      <c r="X12" s="1134"/>
      <c r="Y12" s="1134"/>
      <c r="Z12" s="1134"/>
      <c r="AA12" s="1134"/>
      <c r="AB12" s="1134"/>
      <c r="AC12" s="1134"/>
      <c r="AD12" s="1134"/>
      <c r="AE12" s="1135"/>
      <c r="AF12" s="1109"/>
      <c r="AG12" s="1110"/>
      <c r="AH12" s="1110"/>
      <c r="AI12" s="1110"/>
      <c r="AJ12" s="1111"/>
      <c r="AK12" s="1176"/>
      <c r="AL12" s="1177"/>
      <c r="AM12" s="1177"/>
      <c r="AN12" s="1177"/>
      <c r="AO12" s="1177"/>
      <c r="AP12" s="1177"/>
      <c r="AQ12" s="1177"/>
      <c r="AR12" s="1177"/>
      <c r="AS12" s="1177"/>
      <c r="AT12" s="1177"/>
      <c r="AU12" s="1174"/>
      <c r="AV12" s="1174"/>
      <c r="AW12" s="1174"/>
      <c r="AX12" s="1174"/>
      <c r="AY12" s="1175"/>
      <c r="AZ12" s="252"/>
      <c r="BA12" s="252"/>
      <c r="BB12" s="252"/>
      <c r="BC12" s="252"/>
      <c r="BD12" s="252"/>
      <c r="BE12" s="253"/>
      <c r="BF12" s="253"/>
      <c r="BG12" s="253"/>
      <c r="BH12" s="253"/>
      <c r="BI12" s="253"/>
      <c r="BJ12" s="253"/>
      <c r="BK12" s="253"/>
      <c r="BL12" s="253"/>
      <c r="BM12" s="253"/>
      <c r="BN12" s="253"/>
      <c r="BO12" s="253"/>
      <c r="BP12" s="253"/>
      <c r="BQ12" s="262">
        <v>6</v>
      </c>
      <c r="BR12" s="263"/>
      <c r="BS12" s="1104"/>
      <c r="BT12" s="1105"/>
      <c r="BU12" s="1105"/>
      <c r="BV12" s="1105"/>
      <c r="BW12" s="1105"/>
      <c r="BX12" s="1105"/>
      <c r="BY12" s="1105"/>
      <c r="BZ12" s="1105"/>
      <c r="CA12" s="1105"/>
      <c r="CB12" s="1105"/>
      <c r="CC12" s="1105"/>
      <c r="CD12" s="1105"/>
      <c r="CE12" s="1105"/>
      <c r="CF12" s="1105"/>
      <c r="CG12" s="1106"/>
      <c r="CH12" s="1079"/>
      <c r="CI12" s="1080"/>
      <c r="CJ12" s="1080"/>
      <c r="CK12" s="1080"/>
      <c r="CL12" s="1081"/>
      <c r="CM12" s="1079"/>
      <c r="CN12" s="1080"/>
      <c r="CO12" s="1080"/>
      <c r="CP12" s="1080"/>
      <c r="CQ12" s="1081"/>
      <c r="CR12" s="1079"/>
      <c r="CS12" s="1080"/>
      <c r="CT12" s="1080"/>
      <c r="CU12" s="1080"/>
      <c r="CV12" s="1081"/>
      <c r="CW12" s="1079"/>
      <c r="CX12" s="1080"/>
      <c r="CY12" s="1080"/>
      <c r="CZ12" s="1080"/>
      <c r="DA12" s="1081"/>
      <c r="DB12" s="1079"/>
      <c r="DC12" s="1080"/>
      <c r="DD12" s="1080"/>
      <c r="DE12" s="1080"/>
      <c r="DF12" s="1081"/>
      <c r="DG12" s="1079"/>
      <c r="DH12" s="1080"/>
      <c r="DI12" s="1080"/>
      <c r="DJ12" s="1080"/>
      <c r="DK12" s="1081"/>
      <c r="DL12" s="1079"/>
      <c r="DM12" s="1080"/>
      <c r="DN12" s="1080"/>
      <c r="DO12" s="1080"/>
      <c r="DP12" s="1081"/>
      <c r="DQ12" s="1079"/>
      <c r="DR12" s="1080"/>
      <c r="DS12" s="1080"/>
      <c r="DT12" s="1080"/>
      <c r="DU12" s="1081"/>
      <c r="DV12" s="1082"/>
      <c r="DW12" s="1083"/>
      <c r="DX12" s="1083"/>
      <c r="DY12" s="1083"/>
      <c r="DZ12" s="1084"/>
      <c r="EA12" s="254"/>
    </row>
    <row r="13" spans="1:131" s="255" customFormat="1" ht="26.25" customHeight="1" x14ac:dyDescent="0.15">
      <c r="A13" s="261">
        <v>7</v>
      </c>
      <c r="B13" s="1127"/>
      <c r="C13" s="1128"/>
      <c r="D13" s="1128"/>
      <c r="E13" s="1128"/>
      <c r="F13" s="1128"/>
      <c r="G13" s="1128"/>
      <c r="H13" s="1128"/>
      <c r="I13" s="1128"/>
      <c r="J13" s="1128"/>
      <c r="K13" s="1128"/>
      <c r="L13" s="1128"/>
      <c r="M13" s="1128"/>
      <c r="N13" s="1128"/>
      <c r="O13" s="1128"/>
      <c r="P13" s="1129"/>
      <c r="Q13" s="1133"/>
      <c r="R13" s="1134"/>
      <c r="S13" s="1134"/>
      <c r="T13" s="1134"/>
      <c r="U13" s="1134"/>
      <c r="V13" s="1134"/>
      <c r="W13" s="1134"/>
      <c r="X13" s="1134"/>
      <c r="Y13" s="1134"/>
      <c r="Z13" s="1134"/>
      <c r="AA13" s="1134"/>
      <c r="AB13" s="1134"/>
      <c r="AC13" s="1134"/>
      <c r="AD13" s="1134"/>
      <c r="AE13" s="1135"/>
      <c r="AF13" s="1109"/>
      <c r="AG13" s="1110"/>
      <c r="AH13" s="1110"/>
      <c r="AI13" s="1110"/>
      <c r="AJ13" s="1111"/>
      <c r="AK13" s="1176"/>
      <c r="AL13" s="1177"/>
      <c r="AM13" s="1177"/>
      <c r="AN13" s="1177"/>
      <c r="AO13" s="1177"/>
      <c r="AP13" s="1177"/>
      <c r="AQ13" s="1177"/>
      <c r="AR13" s="1177"/>
      <c r="AS13" s="1177"/>
      <c r="AT13" s="1177"/>
      <c r="AU13" s="1174"/>
      <c r="AV13" s="1174"/>
      <c r="AW13" s="1174"/>
      <c r="AX13" s="1174"/>
      <c r="AY13" s="1175"/>
      <c r="AZ13" s="252"/>
      <c r="BA13" s="252"/>
      <c r="BB13" s="252"/>
      <c r="BC13" s="252"/>
      <c r="BD13" s="252"/>
      <c r="BE13" s="253"/>
      <c r="BF13" s="253"/>
      <c r="BG13" s="253"/>
      <c r="BH13" s="253"/>
      <c r="BI13" s="253"/>
      <c r="BJ13" s="253"/>
      <c r="BK13" s="253"/>
      <c r="BL13" s="253"/>
      <c r="BM13" s="253"/>
      <c r="BN13" s="253"/>
      <c r="BO13" s="253"/>
      <c r="BP13" s="253"/>
      <c r="BQ13" s="262">
        <v>7</v>
      </c>
      <c r="BR13" s="263"/>
      <c r="BS13" s="1104"/>
      <c r="BT13" s="1105"/>
      <c r="BU13" s="1105"/>
      <c r="BV13" s="1105"/>
      <c r="BW13" s="1105"/>
      <c r="BX13" s="1105"/>
      <c r="BY13" s="1105"/>
      <c r="BZ13" s="1105"/>
      <c r="CA13" s="1105"/>
      <c r="CB13" s="1105"/>
      <c r="CC13" s="1105"/>
      <c r="CD13" s="1105"/>
      <c r="CE13" s="1105"/>
      <c r="CF13" s="1105"/>
      <c r="CG13" s="1106"/>
      <c r="CH13" s="1079"/>
      <c r="CI13" s="1080"/>
      <c r="CJ13" s="1080"/>
      <c r="CK13" s="1080"/>
      <c r="CL13" s="1081"/>
      <c r="CM13" s="1079"/>
      <c r="CN13" s="1080"/>
      <c r="CO13" s="1080"/>
      <c r="CP13" s="1080"/>
      <c r="CQ13" s="1081"/>
      <c r="CR13" s="1079"/>
      <c r="CS13" s="1080"/>
      <c r="CT13" s="1080"/>
      <c r="CU13" s="1080"/>
      <c r="CV13" s="1081"/>
      <c r="CW13" s="1079"/>
      <c r="CX13" s="1080"/>
      <c r="CY13" s="1080"/>
      <c r="CZ13" s="1080"/>
      <c r="DA13" s="1081"/>
      <c r="DB13" s="1079"/>
      <c r="DC13" s="1080"/>
      <c r="DD13" s="1080"/>
      <c r="DE13" s="1080"/>
      <c r="DF13" s="1081"/>
      <c r="DG13" s="1079"/>
      <c r="DH13" s="1080"/>
      <c r="DI13" s="1080"/>
      <c r="DJ13" s="1080"/>
      <c r="DK13" s="1081"/>
      <c r="DL13" s="1079"/>
      <c r="DM13" s="1080"/>
      <c r="DN13" s="1080"/>
      <c r="DO13" s="1080"/>
      <c r="DP13" s="1081"/>
      <c r="DQ13" s="1079"/>
      <c r="DR13" s="1080"/>
      <c r="DS13" s="1080"/>
      <c r="DT13" s="1080"/>
      <c r="DU13" s="1081"/>
      <c r="DV13" s="1082"/>
      <c r="DW13" s="1083"/>
      <c r="DX13" s="1083"/>
      <c r="DY13" s="1083"/>
      <c r="DZ13" s="1084"/>
      <c r="EA13" s="254"/>
    </row>
    <row r="14" spans="1:131" s="255" customFormat="1" ht="26.25" customHeight="1" x14ac:dyDescent="0.15">
      <c r="A14" s="261">
        <v>8</v>
      </c>
      <c r="B14" s="1127"/>
      <c r="C14" s="1128"/>
      <c r="D14" s="1128"/>
      <c r="E14" s="1128"/>
      <c r="F14" s="1128"/>
      <c r="G14" s="1128"/>
      <c r="H14" s="1128"/>
      <c r="I14" s="1128"/>
      <c r="J14" s="1128"/>
      <c r="K14" s="1128"/>
      <c r="L14" s="1128"/>
      <c r="M14" s="1128"/>
      <c r="N14" s="1128"/>
      <c r="O14" s="1128"/>
      <c r="P14" s="1129"/>
      <c r="Q14" s="1133"/>
      <c r="R14" s="1134"/>
      <c r="S14" s="1134"/>
      <c r="T14" s="1134"/>
      <c r="U14" s="1134"/>
      <c r="V14" s="1134"/>
      <c r="W14" s="1134"/>
      <c r="X14" s="1134"/>
      <c r="Y14" s="1134"/>
      <c r="Z14" s="1134"/>
      <c r="AA14" s="1134"/>
      <c r="AB14" s="1134"/>
      <c r="AC14" s="1134"/>
      <c r="AD14" s="1134"/>
      <c r="AE14" s="1135"/>
      <c r="AF14" s="1109"/>
      <c r="AG14" s="1110"/>
      <c r="AH14" s="1110"/>
      <c r="AI14" s="1110"/>
      <c r="AJ14" s="1111"/>
      <c r="AK14" s="1176"/>
      <c r="AL14" s="1177"/>
      <c r="AM14" s="1177"/>
      <c r="AN14" s="1177"/>
      <c r="AO14" s="1177"/>
      <c r="AP14" s="1177"/>
      <c r="AQ14" s="1177"/>
      <c r="AR14" s="1177"/>
      <c r="AS14" s="1177"/>
      <c r="AT14" s="1177"/>
      <c r="AU14" s="1174"/>
      <c r="AV14" s="1174"/>
      <c r="AW14" s="1174"/>
      <c r="AX14" s="1174"/>
      <c r="AY14" s="1175"/>
      <c r="AZ14" s="252"/>
      <c r="BA14" s="252"/>
      <c r="BB14" s="252"/>
      <c r="BC14" s="252"/>
      <c r="BD14" s="252"/>
      <c r="BE14" s="253"/>
      <c r="BF14" s="253"/>
      <c r="BG14" s="253"/>
      <c r="BH14" s="253"/>
      <c r="BI14" s="253"/>
      <c r="BJ14" s="253"/>
      <c r="BK14" s="253"/>
      <c r="BL14" s="253"/>
      <c r="BM14" s="253"/>
      <c r="BN14" s="253"/>
      <c r="BO14" s="253"/>
      <c r="BP14" s="253"/>
      <c r="BQ14" s="262">
        <v>8</v>
      </c>
      <c r="BR14" s="263"/>
      <c r="BS14" s="1104"/>
      <c r="BT14" s="1105"/>
      <c r="BU14" s="1105"/>
      <c r="BV14" s="1105"/>
      <c r="BW14" s="1105"/>
      <c r="BX14" s="1105"/>
      <c r="BY14" s="1105"/>
      <c r="BZ14" s="1105"/>
      <c r="CA14" s="1105"/>
      <c r="CB14" s="1105"/>
      <c r="CC14" s="1105"/>
      <c r="CD14" s="1105"/>
      <c r="CE14" s="1105"/>
      <c r="CF14" s="1105"/>
      <c r="CG14" s="1106"/>
      <c r="CH14" s="1079"/>
      <c r="CI14" s="1080"/>
      <c r="CJ14" s="1080"/>
      <c r="CK14" s="1080"/>
      <c r="CL14" s="1081"/>
      <c r="CM14" s="1079"/>
      <c r="CN14" s="1080"/>
      <c r="CO14" s="1080"/>
      <c r="CP14" s="1080"/>
      <c r="CQ14" s="1081"/>
      <c r="CR14" s="1079"/>
      <c r="CS14" s="1080"/>
      <c r="CT14" s="1080"/>
      <c r="CU14" s="1080"/>
      <c r="CV14" s="1081"/>
      <c r="CW14" s="1079"/>
      <c r="CX14" s="1080"/>
      <c r="CY14" s="1080"/>
      <c r="CZ14" s="1080"/>
      <c r="DA14" s="1081"/>
      <c r="DB14" s="1079"/>
      <c r="DC14" s="1080"/>
      <c r="DD14" s="1080"/>
      <c r="DE14" s="1080"/>
      <c r="DF14" s="1081"/>
      <c r="DG14" s="1079"/>
      <c r="DH14" s="1080"/>
      <c r="DI14" s="1080"/>
      <c r="DJ14" s="1080"/>
      <c r="DK14" s="1081"/>
      <c r="DL14" s="1079"/>
      <c r="DM14" s="1080"/>
      <c r="DN14" s="1080"/>
      <c r="DO14" s="1080"/>
      <c r="DP14" s="1081"/>
      <c r="DQ14" s="1079"/>
      <c r="DR14" s="1080"/>
      <c r="DS14" s="1080"/>
      <c r="DT14" s="1080"/>
      <c r="DU14" s="1081"/>
      <c r="DV14" s="1082"/>
      <c r="DW14" s="1083"/>
      <c r="DX14" s="1083"/>
      <c r="DY14" s="1083"/>
      <c r="DZ14" s="1084"/>
      <c r="EA14" s="254"/>
    </row>
    <row r="15" spans="1:131" s="255" customFormat="1" ht="26.25" customHeight="1" x14ac:dyDescent="0.15">
      <c r="A15" s="261">
        <v>9</v>
      </c>
      <c r="B15" s="1127"/>
      <c r="C15" s="1128"/>
      <c r="D15" s="1128"/>
      <c r="E15" s="1128"/>
      <c r="F15" s="1128"/>
      <c r="G15" s="1128"/>
      <c r="H15" s="1128"/>
      <c r="I15" s="1128"/>
      <c r="J15" s="1128"/>
      <c r="K15" s="1128"/>
      <c r="L15" s="1128"/>
      <c r="M15" s="1128"/>
      <c r="N15" s="1128"/>
      <c r="O15" s="1128"/>
      <c r="P15" s="1129"/>
      <c r="Q15" s="1133"/>
      <c r="R15" s="1134"/>
      <c r="S15" s="1134"/>
      <c r="T15" s="1134"/>
      <c r="U15" s="1134"/>
      <c r="V15" s="1134"/>
      <c r="W15" s="1134"/>
      <c r="X15" s="1134"/>
      <c r="Y15" s="1134"/>
      <c r="Z15" s="1134"/>
      <c r="AA15" s="1134"/>
      <c r="AB15" s="1134"/>
      <c r="AC15" s="1134"/>
      <c r="AD15" s="1134"/>
      <c r="AE15" s="1135"/>
      <c r="AF15" s="1109"/>
      <c r="AG15" s="1110"/>
      <c r="AH15" s="1110"/>
      <c r="AI15" s="1110"/>
      <c r="AJ15" s="1111"/>
      <c r="AK15" s="1176"/>
      <c r="AL15" s="1177"/>
      <c r="AM15" s="1177"/>
      <c r="AN15" s="1177"/>
      <c r="AO15" s="1177"/>
      <c r="AP15" s="1177"/>
      <c r="AQ15" s="1177"/>
      <c r="AR15" s="1177"/>
      <c r="AS15" s="1177"/>
      <c r="AT15" s="1177"/>
      <c r="AU15" s="1174"/>
      <c r="AV15" s="1174"/>
      <c r="AW15" s="1174"/>
      <c r="AX15" s="1174"/>
      <c r="AY15" s="1175"/>
      <c r="AZ15" s="252"/>
      <c r="BA15" s="252"/>
      <c r="BB15" s="252"/>
      <c r="BC15" s="252"/>
      <c r="BD15" s="252"/>
      <c r="BE15" s="253"/>
      <c r="BF15" s="253"/>
      <c r="BG15" s="253"/>
      <c r="BH15" s="253"/>
      <c r="BI15" s="253"/>
      <c r="BJ15" s="253"/>
      <c r="BK15" s="253"/>
      <c r="BL15" s="253"/>
      <c r="BM15" s="253"/>
      <c r="BN15" s="253"/>
      <c r="BO15" s="253"/>
      <c r="BP15" s="253"/>
      <c r="BQ15" s="262">
        <v>9</v>
      </c>
      <c r="BR15" s="263"/>
      <c r="BS15" s="1104"/>
      <c r="BT15" s="1105"/>
      <c r="BU15" s="1105"/>
      <c r="BV15" s="1105"/>
      <c r="BW15" s="1105"/>
      <c r="BX15" s="1105"/>
      <c r="BY15" s="1105"/>
      <c r="BZ15" s="1105"/>
      <c r="CA15" s="1105"/>
      <c r="CB15" s="1105"/>
      <c r="CC15" s="1105"/>
      <c r="CD15" s="1105"/>
      <c r="CE15" s="1105"/>
      <c r="CF15" s="1105"/>
      <c r="CG15" s="1106"/>
      <c r="CH15" s="1079"/>
      <c r="CI15" s="1080"/>
      <c r="CJ15" s="1080"/>
      <c r="CK15" s="1080"/>
      <c r="CL15" s="1081"/>
      <c r="CM15" s="1079"/>
      <c r="CN15" s="1080"/>
      <c r="CO15" s="1080"/>
      <c r="CP15" s="1080"/>
      <c r="CQ15" s="1081"/>
      <c r="CR15" s="1079"/>
      <c r="CS15" s="1080"/>
      <c r="CT15" s="1080"/>
      <c r="CU15" s="1080"/>
      <c r="CV15" s="1081"/>
      <c r="CW15" s="1079"/>
      <c r="CX15" s="1080"/>
      <c r="CY15" s="1080"/>
      <c r="CZ15" s="1080"/>
      <c r="DA15" s="1081"/>
      <c r="DB15" s="1079"/>
      <c r="DC15" s="1080"/>
      <c r="DD15" s="1080"/>
      <c r="DE15" s="1080"/>
      <c r="DF15" s="1081"/>
      <c r="DG15" s="1079"/>
      <c r="DH15" s="1080"/>
      <c r="DI15" s="1080"/>
      <c r="DJ15" s="1080"/>
      <c r="DK15" s="1081"/>
      <c r="DL15" s="1079"/>
      <c r="DM15" s="1080"/>
      <c r="DN15" s="1080"/>
      <c r="DO15" s="1080"/>
      <c r="DP15" s="1081"/>
      <c r="DQ15" s="1079"/>
      <c r="DR15" s="1080"/>
      <c r="DS15" s="1080"/>
      <c r="DT15" s="1080"/>
      <c r="DU15" s="1081"/>
      <c r="DV15" s="1082"/>
      <c r="DW15" s="1083"/>
      <c r="DX15" s="1083"/>
      <c r="DY15" s="1083"/>
      <c r="DZ15" s="1084"/>
      <c r="EA15" s="254"/>
    </row>
    <row r="16" spans="1:131" s="255" customFormat="1" ht="26.25" customHeight="1" x14ac:dyDescent="0.15">
      <c r="A16" s="261">
        <v>10</v>
      </c>
      <c r="B16" s="1127"/>
      <c r="C16" s="1128"/>
      <c r="D16" s="1128"/>
      <c r="E16" s="1128"/>
      <c r="F16" s="1128"/>
      <c r="G16" s="1128"/>
      <c r="H16" s="1128"/>
      <c r="I16" s="1128"/>
      <c r="J16" s="1128"/>
      <c r="K16" s="1128"/>
      <c r="L16" s="1128"/>
      <c r="M16" s="1128"/>
      <c r="N16" s="1128"/>
      <c r="O16" s="1128"/>
      <c r="P16" s="1129"/>
      <c r="Q16" s="1133"/>
      <c r="R16" s="1134"/>
      <c r="S16" s="1134"/>
      <c r="T16" s="1134"/>
      <c r="U16" s="1134"/>
      <c r="V16" s="1134"/>
      <c r="W16" s="1134"/>
      <c r="X16" s="1134"/>
      <c r="Y16" s="1134"/>
      <c r="Z16" s="1134"/>
      <c r="AA16" s="1134"/>
      <c r="AB16" s="1134"/>
      <c r="AC16" s="1134"/>
      <c r="AD16" s="1134"/>
      <c r="AE16" s="1135"/>
      <c r="AF16" s="1109"/>
      <c r="AG16" s="1110"/>
      <c r="AH16" s="1110"/>
      <c r="AI16" s="1110"/>
      <c r="AJ16" s="1111"/>
      <c r="AK16" s="1176"/>
      <c r="AL16" s="1177"/>
      <c r="AM16" s="1177"/>
      <c r="AN16" s="1177"/>
      <c r="AO16" s="1177"/>
      <c r="AP16" s="1177"/>
      <c r="AQ16" s="1177"/>
      <c r="AR16" s="1177"/>
      <c r="AS16" s="1177"/>
      <c r="AT16" s="1177"/>
      <c r="AU16" s="1174"/>
      <c r="AV16" s="1174"/>
      <c r="AW16" s="1174"/>
      <c r="AX16" s="1174"/>
      <c r="AY16" s="1175"/>
      <c r="AZ16" s="252"/>
      <c r="BA16" s="252"/>
      <c r="BB16" s="252"/>
      <c r="BC16" s="252"/>
      <c r="BD16" s="252"/>
      <c r="BE16" s="253"/>
      <c r="BF16" s="253"/>
      <c r="BG16" s="253"/>
      <c r="BH16" s="253"/>
      <c r="BI16" s="253"/>
      <c r="BJ16" s="253"/>
      <c r="BK16" s="253"/>
      <c r="BL16" s="253"/>
      <c r="BM16" s="253"/>
      <c r="BN16" s="253"/>
      <c r="BO16" s="253"/>
      <c r="BP16" s="253"/>
      <c r="BQ16" s="262">
        <v>10</v>
      </c>
      <c r="BR16" s="263"/>
      <c r="BS16" s="1104"/>
      <c r="BT16" s="1105"/>
      <c r="BU16" s="1105"/>
      <c r="BV16" s="1105"/>
      <c r="BW16" s="1105"/>
      <c r="BX16" s="1105"/>
      <c r="BY16" s="1105"/>
      <c r="BZ16" s="1105"/>
      <c r="CA16" s="1105"/>
      <c r="CB16" s="1105"/>
      <c r="CC16" s="1105"/>
      <c r="CD16" s="1105"/>
      <c r="CE16" s="1105"/>
      <c r="CF16" s="1105"/>
      <c r="CG16" s="1106"/>
      <c r="CH16" s="1079"/>
      <c r="CI16" s="1080"/>
      <c r="CJ16" s="1080"/>
      <c r="CK16" s="1080"/>
      <c r="CL16" s="1081"/>
      <c r="CM16" s="1079"/>
      <c r="CN16" s="1080"/>
      <c r="CO16" s="1080"/>
      <c r="CP16" s="1080"/>
      <c r="CQ16" s="1081"/>
      <c r="CR16" s="1079"/>
      <c r="CS16" s="1080"/>
      <c r="CT16" s="1080"/>
      <c r="CU16" s="1080"/>
      <c r="CV16" s="1081"/>
      <c r="CW16" s="1079"/>
      <c r="CX16" s="1080"/>
      <c r="CY16" s="1080"/>
      <c r="CZ16" s="1080"/>
      <c r="DA16" s="1081"/>
      <c r="DB16" s="1079"/>
      <c r="DC16" s="1080"/>
      <c r="DD16" s="1080"/>
      <c r="DE16" s="1080"/>
      <c r="DF16" s="1081"/>
      <c r="DG16" s="1079"/>
      <c r="DH16" s="1080"/>
      <c r="DI16" s="1080"/>
      <c r="DJ16" s="1080"/>
      <c r="DK16" s="1081"/>
      <c r="DL16" s="1079"/>
      <c r="DM16" s="1080"/>
      <c r="DN16" s="1080"/>
      <c r="DO16" s="1080"/>
      <c r="DP16" s="1081"/>
      <c r="DQ16" s="1079"/>
      <c r="DR16" s="1080"/>
      <c r="DS16" s="1080"/>
      <c r="DT16" s="1080"/>
      <c r="DU16" s="1081"/>
      <c r="DV16" s="1082"/>
      <c r="DW16" s="1083"/>
      <c r="DX16" s="1083"/>
      <c r="DY16" s="1083"/>
      <c r="DZ16" s="1084"/>
      <c r="EA16" s="254"/>
    </row>
    <row r="17" spans="1:131" s="255" customFormat="1" ht="26.25" customHeight="1" x14ac:dyDescent="0.15">
      <c r="A17" s="261">
        <v>11</v>
      </c>
      <c r="B17" s="1127"/>
      <c r="C17" s="1128"/>
      <c r="D17" s="1128"/>
      <c r="E17" s="1128"/>
      <c r="F17" s="1128"/>
      <c r="G17" s="1128"/>
      <c r="H17" s="1128"/>
      <c r="I17" s="1128"/>
      <c r="J17" s="1128"/>
      <c r="K17" s="1128"/>
      <c r="L17" s="1128"/>
      <c r="M17" s="1128"/>
      <c r="N17" s="1128"/>
      <c r="O17" s="1128"/>
      <c r="P17" s="1129"/>
      <c r="Q17" s="1133"/>
      <c r="R17" s="1134"/>
      <c r="S17" s="1134"/>
      <c r="T17" s="1134"/>
      <c r="U17" s="1134"/>
      <c r="V17" s="1134"/>
      <c r="W17" s="1134"/>
      <c r="X17" s="1134"/>
      <c r="Y17" s="1134"/>
      <c r="Z17" s="1134"/>
      <c r="AA17" s="1134"/>
      <c r="AB17" s="1134"/>
      <c r="AC17" s="1134"/>
      <c r="AD17" s="1134"/>
      <c r="AE17" s="1135"/>
      <c r="AF17" s="1109"/>
      <c r="AG17" s="1110"/>
      <c r="AH17" s="1110"/>
      <c r="AI17" s="1110"/>
      <c r="AJ17" s="1111"/>
      <c r="AK17" s="1176"/>
      <c r="AL17" s="1177"/>
      <c r="AM17" s="1177"/>
      <c r="AN17" s="1177"/>
      <c r="AO17" s="1177"/>
      <c r="AP17" s="1177"/>
      <c r="AQ17" s="1177"/>
      <c r="AR17" s="1177"/>
      <c r="AS17" s="1177"/>
      <c r="AT17" s="1177"/>
      <c r="AU17" s="1174"/>
      <c r="AV17" s="1174"/>
      <c r="AW17" s="1174"/>
      <c r="AX17" s="1174"/>
      <c r="AY17" s="1175"/>
      <c r="AZ17" s="252"/>
      <c r="BA17" s="252"/>
      <c r="BB17" s="252"/>
      <c r="BC17" s="252"/>
      <c r="BD17" s="252"/>
      <c r="BE17" s="253"/>
      <c r="BF17" s="253"/>
      <c r="BG17" s="253"/>
      <c r="BH17" s="253"/>
      <c r="BI17" s="253"/>
      <c r="BJ17" s="253"/>
      <c r="BK17" s="253"/>
      <c r="BL17" s="253"/>
      <c r="BM17" s="253"/>
      <c r="BN17" s="253"/>
      <c r="BO17" s="253"/>
      <c r="BP17" s="253"/>
      <c r="BQ17" s="262">
        <v>11</v>
      </c>
      <c r="BR17" s="263"/>
      <c r="BS17" s="1104"/>
      <c r="BT17" s="1105"/>
      <c r="BU17" s="1105"/>
      <c r="BV17" s="1105"/>
      <c r="BW17" s="1105"/>
      <c r="BX17" s="1105"/>
      <c r="BY17" s="1105"/>
      <c r="BZ17" s="1105"/>
      <c r="CA17" s="1105"/>
      <c r="CB17" s="1105"/>
      <c r="CC17" s="1105"/>
      <c r="CD17" s="1105"/>
      <c r="CE17" s="1105"/>
      <c r="CF17" s="1105"/>
      <c r="CG17" s="1106"/>
      <c r="CH17" s="1079"/>
      <c r="CI17" s="1080"/>
      <c r="CJ17" s="1080"/>
      <c r="CK17" s="1080"/>
      <c r="CL17" s="1081"/>
      <c r="CM17" s="1079"/>
      <c r="CN17" s="1080"/>
      <c r="CO17" s="1080"/>
      <c r="CP17" s="1080"/>
      <c r="CQ17" s="1081"/>
      <c r="CR17" s="1079"/>
      <c r="CS17" s="1080"/>
      <c r="CT17" s="1080"/>
      <c r="CU17" s="1080"/>
      <c r="CV17" s="1081"/>
      <c r="CW17" s="1079"/>
      <c r="CX17" s="1080"/>
      <c r="CY17" s="1080"/>
      <c r="CZ17" s="1080"/>
      <c r="DA17" s="1081"/>
      <c r="DB17" s="1079"/>
      <c r="DC17" s="1080"/>
      <c r="DD17" s="1080"/>
      <c r="DE17" s="1080"/>
      <c r="DF17" s="1081"/>
      <c r="DG17" s="1079"/>
      <c r="DH17" s="1080"/>
      <c r="DI17" s="1080"/>
      <c r="DJ17" s="1080"/>
      <c r="DK17" s="1081"/>
      <c r="DL17" s="1079"/>
      <c r="DM17" s="1080"/>
      <c r="DN17" s="1080"/>
      <c r="DO17" s="1080"/>
      <c r="DP17" s="1081"/>
      <c r="DQ17" s="1079"/>
      <c r="DR17" s="1080"/>
      <c r="DS17" s="1080"/>
      <c r="DT17" s="1080"/>
      <c r="DU17" s="1081"/>
      <c r="DV17" s="1082"/>
      <c r="DW17" s="1083"/>
      <c r="DX17" s="1083"/>
      <c r="DY17" s="1083"/>
      <c r="DZ17" s="1084"/>
      <c r="EA17" s="254"/>
    </row>
    <row r="18" spans="1:131" s="255" customFormat="1" ht="26.25" customHeight="1" x14ac:dyDescent="0.15">
      <c r="A18" s="261">
        <v>12</v>
      </c>
      <c r="B18" s="1127"/>
      <c r="C18" s="1128"/>
      <c r="D18" s="1128"/>
      <c r="E18" s="1128"/>
      <c r="F18" s="1128"/>
      <c r="G18" s="1128"/>
      <c r="H18" s="1128"/>
      <c r="I18" s="1128"/>
      <c r="J18" s="1128"/>
      <c r="K18" s="1128"/>
      <c r="L18" s="1128"/>
      <c r="M18" s="1128"/>
      <c r="N18" s="1128"/>
      <c r="O18" s="1128"/>
      <c r="P18" s="1129"/>
      <c r="Q18" s="1133"/>
      <c r="R18" s="1134"/>
      <c r="S18" s="1134"/>
      <c r="T18" s="1134"/>
      <c r="U18" s="1134"/>
      <c r="V18" s="1134"/>
      <c r="W18" s="1134"/>
      <c r="X18" s="1134"/>
      <c r="Y18" s="1134"/>
      <c r="Z18" s="1134"/>
      <c r="AA18" s="1134"/>
      <c r="AB18" s="1134"/>
      <c r="AC18" s="1134"/>
      <c r="AD18" s="1134"/>
      <c r="AE18" s="1135"/>
      <c r="AF18" s="1109"/>
      <c r="AG18" s="1110"/>
      <c r="AH18" s="1110"/>
      <c r="AI18" s="1110"/>
      <c r="AJ18" s="1111"/>
      <c r="AK18" s="1176"/>
      <c r="AL18" s="1177"/>
      <c r="AM18" s="1177"/>
      <c r="AN18" s="1177"/>
      <c r="AO18" s="1177"/>
      <c r="AP18" s="1177"/>
      <c r="AQ18" s="1177"/>
      <c r="AR18" s="1177"/>
      <c r="AS18" s="1177"/>
      <c r="AT18" s="1177"/>
      <c r="AU18" s="1174"/>
      <c r="AV18" s="1174"/>
      <c r="AW18" s="1174"/>
      <c r="AX18" s="1174"/>
      <c r="AY18" s="1175"/>
      <c r="AZ18" s="252"/>
      <c r="BA18" s="252"/>
      <c r="BB18" s="252"/>
      <c r="BC18" s="252"/>
      <c r="BD18" s="252"/>
      <c r="BE18" s="253"/>
      <c r="BF18" s="253"/>
      <c r="BG18" s="253"/>
      <c r="BH18" s="253"/>
      <c r="BI18" s="253"/>
      <c r="BJ18" s="253"/>
      <c r="BK18" s="253"/>
      <c r="BL18" s="253"/>
      <c r="BM18" s="253"/>
      <c r="BN18" s="253"/>
      <c r="BO18" s="253"/>
      <c r="BP18" s="253"/>
      <c r="BQ18" s="262">
        <v>12</v>
      </c>
      <c r="BR18" s="263"/>
      <c r="BS18" s="1104"/>
      <c r="BT18" s="1105"/>
      <c r="BU18" s="1105"/>
      <c r="BV18" s="1105"/>
      <c r="BW18" s="1105"/>
      <c r="BX18" s="1105"/>
      <c r="BY18" s="1105"/>
      <c r="BZ18" s="1105"/>
      <c r="CA18" s="1105"/>
      <c r="CB18" s="1105"/>
      <c r="CC18" s="1105"/>
      <c r="CD18" s="1105"/>
      <c r="CE18" s="1105"/>
      <c r="CF18" s="1105"/>
      <c r="CG18" s="1106"/>
      <c r="CH18" s="1079"/>
      <c r="CI18" s="1080"/>
      <c r="CJ18" s="1080"/>
      <c r="CK18" s="1080"/>
      <c r="CL18" s="1081"/>
      <c r="CM18" s="1079"/>
      <c r="CN18" s="1080"/>
      <c r="CO18" s="1080"/>
      <c r="CP18" s="1080"/>
      <c r="CQ18" s="1081"/>
      <c r="CR18" s="1079"/>
      <c r="CS18" s="1080"/>
      <c r="CT18" s="1080"/>
      <c r="CU18" s="1080"/>
      <c r="CV18" s="1081"/>
      <c r="CW18" s="1079"/>
      <c r="CX18" s="1080"/>
      <c r="CY18" s="1080"/>
      <c r="CZ18" s="1080"/>
      <c r="DA18" s="1081"/>
      <c r="DB18" s="1079"/>
      <c r="DC18" s="1080"/>
      <c r="DD18" s="1080"/>
      <c r="DE18" s="1080"/>
      <c r="DF18" s="1081"/>
      <c r="DG18" s="1079"/>
      <c r="DH18" s="1080"/>
      <c r="DI18" s="1080"/>
      <c r="DJ18" s="1080"/>
      <c r="DK18" s="1081"/>
      <c r="DL18" s="1079"/>
      <c r="DM18" s="1080"/>
      <c r="DN18" s="1080"/>
      <c r="DO18" s="1080"/>
      <c r="DP18" s="1081"/>
      <c r="DQ18" s="1079"/>
      <c r="DR18" s="1080"/>
      <c r="DS18" s="1080"/>
      <c r="DT18" s="1080"/>
      <c r="DU18" s="1081"/>
      <c r="DV18" s="1082"/>
      <c r="DW18" s="1083"/>
      <c r="DX18" s="1083"/>
      <c r="DY18" s="1083"/>
      <c r="DZ18" s="1084"/>
      <c r="EA18" s="254"/>
    </row>
    <row r="19" spans="1:131" s="255" customFormat="1" ht="26.25" customHeight="1" x14ac:dyDescent="0.15">
      <c r="A19" s="261">
        <v>13</v>
      </c>
      <c r="B19" s="1127"/>
      <c r="C19" s="1128"/>
      <c r="D19" s="1128"/>
      <c r="E19" s="1128"/>
      <c r="F19" s="1128"/>
      <c r="G19" s="1128"/>
      <c r="H19" s="1128"/>
      <c r="I19" s="1128"/>
      <c r="J19" s="1128"/>
      <c r="K19" s="1128"/>
      <c r="L19" s="1128"/>
      <c r="M19" s="1128"/>
      <c r="N19" s="1128"/>
      <c r="O19" s="1128"/>
      <c r="P19" s="1129"/>
      <c r="Q19" s="1133"/>
      <c r="R19" s="1134"/>
      <c r="S19" s="1134"/>
      <c r="T19" s="1134"/>
      <c r="U19" s="1134"/>
      <c r="V19" s="1134"/>
      <c r="W19" s="1134"/>
      <c r="X19" s="1134"/>
      <c r="Y19" s="1134"/>
      <c r="Z19" s="1134"/>
      <c r="AA19" s="1134"/>
      <c r="AB19" s="1134"/>
      <c r="AC19" s="1134"/>
      <c r="AD19" s="1134"/>
      <c r="AE19" s="1135"/>
      <c r="AF19" s="1109"/>
      <c r="AG19" s="1110"/>
      <c r="AH19" s="1110"/>
      <c r="AI19" s="1110"/>
      <c r="AJ19" s="1111"/>
      <c r="AK19" s="1176"/>
      <c r="AL19" s="1177"/>
      <c r="AM19" s="1177"/>
      <c r="AN19" s="1177"/>
      <c r="AO19" s="1177"/>
      <c r="AP19" s="1177"/>
      <c r="AQ19" s="1177"/>
      <c r="AR19" s="1177"/>
      <c r="AS19" s="1177"/>
      <c r="AT19" s="1177"/>
      <c r="AU19" s="1174"/>
      <c r="AV19" s="1174"/>
      <c r="AW19" s="1174"/>
      <c r="AX19" s="1174"/>
      <c r="AY19" s="1175"/>
      <c r="AZ19" s="252"/>
      <c r="BA19" s="252"/>
      <c r="BB19" s="252"/>
      <c r="BC19" s="252"/>
      <c r="BD19" s="252"/>
      <c r="BE19" s="253"/>
      <c r="BF19" s="253"/>
      <c r="BG19" s="253"/>
      <c r="BH19" s="253"/>
      <c r="BI19" s="253"/>
      <c r="BJ19" s="253"/>
      <c r="BK19" s="253"/>
      <c r="BL19" s="253"/>
      <c r="BM19" s="253"/>
      <c r="BN19" s="253"/>
      <c r="BO19" s="253"/>
      <c r="BP19" s="253"/>
      <c r="BQ19" s="262">
        <v>13</v>
      </c>
      <c r="BR19" s="263"/>
      <c r="BS19" s="1104"/>
      <c r="BT19" s="1105"/>
      <c r="BU19" s="1105"/>
      <c r="BV19" s="1105"/>
      <c r="BW19" s="1105"/>
      <c r="BX19" s="1105"/>
      <c r="BY19" s="1105"/>
      <c r="BZ19" s="1105"/>
      <c r="CA19" s="1105"/>
      <c r="CB19" s="1105"/>
      <c r="CC19" s="1105"/>
      <c r="CD19" s="1105"/>
      <c r="CE19" s="1105"/>
      <c r="CF19" s="1105"/>
      <c r="CG19" s="1106"/>
      <c r="CH19" s="1079"/>
      <c r="CI19" s="1080"/>
      <c r="CJ19" s="1080"/>
      <c r="CK19" s="1080"/>
      <c r="CL19" s="1081"/>
      <c r="CM19" s="1079"/>
      <c r="CN19" s="1080"/>
      <c r="CO19" s="1080"/>
      <c r="CP19" s="1080"/>
      <c r="CQ19" s="1081"/>
      <c r="CR19" s="1079"/>
      <c r="CS19" s="1080"/>
      <c r="CT19" s="1080"/>
      <c r="CU19" s="1080"/>
      <c r="CV19" s="1081"/>
      <c r="CW19" s="1079"/>
      <c r="CX19" s="1080"/>
      <c r="CY19" s="1080"/>
      <c r="CZ19" s="1080"/>
      <c r="DA19" s="1081"/>
      <c r="DB19" s="1079"/>
      <c r="DC19" s="1080"/>
      <c r="DD19" s="1080"/>
      <c r="DE19" s="1080"/>
      <c r="DF19" s="1081"/>
      <c r="DG19" s="1079"/>
      <c r="DH19" s="1080"/>
      <c r="DI19" s="1080"/>
      <c r="DJ19" s="1080"/>
      <c r="DK19" s="1081"/>
      <c r="DL19" s="1079"/>
      <c r="DM19" s="1080"/>
      <c r="DN19" s="1080"/>
      <c r="DO19" s="1080"/>
      <c r="DP19" s="1081"/>
      <c r="DQ19" s="1079"/>
      <c r="DR19" s="1080"/>
      <c r="DS19" s="1080"/>
      <c r="DT19" s="1080"/>
      <c r="DU19" s="1081"/>
      <c r="DV19" s="1082"/>
      <c r="DW19" s="1083"/>
      <c r="DX19" s="1083"/>
      <c r="DY19" s="1083"/>
      <c r="DZ19" s="1084"/>
      <c r="EA19" s="254"/>
    </row>
    <row r="20" spans="1:131" s="255" customFormat="1" ht="26.25" customHeight="1" x14ac:dyDescent="0.15">
      <c r="A20" s="261">
        <v>14</v>
      </c>
      <c r="B20" s="1127"/>
      <c r="C20" s="1128"/>
      <c r="D20" s="1128"/>
      <c r="E20" s="1128"/>
      <c r="F20" s="1128"/>
      <c r="G20" s="1128"/>
      <c r="H20" s="1128"/>
      <c r="I20" s="1128"/>
      <c r="J20" s="1128"/>
      <c r="K20" s="1128"/>
      <c r="L20" s="1128"/>
      <c r="M20" s="1128"/>
      <c r="N20" s="1128"/>
      <c r="O20" s="1128"/>
      <c r="P20" s="1129"/>
      <c r="Q20" s="1133"/>
      <c r="R20" s="1134"/>
      <c r="S20" s="1134"/>
      <c r="T20" s="1134"/>
      <c r="U20" s="1134"/>
      <c r="V20" s="1134"/>
      <c r="W20" s="1134"/>
      <c r="X20" s="1134"/>
      <c r="Y20" s="1134"/>
      <c r="Z20" s="1134"/>
      <c r="AA20" s="1134"/>
      <c r="AB20" s="1134"/>
      <c r="AC20" s="1134"/>
      <c r="AD20" s="1134"/>
      <c r="AE20" s="1135"/>
      <c r="AF20" s="1109"/>
      <c r="AG20" s="1110"/>
      <c r="AH20" s="1110"/>
      <c r="AI20" s="1110"/>
      <c r="AJ20" s="1111"/>
      <c r="AK20" s="1176"/>
      <c r="AL20" s="1177"/>
      <c r="AM20" s="1177"/>
      <c r="AN20" s="1177"/>
      <c r="AO20" s="1177"/>
      <c r="AP20" s="1177"/>
      <c r="AQ20" s="1177"/>
      <c r="AR20" s="1177"/>
      <c r="AS20" s="1177"/>
      <c r="AT20" s="1177"/>
      <c r="AU20" s="1174"/>
      <c r="AV20" s="1174"/>
      <c r="AW20" s="1174"/>
      <c r="AX20" s="1174"/>
      <c r="AY20" s="1175"/>
      <c r="AZ20" s="252"/>
      <c r="BA20" s="252"/>
      <c r="BB20" s="252"/>
      <c r="BC20" s="252"/>
      <c r="BD20" s="252"/>
      <c r="BE20" s="253"/>
      <c r="BF20" s="253"/>
      <c r="BG20" s="253"/>
      <c r="BH20" s="253"/>
      <c r="BI20" s="253"/>
      <c r="BJ20" s="253"/>
      <c r="BK20" s="253"/>
      <c r="BL20" s="253"/>
      <c r="BM20" s="253"/>
      <c r="BN20" s="253"/>
      <c r="BO20" s="253"/>
      <c r="BP20" s="253"/>
      <c r="BQ20" s="262">
        <v>14</v>
      </c>
      <c r="BR20" s="263"/>
      <c r="BS20" s="1104"/>
      <c r="BT20" s="1105"/>
      <c r="BU20" s="1105"/>
      <c r="BV20" s="1105"/>
      <c r="BW20" s="1105"/>
      <c r="BX20" s="1105"/>
      <c r="BY20" s="1105"/>
      <c r="BZ20" s="1105"/>
      <c r="CA20" s="1105"/>
      <c r="CB20" s="1105"/>
      <c r="CC20" s="1105"/>
      <c r="CD20" s="1105"/>
      <c r="CE20" s="1105"/>
      <c r="CF20" s="1105"/>
      <c r="CG20" s="1106"/>
      <c r="CH20" s="1079"/>
      <c r="CI20" s="1080"/>
      <c r="CJ20" s="1080"/>
      <c r="CK20" s="1080"/>
      <c r="CL20" s="1081"/>
      <c r="CM20" s="1079"/>
      <c r="CN20" s="1080"/>
      <c r="CO20" s="1080"/>
      <c r="CP20" s="1080"/>
      <c r="CQ20" s="1081"/>
      <c r="CR20" s="1079"/>
      <c r="CS20" s="1080"/>
      <c r="CT20" s="1080"/>
      <c r="CU20" s="1080"/>
      <c r="CV20" s="1081"/>
      <c r="CW20" s="1079"/>
      <c r="CX20" s="1080"/>
      <c r="CY20" s="1080"/>
      <c r="CZ20" s="1080"/>
      <c r="DA20" s="1081"/>
      <c r="DB20" s="1079"/>
      <c r="DC20" s="1080"/>
      <c r="DD20" s="1080"/>
      <c r="DE20" s="1080"/>
      <c r="DF20" s="1081"/>
      <c r="DG20" s="1079"/>
      <c r="DH20" s="1080"/>
      <c r="DI20" s="1080"/>
      <c r="DJ20" s="1080"/>
      <c r="DK20" s="1081"/>
      <c r="DL20" s="1079"/>
      <c r="DM20" s="1080"/>
      <c r="DN20" s="1080"/>
      <c r="DO20" s="1080"/>
      <c r="DP20" s="1081"/>
      <c r="DQ20" s="1079"/>
      <c r="DR20" s="1080"/>
      <c r="DS20" s="1080"/>
      <c r="DT20" s="1080"/>
      <c r="DU20" s="1081"/>
      <c r="DV20" s="1082"/>
      <c r="DW20" s="1083"/>
      <c r="DX20" s="1083"/>
      <c r="DY20" s="1083"/>
      <c r="DZ20" s="1084"/>
      <c r="EA20" s="254"/>
    </row>
    <row r="21" spans="1:131" s="255" customFormat="1" ht="26.25" customHeight="1" thickBot="1" x14ac:dyDescent="0.2">
      <c r="A21" s="261">
        <v>15</v>
      </c>
      <c r="B21" s="1127"/>
      <c r="C21" s="1128"/>
      <c r="D21" s="1128"/>
      <c r="E21" s="1128"/>
      <c r="F21" s="1128"/>
      <c r="G21" s="1128"/>
      <c r="H21" s="1128"/>
      <c r="I21" s="1128"/>
      <c r="J21" s="1128"/>
      <c r="K21" s="1128"/>
      <c r="L21" s="1128"/>
      <c r="M21" s="1128"/>
      <c r="N21" s="1128"/>
      <c r="O21" s="1128"/>
      <c r="P21" s="1129"/>
      <c r="Q21" s="1133"/>
      <c r="R21" s="1134"/>
      <c r="S21" s="1134"/>
      <c r="T21" s="1134"/>
      <c r="U21" s="1134"/>
      <c r="V21" s="1134"/>
      <c r="W21" s="1134"/>
      <c r="X21" s="1134"/>
      <c r="Y21" s="1134"/>
      <c r="Z21" s="1134"/>
      <c r="AA21" s="1134"/>
      <c r="AB21" s="1134"/>
      <c r="AC21" s="1134"/>
      <c r="AD21" s="1134"/>
      <c r="AE21" s="1135"/>
      <c r="AF21" s="1109"/>
      <c r="AG21" s="1110"/>
      <c r="AH21" s="1110"/>
      <c r="AI21" s="1110"/>
      <c r="AJ21" s="1111"/>
      <c r="AK21" s="1176"/>
      <c r="AL21" s="1177"/>
      <c r="AM21" s="1177"/>
      <c r="AN21" s="1177"/>
      <c r="AO21" s="1177"/>
      <c r="AP21" s="1177"/>
      <c r="AQ21" s="1177"/>
      <c r="AR21" s="1177"/>
      <c r="AS21" s="1177"/>
      <c r="AT21" s="1177"/>
      <c r="AU21" s="1174"/>
      <c r="AV21" s="1174"/>
      <c r="AW21" s="1174"/>
      <c r="AX21" s="1174"/>
      <c r="AY21" s="1175"/>
      <c r="AZ21" s="252"/>
      <c r="BA21" s="252"/>
      <c r="BB21" s="252"/>
      <c r="BC21" s="252"/>
      <c r="BD21" s="252"/>
      <c r="BE21" s="253"/>
      <c r="BF21" s="253"/>
      <c r="BG21" s="253"/>
      <c r="BH21" s="253"/>
      <c r="BI21" s="253"/>
      <c r="BJ21" s="253"/>
      <c r="BK21" s="253"/>
      <c r="BL21" s="253"/>
      <c r="BM21" s="253"/>
      <c r="BN21" s="253"/>
      <c r="BO21" s="253"/>
      <c r="BP21" s="253"/>
      <c r="BQ21" s="262">
        <v>15</v>
      </c>
      <c r="BR21" s="263"/>
      <c r="BS21" s="1104"/>
      <c r="BT21" s="1105"/>
      <c r="BU21" s="1105"/>
      <c r="BV21" s="1105"/>
      <c r="BW21" s="1105"/>
      <c r="BX21" s="1105"/>
      <c r="BY21" s="1105"/>
      <c r="BZ21" s="1105"/>
      <c r="CA21" s="1105"/>
      <c r="CB21" s="1105"/>
      <c r="CC21" s="1105"/>
      <c r="CD21" s="1105"/>
      <c r="CE21" s="1105"/>
      <c r="CF21" s="1105"/>
      <c r="CG21" s="1106"/>
      <c r="CH21" s="1079"/>
      <c r="CI21" s="1080"/>
      <c r="CJ21" s="1080"/>
      <c r="CK21" s="1080"/>
      <c r="CL21" s="1081"/>
      <c r="CM21" s="1079"/>
      <c r="CN21" s="1080"/>
      <c r="CO21" s="1080"/>
      <c r="CP21" s="1080"/>
      <c r="CQ21" s="1081"/>
      <c r="CR21" s="1079"/>
      <c r="CS21" s="1080"/>
      <c r="CT21" s="1080"/>
      <c r="CU21" s="1080"/>
      <c r="CV21" s="1081"/>
      <c r="CW21" s="1079"/>
      <c r="CX21" s="1080"/>
      <c r="CY21" s="1080"/>
      <c r="CZ21" s="1080"/>
      <c r="DA21" s="1081"/>
      <c r="DB21" s="1079"/>
      <c r="DC21" s="1080"/>
      <c r="DD21" s="1080"/>
      <c r="DE21" s="1080"/>
      <c r="DF21" s="1081"/>
      <c r="DG21" s="1079"/>
      <c r="DH21" s="1080"/>
      <c r="DI21" s="1080"/>
      <c r="DJ21" s="1080"/>
      <c r="DK21" s="1081"/>
      <c r="DL21" s="1079"/>
      <c r="DM21" s="1080"/>
      <c r="DN21" s="1080"/>
      <c r="DO21" s="1080"/>
      <c r="DP21" s="1081"/>
      <c r="DQ21" s="1079"/>
      <c r="DR21" s="1080"/>
      <c r="DS21" s="1080"/>
      <c r="DT21" s="1080"/>
      <c r="DU21" s="1081"/>
      <c r="DV21" s="1082"/>
      <c r="DW21" s="1083"/>
      <c r="DX21" s="1083"/>
      <c r="DY21" s="1083"/>
      <c r="DZ21" s="1084"/>
      <c r="EA21" s="254"/>
    </row>
    <row r="22" spans="1:131" s="255" customFormat="1" ht="26.25" customHeight="1" x14ac:dyDescent="0.15">
      <c r="A22" s="261">
        <v>16</v>
      </c>
      <c r="B22" s="1127"/>
      <c r="C22" s="1128"/>
      <c r="D22" s="1128"/>
      <c r="E22" s="1128"/>
      <c r="F22" s="1128"/>
      <c r="G22" s="1128"/>
      <c r="H22" s="1128"/>
      <c r="I22" s="1128"/>
      <c r="J22" s="1128"/>
      <c r="K22" s="1128"/>
      <c r="L22" s="1128"/>
      <c r="M22" s="1128"/>
      <c r="N22" s="1128"/>
      <c r="O22" s="1128"/>
      <c r="P22" s="1129"/>
      <c r="Q22" s="1171"/>
      <c r="R22" s="1172"/>
      <c r="S22" s="1172"/>
      <c r="T22" s="1172"/>
      <c r="U22" s="1172"/>
      <c r="V22" s="1172"/>
      <c r="W22" s="1172"/>
      <c r="X22" s="1172"/>
      <c r="Y22" s="1172"/>
      <c r="Z22" s="1172"/>
      <c r="AA22" s="1172"/>
      <c r="AB22" s="1172"/>
      <c r="AC22" s="1172"/>
      <c r="AD22" s="1172"/>
      <c r="AE22" s="1173"/>
      <c r="AF22" s="1109"/>
      <c r="AG22" s="1110"/>
      <c r="AH22" s="1110"/>
      <c r="AI22" s="1110"/>
      <c r="AJ22" s="1111"/>
      <c r="AK22" s="1167"/>
      <c r="AL22" s="1168"/>
      <c r="AM22" s="1168"/>
      <c r="AN22" s="1168"/>
      <c r="AO22" s="1168"/>
      <c r="AP22" s="1168"/>
      <c r="AQ22" s="1168"/>
      <c r="AR22" s="1168"/>
      <c r="AS22" s="1168"/>
      <c r="AT22" s="1168"/>
      <c r="AU22" s="1169"/>
      <c r="AV22" s="1169"/>
      <c r="AW22" s="1169"/>
      <c r="AX22" s="1169"/>
      <c r="AY22" s="1170"/>
      <c r="AZ22" s="1125" t="s">
        <v>384</v>
      </c>
      <c r="BA22" s="1125"/>
      <c r="BB22" s="1125"/>
      <c r="BC22" s="1125"/>
      <c r="BD22" s="1126"/>
      <c r="BE22" s="253"/>
      <c r="BF22" s="253"/>
      <c r="BG22" s="253"/>
      <c r="BH22" s="253"/>
      <c r="BI22" s="253"/>
      <c r="BJ22" s="253"/>
      <c r="BK22" s="253"/>
      <c r="BL22" s="253"/>
      <c r="BM22" s="253"/>
      <c r="BN22" s="253"/>
      <c r="BO22" s="253"/>
      <c r="BP22" s="253"/>
      <c r="BQ22" s="262">
        <v>16</v>
      </c>
      <c r="BR22" s="263"/>
      <c r="BS22" s="1104"/>
      <c r="BT22" s="1105"/>
      <c r="BU22" s="1105"/>
      <c r="BV22" s="1105"/>
      <c r="BW22" s="1105"/>
      <c r="BX22" s="1105"/>
      <c r="BY22" s="1105"/>
      <c r="BZ22" s="1105"/>
      <c r="CA22" s="1105"/>
      <c r="CB22" s="1105"/>
      <c r="CC22" s="1105"/>
      <c r="CD22" s="1105"/>
      <c r="CE22" s="1105"/>
      <c r="CF22" s="1105"/>
      <c r="CG22" s="1106"/>
      <c r="CH22" s="1079"/>
      <c r="CI22" s="1080"/>
      <c r="CJ22" s="1080"/>
      <c r="CK22" s="1080"/>
      <c r="CL22" s="1081"/>
      <c r="CM22" s="1079"/>
      <c r="CN22" s="1080"/>
      <c r="CO22" s="1080"/>
      <c r="CP22" s="1080"/>
      <c r="CQ22" s="1081"/>
      <c r="CR22" s="1079"/>
      <c r="CS22" s="1080"/>
      <c r="CT22" s="1080"/>
      <c r="CU22" s="1080"/>
      <c r="CV22" s="1081"/>
      <c r="CW22" s="1079"/>
      <c r="CX22" s="1080"/>
      <c r="CY22" s="1080"/>
      <c r="CZ22" s="1080"/>
      <c r="DA22" s="1081"/>
      <c r="DB22" s="1079"/>
      <c r="DC22" s="1080"/>
      <c r="DD22" s="1080"/>
      <c r="DE22" s="1080"/>
      <c r="DF22" s="1081"/>
      <c r="DG22" s="1079"/>
      <c r="DH22" s="1080"/>
      <c r="DI22" s="1080"/>
      <c r="DJ22" s="1080"/>
      <c r="DK22" s="1081"/>
      <c r="DL22" s="1079"/>
      <c r="DM22" s="1080"/>
      <c r="DN22" s="1080"/>
      <c r="DO22" s="1080"/>
      <c r="DP22" s="1081"/>
      <c r="DQ22" s="1079"/>
      <c r="DR22" s="1080"/>
      <c r="DS22" s="1080"/>
      <c r="DT22" s="1080"/>
      <c r="DU22" s="1081"/>
      <c r="DV22" s="1082"/>
      <c r="DW22" s="1083"/>
      <c r="DX22" s="1083"/>
      <c r="DY22" s="1083"/>
      <c r="DZ22" s="1084"/>
      <c r="EA22" s="254"/>
    </row>
    <row r="23" spans="1:131" s="255" customFormat="1" ht="26.25" customHeight="1" thickBot="1" x14ac:dyDescent="0.2">
      <c r="A23" s="264" t="s">
        <v>385</v>
      </c>
      <c r="B23" s="1033" t="s">
        <v>386</v>
      </c>
      <c r="C23" s="1034"/>
      <c r="D23" s="1034"/>
      <c r="E23" s="1034"/>
      <c r="F23" s="1034"/>
      <c r="G23" s="1034"/>
      <c r="H23" s="1034"/>
      <c r="I23" s="1034"/>
      <c r="J23" s="1034"/>
      <c r="K23" s="1034"/>
      <c r="L23" s="1034"/>
      <c r="M23" s="1034"/>
      <c r="N23" s="1034"/>
      <c r="O23" s="1034"/>
      <c r="P23" s="1035"/>
      <c r="Q23" s="1158">
        <v>5869</v>
      </c>
      <c r="R23" s="1159"/>
      <c r="S23" s="1159"/>
      <c r="T23" s="1159"/>
      <c r="U23" s="1159"/>
      <c r="V23" s="1159">
        <v>5672</v>
      </c>
      <c r="W23" s="1159"/>
      <c r="X23" s="1159"/>
      <c r="Y23" s="1159"/>
      <c r="Z23" s="1159"/>
      <c r="AA23" s="1159">
        <v>197</v>
      </c>
      <c r="AB23" s="1159"/>
      <c r="AC23" s="1159"/>
      <c r="AD23" s="1159"/>
      <c r="AE23" s="1160"/>
      <c r="AF23" s="1161">
        <v>152</v>
      </c>
      <c r="AG23" s="1159"/>
      <c r="AH23" s="1159"/>
      <c r="AI23" s="1159"/>
      <c r="AJ23" s="1162"/>
      <c r="AK23" s="1163"/>
      <c r="AL23" s="1164"/>
      <c r="AM23" s="1164"/>
      <c r="AN23" s="1164"/>
      <c r="AO23" s="1164"/>
      <c r="AP23" s="1159">
        <v>4963</v>
      </c>
      <c r="AQ23" s="1159"/>
      <c r="AR23" s="1159"/>
      <c r="AS23" s="1159"/>
      <c r="AT23" s="1159"/>
      <c r="AU23" s="1165"/>
      <c r="AV23" s="1165"/>
      <c r="AW23" s="1165"/>
      <c r="AX23" s="1165"/>
      <c r="AY23" s="1166"/>
      <c r="AZ23" s="1155" t="s">
        <v>387</v>
      </c>
      <c r="BA23" s="1156"/>
      <c r="BB23" s="1156"/>
      <c r="BC23" s="1156"/>
      <c r="BD23" s="1157"/>
      <c r="BE23" s="253"/>
      <c r="BF23" s="253"/>
      <c r="BG23" s="253"/>
      <c r="BH23" s="253"/>
      <c r="BI23" s="253"/>
      <c r="BJ23" s="253"/>
      <c r="BK23" s="253"/>
      <c r="BL23" s="253"/>
      <c r="BM23" s="253"/>
      <c r="BN23" s="253"/>
      <c r="BO23" s="253"/>
      <c r="BP23" s="253"/>
      <c r="BQ23" s="262">
        <v>17</v>
      </c>
      <c r="BR23" s="263"/>
      <c r="BS23" s="1104"/>
      <c r="BT23" s="1105"/>
      <c r="BU23" s="1105"/>
      <c r="BV23" s="1105"/>
      <c r="BW23" s="1105"/>
      <c r="BX23" s="1105"/>
      <c r="BY23" s="1105"/>
      <c r="BZ23" s="1105"/>
      <c r="CA23" s="1105"/>
      <c r="CB23" s="1105"/>
      <c r="CC23" s="1105"/>
      <c r="CD23" s="1105"/>
      <c r="CE23" s="1105"/>
      <c r="CF23" s="1105"/>
      <c r="CG23" s="1106"/>
      <c r="CH23" s="1079"/>
      <c r="CI23" s="1080"/>
      <c r="CJ23" s="1080"/>
      <c r="CK23" s="1080"/>
      <c r="CL23" s="1081"/>
      <c r="CM23" s="1079"/>
      <c r="CN23" s="1080"/>
      <c r="CO23" s="1080"/>
      <c r="CP23" s="1080"/>
      <c r="CQ23" s="1081"/>
      <c r="CR23" s="1079"/>
      <c r="CS23" s="1080"/>
      <c r="CT23" s="1080"/>
      <c r="CU23" s="1080"/>
      <c r="CV23" s="1081"/>
      <c r="CW23" s="1079"/>
      <c r="CX23" s="1080"/>
      <c r="CY23" s="1080"/>
      <c r="CZ23" s="1080"/>
      <c r="DA23" s="1081"/>
      <c r="DB23" s="1079"/>
      <c r="DC23" s="1080"/>
      <c r="DD23" s="1080"/>
      <c r="DE23" s="1080"/>
      <c r="DF23" s="1081"/>
      <c r="DG23" s="1079"/>
      <c r="DH23" s="1080"/>
      <c r="DI23" s="1080"/>
      <c r="DJ23" s="1080"/>
      <c r="DK23" s="1081"/>
      <c r="DL23" s="1079"/>
      <c r="DM23" s="1080"/>
      <c r="DN23" s="1080"/>
      <c r="DO23" s="1080"/>
      <c r="DP23" s="1081"/>
      <c r="DQ23" s="1079"/>
      <c r="DR23" s="1080"/>
      <c r="DS23" s="1080"/>
      <c r="DT23" s="1080"/>
      <c r="DU23" s="1081"/>
      <c r="DV23" s="1082"/>
      <c r="DW23" s="1083"/>
      <c r="DX23" s="1083"/>
      <c r="DY23" s="1083"/>
      <c r="DZ23" s="1084"/>
      <c r="EA23" s="254"/>
    </row>
    <row r="24" spans="1:131" s="255" customFormat="1" ht="26.25" customHeight="1" x14ac:dyDescent="0.15">
      <c r="A24" s="1154" t="s">
        <v>388</v>
      </c>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1154"/>
      <c r="AE24" s="1154"/>
      <c r="AF24" s="1154"/>
      <c r="AG24" s="1154"/>
      <c r="AH24" s="1154"/>
      <c r="AI24" s="1154"/>
      <c r="AJ24" s="1154"/>
      <c r="AK24" s="1154"/>
      <c r="AL24" s="1154"/>
      <c r="AM24" s="1154"/>
      <c r="AN24" s="1154"/>
      <c r="AO24" s="1154"/>
      <c r="AP24" s="1154"/>
      <c r="AQ24" s="1154"/>
      <c r="AR24" s="1154"/>
      <c r="AS24" s="1154"/>
      <c r="AT24" s="1154"/>
      <c r="AU24" s="1154"/>
      <c r="AV24" s="1154"/>
      <c r="AW24" s="1154"/>
      <c r="AX24" s="1154"/>
      <c r="AY24" s="1154"/>
      <c r="AZ24" s="252"/>
      <c r="BA24" s="252"/>
      <c r="BB24" s="252"/>
      <c r="BC24" s="252"/>
      <c r="BD24" s="252"/>
      <c r="BE24" s="253"/>
      <c r="BF24" s="253"/>
      <c r="BG24" s="253"/>
      <c r="BH24" s="253"/>
      <c r="BI24" s="253"/>
      <c r="BJ24" s="253"/>
      <c r="BK24" s="253"/>
      <c r="BL24" s="253"/>
      <c r="BM24" s="253"/>
      <c r="BN24" s="253"/>
      <c r="BO24" s="253"/>
      <c r="BP24" s="253"/>
      <c r="BQ24" s="262">
        <v>18</v>
      </c>
      <c r="BR24" s="263"/>
      <c r="BS24" s="1104"/>
      <c r="BT24" s="1105"/>
      <c r="BU24" s="1105"/>
      <c r="BV24" s="1105"/>
      <c r="BW24" s="1105"/>
      <c r="BX24" s="1105"/>
      <c r="BY24" s="1105"/>
      <c r="BZ24" s="1105"/>
      <c r="CA24" s="1105"/>
      <c r="CB24" s="1105"/>
      <c r="CC24" s="1105"/>
      <c r="CD24" s="1105"/>
      <c r="CE24" s="1105"/>
      <c r="CF24" s="1105"/>
      <c r="CG24" s="1106"/>
      <c r="CH24" s="1079"/>
      <c r="CI24" s="1080"/>
      <c r="CJ24" s="1080"/>
      <c r="CK24" s="1080"/>
      <c r="CL24" s="1081"/>
      <c r="CM24" s="1079"/>
      <c r="CN24" s="1080"/>
      <c r="CO24" s="1080"/>
      <c r="CP24" s="1080"/>
      <c r="CQ24" s="1081"/>
      <c r="CR24" s="1079"/>
      <c r="CS24" s="1080"/>
      <c r="CT24" s="1080"/>
      <c r="CU24" s="1080"/>
      <c r="CV24" s="1081"/>
      <c r="CW24" s="1079"/>
      <c r="CX24" s="1080"/>
      <c r="CY24" s="1080"/>
      <c r="CZ24" s="1080"/>
      <c r="DA24" s="1081"/>
      <c r="DB24" s="1079"/>
      <c r="DC24" s="1080"/>
      <c r="DD24" s="1080"/>
      <c r="DE24" s="1080"/>
      <c r="DF24" s="1081"/>
      <c r="DG24" s="1079"/>
      <c r="DH24" s="1080"/>
      <c r="DI24" s="1080"/>
      <c r="DJ24" s="1080"/>
      <c r="DK24" s="1081"/>
      <c r="DL24" s="1079"/>
      <c r="DM24" s="1080"/>
      <c r="DN24" s="1080"/>
      <c r="DO24" s="1080"/>
      <c r="DP24" s="1081"/>
      <c r="DQ24" s="1079"/>
      <c r="DR24" s="1080"/>
      <c r="DS24" s="1080"/>
      <c r="DT24" s="1080"/>
      <c r="DU24" s="1081"/>
      <c r="DV24" s="1082"/>
      <c r="DW24" s="1083"/>
      <c r="DX24" s="1083"/>
      <c r="DY24" s="1083"/>
      <c r="DZ24" s="1084"/>
      <c r="EA24" s="254"/>
    </row>
    <row r="25" spans="1:131" s="247" customFormat="1" ht="26.25" customHeight="1" thickBot="1" x14ac:dyDescent="0.2">
      <c r="A25" s="1153" t="s">
        <v>389</v>
      </c>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c r="AF25" s="1153"/>
      <c r="AG25" s="1153"/>
      <c r="AH25" s="1153"/>
      <c r="AI25" s="1153"/>
      <c r="AJ25" s="1153"/>
      <c r="AK25" s="1153"/>
      <c r="AL25" s="1153"/>
      <c r="AM25" s="1153"/>
      <c r="AN25" s="1153"/>
      <c r="AO25" s="1153"/>
      <c r="AP25" s="1153"/>
      <c r="AQ25" s="1153"/>
      <c r="AR25" s="1153"/>
      <c r="AS25" s="1153"/>
      <c r="AT25" s="1153"/>
      <c r="AU25" s="1153"/>
      <c r="AV25" s="1153"/>
      <c r="AW25" s="1153"/>
      <c r="AX25" s="1153"/>
      <c r="AY25" s="1153"/>
      <c r="AZ25" s="1153"/>
      <c r="BA25" s="1153"/>
      <c r="BB25" s="1153"/>
      <c r="BC25" s="1153"/>
      <c r="BD25" s="1153"/>
      <c r="BE25" s="1153"/>
      <c r="BF25" s="1153"/>
      <c r="BG25" s="1153"/>
      <c r="BH25" s="1153"/>
      <c r="BI25" s="1153"/>
      <c r="BJ25" s="252"/>
      <c r="BK25" s="252"/>
      <c r="BL25" s="252"/>
      <c r="BM25" s="252"/>
      <c r="BN25" s="252"/>
      <c r="BO25" s="265"/>
      <c r="BP25" s="265"/>
      <c r="BQ25" s="262">
        <v>19</v>
      </c>
      <c r="BR25" s="263"/>
      <c r="BS25" s="1104"/>
      <c r="BT25" s="1105"/>
      <c r="BU25" s="1105"/>
      <c r="BV25" s="1105"/>
      <c r="BW25" s="1105"/>
      <c r="BX25" s="1105"/>
      <c r="BY25" s="1105"/>
      <c r="BZ25" s="1105"/>
      <c r="CA25" s="1105"/>
      <c r="CB25" s="1105"/>
      <c r="CC25" s="1105"/>
      <c r="CD25" s="1105"/>
      <c r="CE25" s="1105"/>
      <c r="CF25" s="1105"/>
      <c r="CG25" s="1106"/>
      <c r="CH25" s="1079"/>
      <c r="CI25" s="1080"/>
      <c r="CJ25" s="1080"/>
      <c r="CK25" s="1080"/>
      <c r="CL25" s="1081"/>
      <c r="CM25" s="1079"/>
      <c r="CN25" s="1080"/>
      <c r="CO25" s="1080"/>
      <c r="CP25" s="1080"/>
      <c r="CQ25" s="1081"/>
      <c r="CR25" s="1079"/>
      <c r="CS25" s="1080"/>
      <c r="CT25" s="1080"/>
      <c r="CU25" s="1080"/>
      <c r="CV25" s="1081"/>
      <c r="CW25" s="1079"/>
      <c r="CX25" s="1080"/>
      <c r="CY25" s="1080"/>
      <c r="CZ25" s="1080"/>
      <c r="DA25" s="1081"/>
      <c r="DB25" s="1079"/>
      <c r="DC25" s="1080"/>
      <c r="DD25" s="1080"/>
      <c r="DE25" s="1080"/>
      <c r="DF25" s="1081"/>
      <c r="DG25" s="1079"/>
      <c r="DH25" s="1080"/>
      <c r="DI25" s="1080"/>
      <c r="DJ25" s="1080"/>
      <c r="DK25" s="1081"/>
      <c r="DL25" s="1079"/>
      <c r="DM25" s="1080"/>
      <c r="DN25" s="1080"/>
      <c r="DO25" s="1080"/>
      <c r="DP25" s="1081"/>
      <c r="DQ25" s="1079"/>
      <c r="DR25" s="1080"/>
      <c r="DS25" s="1080"/>
      <c r="DT25" s="1080"/>
      <c r="DU25" s="1081"/>
      <c r="DV25" s="1082"/>
      <c r="DW25" s="1083"/>
      <c r="DX25" s="1083"/>
      <c r="DY25" s="1083"/>
      <c r="DZ25" s="1084"/>
      <c r="EA25" s="246"/>
    </row>
    <row r="26" spans="1:131" s="247" customFormat="1" ht="26.25" customHeight="1" x14ac:dyDescent="0.15">
      <c r="A26" s="1085" t="s">
        <v>366</v>
      </c>
      <c r="B26" s="1086"/>
      <c r="C26" s="1086"/>
      <c r="D26" s="1086"/>
      <c r="E26" s="1086"/>
      <c r="F26" s="1086"/>
      <c r="G26" s="1086"/>
      <c r="H26" s="1086"/>
      <c r="I26" s="1086"/>
      <c r="J26" s="1086"/>
      <c r="K26" s="1086"/>
      <c r="L26" s="1086"/>
      <c r="M26" s="1086"/>
      <c r="N26" s="1086"/>
      <c r="O26" s="1086"/>
      <c r="P26" s="1087"/>
      <c r="Q26" s="1091" t="s">
        <v>390</v>
      </c>
      <c r="R26" s="1092"/>
      <c r="S26" s="1092"/>
      <c r="T26" s="1092"/>
      <c r="U26" s="1093"/>
      <c r="V26" s="1091" t="s">
        <v>391</v>
      </c>
      <c r="W26" s="1092"/>
      <c r="X26" s="1092"/>
      <c r="Y26" s="1092"/>
      <c r="Z26" s="1093"/>
      <c r="AA26" s="1091" t="s">
        <v>392</v>
      </c>
      <c r="AB26" s="1092"/>
      <c r="AC26" s="1092"/>
      <c r="AD26" s="1092"/>
      <c r="AE26" s="1092"/>
      <c r="AF26" s="1149" t="s">
        <v>393</v>
      </c>
      <c r="AG26" s="1098"/>
      <c r="AH26" s="1098"/>
      <c r="AI26" s="1098"/>
      <c r="AJ26" s="1150"/>
      <c r="AK26" s="1092" t="s">
        <v>394</v>
      </c>
      <c r="AL26" s="1092"/>
      <c r="AM26" s="1092"/>
      <c r="AN26" s="1092"/>
      <c r="AO26" s="1093"/>
      <c r="AP26" s="1091" t="s">
        <v>395</v>
      </c>
      <c r="AQ26" s="1092"/>
      <c r="AR26" s="1092"/>
      <c r="AS26" s="1092"/>
      <c r="AT26" s="1093"/>
      <c r="AU26" s="1091" t="s">
        <v>396</v>
      </c>
      <c r="AV26" s="1092"/>
      <c r="AW26" s="1092"/>
      <c r="AX26" s="1092"/>
      <c r="AY26" s="1093"/>
      <c r="AZ26" s="1091" t="s">
        <v>397</v>
      </c>
      <c r="BA26" s="1092"/>
      <c r="BB26" s="1092"/>
      <c r="BC26" s="1092"/>
      <c r="BD26" s="1093"/>
      <c r="BE26" s="1091" t="s">
        <v>373</v>
      </c>
      <c r="BF26" s="1092"/>
      <c r="BG26" s="1092"/>
      <c r="BH26" s="1092"/>
      <c r="BI26" s="1107"/>
      <c r="BJ26" s="252"/>
      <c r="BK26" s="252"/>
      <c r="BL26" s="252"/>
      <c r="BM26" s="252"/>
      <c r="BN26" s="252"/>
      <c r="BO26" s="265"/>
      <c r="BP26" s="265"/>
      <c r="BQ26" s="262">
        <v>20</v>
      </c>
      <c r="BR26" s="263"/>
      <c r="BS26" s="1104"/>
      <c r="BT26" s="1105"/>
      <c r="BU26" s="1105"/>
      <c r="BV26" s="1105"/>
      <c r="BW26" s="1105"/>
      <c r="BX26" s="1105"/>
      <c r="BY26" s="1105"/>
      <c r="BZ26" s="1105"/>
      <c r="CA26" s="1105"/>
      <c r="CB26" s="1105"/>
      <c r="CC26" s="1105"/>
      <c r="CD26" s="1105"/>
      <c r="CE26" s="1105"/>
      <c r="CF26" s="1105"/>
      <c r="CG26" s="1106"/>
      <c r="CH26" s="1079"/>
      <c r="CI26" s="1080"/>
      <c r="CJ26" s="1080"/>
      <c r="CK26" s="1080"/>
      <c r="CL26" s="1081"/>
      <c r="CM26" s="1079"/>
      <c r="CN26" s="1080"/>
      <c r="CO26" s="1080"/>
      <c r="CP26" s="1080"/>
      <c r="CQ26" s="1081"/>
      <c r="CR26" s="1079"/>
      <c r="CS26" s="1080"/>
      <c r="CT26" s="1080"/>
      <c r="CU26" s="1080"/>
      <c r="CV26" s="1081"/>
      <c r="CW26" s="1079"/>
      <c r="CX26" s="1080"/>
      <c r="CY26" s="1080"/>
      <c r="CZ26" s="1080"/>
      <c r="DA26" s="1081"/>
      <c r="DB26" s="1079"/>
      <c r="DC26" s="1080"/>
      <c r="DD26" s="1080"/>
      <c r="DE26" s="1080"/>
      <c r="DF26" s="1081"/>
      <c r="DG26" s="1079"/>
      <c r="DH26" s="1080"/>
      <c r="DI26" s="1080"/>
      <c r="DJ26" s="1080"/>
      <c r="DK26" s="1081"/>
      <c r="DL26" s="1079"/>
      <c r="DM26" s="1080"/>
      <c r="DN26" s="1080"/>
      <c r="DO26" s="1080"/>
      <c r="DP26" s="1081"/>
      <c r="DQ26" s="1079"/>
      <c r="DR26" s="1080"/>
      <c r="DS26" s="1080"/>
      <c r="DT26" s="1080"/>
      <c r="DU26" s="1081"/>
      <c r="DV26" s="1082"/>
      <c r="DW26" s="1083"/>
      <c r="DX26" s="1083"/>
      <c r="DY26" s="1083"/>
      <c r="DZ26" s="1084"/>
      <c r="EA26" s="246"/>
    </row>
    <row r="27" spans="1:131" s="247" customFormat="1" ht="26.25" customHeight="1" thickBot="1" x14ac:dyDescent="0.2">
      <c r="A27" s="1088"/>
      <c r="B27" s="1089"/>
      <c r="C27" s="1089"/>
      <c r="D27" s="1089"/>
      <c r="E27" s="1089"/>
      <c r="F27" s="1089"/>
      <c r="G27" s="1089"/>
      <c r="H27" s="1089"/>
      <c r="I27" s="1089"/>
      <c r="J27" s="1089"/>
      <c r="K27" s="1089"/>
      <c r="L27" s="1089"/>
      <c r="M27" s="1089"/>
      <c r="N27" s="1089"/>
      <c r="O27" s="1089"/>
      <c r="P27" s="1090"/>
      <c r="Q27" s="1094"/>
      <c r="R27" s="1095"/>
      <c r="S27" s="1095"/>
      <c r="T27" s="1095"/>
      <c r="U27" s="1096"/>
      <c r="V27" s="1094"/>
      <c r="W27" s="1095"/>
      <c r="X27" s="1095"/>
      <c r="Y27" s="1095"/>
      <c r="Z27" s="1096"/>
      <c r="AA27" s="1094"/>
      <c r="AB27" s="1095"/>
      <c r="AC27" s="1095"/>
      <c r="AD27" s="1095"/>
      <c r="AE27" s="1095"/>
      <c r="AF27" s="1151"/>
      <c r="AG27" s="1101"/>
      <c r="AH27" s="1101"/>
      <c r="AI27" s="1101"/>
      <c r="AJ27" s="1152"/>
      <c r="AK27" s="1095"/>
      <c r="AL27" s="1095"/>
      <c r="AM27" s="1095"/>
      <c r="AN27" s="1095"/>
      <c r="AO27" s="1096"/>
      <c r="AP27" s="1094"/>
      <c r="AQ27" s="1095"/>
      <c r="AR27" s="1095"/>
      <c r="AS27" s="1095"/>
      <c r="AT27" s="1096"/>
      <c r="AU27" s="1094"/>
      <c r="AV27" s="1095"/>
      <c r="AW27" s="1095"/>
      <c r="AX27" s="1095"/>
      <c r="AY27" s="1096"/>
      <c r="AZ27" s="1094"/>
      <c r="BA27" s="1095"/>
      <c r="BB27" s="1095"/>
      <c r="BC27" s="1095"/>
      <c r="BD27" s="1096"/>
      <c r="BE27" s="1094"/>
      <c r="BF27" s="1095"/>
      <c r="BG27" s="1095"/>
      <c r="BH27" s="1095"/>
      <c r="BI27" s="1108"/>
      <c r="BJ27" s="252"/>
      <c r="BK27" s="252"/>
      <c r="BL27" s="252"/>
      <c r="BM27" s="252"/>
      <c r="BN27" s="252"/>
      <c r="BO27" s="265"/>
      <c r="BP27" s="265"/>
      <c r="BQ27" s="262">
        <v>21</v>
      </c>
      <c r="BR27" s="263"/>
      <c r="BS27" s="1104"/>
      <c r="BT27" s="1105"/>
      <c r="BU27" s="1105"/>
      <c r="BV27" s="1105"/>
      <c r="BW27" s="1105"/>
      <c r="BX27" s="1105"/>
      <c r="BY27" s="1105"/>
      <c r="BZ27" s="1105"/>
      <c r="CA27" s="1105"/>
      <c r="CB27" s="1105"/>
      <c r="CC27" s="1105"/>
      <c r="CD27" s="1105"/>
      <c r="CE27" s="1105"/>
      <c r="CF27" s="1105"/>
      <c r="CG27" s="1106"/>
      <c r="CH27" s="1079"/>
      <c r="CI27" s="1080"/>
      <c r="CJ27" s="1080"/>
      <c r="CK27" s="1080"/>
      <c r="CL27" s="1081"/>
      <c r="CM27" s="1079"/>
      <c r="CN27" s="1080"/>
      <c r="CO27" s="1080"/>
      <c r="CP27" s="1080"/>
      <c r="CQ27" s="1081"/>
      <c r="CR27" s="1079"/>
      <c r="CS27" s="1080"/>
      <c r="CT27" s="1080"/>
      <c r="CU27" s="1080"/>
      <c r="CV27" s="1081"/>
      <c r="CW27" s="1079"/>
      <c r="CX27" s="1080"/>
      <c r="CY27" s="1080"/>
      <c r="CZ27" s="1080"/>
      <c r="DA27" s="1081"/>
      <c r="DB27" s="1079"/>
      <c r="DC27" s="1080"/>
      <c r="DD27" s="1080"/>
      <c r="DE27" s="1080"/>
      <c r="DF27" s="1081"/>
      <c r="DG27" s="1079"/>
      <c r="DH27" s="1080"/>
      <c r="DI27" s="1080"/>
      <c r="DJ27" s="1080"/>
      <c r="DK27" s="1081"/>
      <c r="DL27" s="1079"/>
      <c r="DM27" s="1080"/>
      <c r="DN27" s="1080"/>
      <c r="DO27" s="1080"/>
      <c r="DP27" s="1081"/>
      <c r="DQ27" s="1079"/>
      <c r="DR27" s="1080"/>
      <c r="DS27" s="1080"/>
      <c r="DT27" s="1080"/>
      <c r="DU27" s="1081"/>
      <c r="DV27" s="1082"/>
      <c r="DW27" s="1083"/>
      <c r="DX27" s="1083"/>
      <c r="DY27" s="1083"/>
      <c r="DZ27" s="1084"/>
      <c r="EA27" s="246"/>
    </row>
    <row r="28" spans="1:131" s="247" customFormat="1" ht="26.25" customHeight="1" thickTop="1" x14ac:dyDescent="0.15">
      <c r="A28" s="266">
        <v>1</v>
      </c>
      <c r="B28" s="1140" t="s">
        <v>398</v>
      </c>
      <c r="C28" s="1141"/>
      <c r="D28" s="1141"/>
      <c r="E28" s="1141"/>
      <c r="F28" s="1141"/>
      <c r="G28" s="1141"/>
      <c r="H28" s="1141"/>
      <c r="I28" s="1141"/>
      <c r="J28" s="1141"/>
      <c r="K28" s="1141"/>
      <c r="L28" s="1141"/>
      <c r="M28" s="1141"/>
      <c r="N28" s="1141"/>
      <c r="O28" s="1141"/>
      <c r="P28" s="1142"/>
      <c r="Q28" s="1143">
        <v>1417</v>
      </c>
      <c r="R28" s="1144"/>
      <c r="S28" s="1144"/>
      <c r="T28" s="1144"/>
      <c r="U28" s="1144"/>
      <c r="V28" s="1144">
        <v>1346</v>
      </c>
      <c r="W28" s="1144"/>
      <c r="X28" s="1144"/>
      <c r="Y28" s="1144"/>
      <c r="Z28" s="1144"/>
      <c r="AA28" s="1144">
        <v>71</v>
      </c>
      <c r="AB28" s="1144"/>
      <c r="AC28" s="1144"/>
      <c r="AD28" s="1144"/>
      <c r="AE28" s="1145"/>
      <c r="AF28" s="1146">
        <v>72</v>
      </c>
      <c r="AG28" s="1144"/>
      <c r="AH28" s="1144"/>
      <c r="AI28" s="1144"/>
      <c r="AJ28" s="1147"/>
      <c r="AK28" s="1148">
        <v>122</v>
      </c>
      <c r="AL28" s="1136"/>
      <c r="AM28" s="1136"/>
      <c r="AN28" s="1136"/>
      <c r="AO28" s="1136"/>
      <c r="AP28" s="1136" t="s">
        <v>566</v>
      </c>
      <c r="AQ28" s="1136"/>
      <c r="AR28" s="1136"/>
      <c r="AS28" s="1136"/>
      <c r="AT28" s="1136"/>
      <c r="AU28" s="1136" t="s">
        <v>566</v>
      </c>
      <c r="AV28" s="1136"/>
      <c r="AW28" s="1136"/>
      <c r="AX28" s="1136"/>
      <c r="AY28" s="1136"/>
      <c r="AZ28" s="1137" t="s">
        <v>566</v>
      </c>
      <c r="BA28" s="1137"/>
      <c r="BB28" s="1137"/>
      <c r="BC28" s="1137"/>
      <c r="BD28" s="1137"/>
      <c r="BE28" s="1138"/>
      <c r="BF28" s="1138"/>
      <c r="BG28" s="1138"/>
      <c r="BH28" s="1138"/>
      <c r="BI28" s="1139"/>
      <c r="BJ28" s="252"/>
      <c r="BK28" s="252"/>
      <c r="BL28" s="252"/>
      <c r="BM28" s="252"/>
      <c r="BN28" s="252"/>
      <c r="BO28" s="265"/>
      <c r="BP28" s="265"/>
      <c r="BQ28" s="262">
        <v>22</v>
      </c>
      <c r="BR28" s="263"/>
      <c r="BS28" s="1104"/>
      <c r="BT28" s="1105"/>
      <c r="BU28" s="1105"/>
      <c r="BV28" s="1105"/>
      <c r="BW28" s="1105"/>
      <c r="BX28" s="1105"/>
      <c r="BY28" s="1105"/>
      <c r="BZ28" s="1105"/>
      <c r="CA28" s="1105"/>
      <c r="CB28" s="1105"/>
      <c r="CC28" s="1105"/>
      <c r="CD28" s="1105"/>
      <c r="CE28" s="1105"/>
      <c r="CF28" s="1105"/>
      <c r="CG28" s="1106"/>
      <c r="CH28" s="1079"/>
      <c r="CI28" s="1080"/>
      <c r="CJ28" s="1080"/>
      <c r="CK28" s="1080"/>
      <c r="CL28" s="1081"/>
      <c r="CM28" s="1079"/>
      <c r="CN28" s="1080"/>
      <c r="CO28" s="1080"/>
      <c r="CP28" s="1080"/>
      <c r="CQ28" s="1081"/>
      <c r="CR28" s="1079"/>
      <c r="CS28" s="1080"/>
      <c r="CT28" s="1080"/>
      <c r="CU28" s="1080"/>
      <c r="CV28" s="1081"/>
      <c r="CW28" s="1079"/>
      <c r="CX28" s="1080"/>
      <c r="CY28" s="1080"/>
      <c r="CZ28" s="1080"/>
      <c r="DA28" s="1081"/>
      <c r="DB28" s="1079"/>
      <c r="DC28" s="1080"/>
      <c r="DD28" s="1080"/>
      <c r="DE28" s="1080"/>
      <c r="DF28" s="1081"/>
      <c r="DG28" s="1079"/>
      <c r="DH28" s="1080"/>
      <c r="DI28" s="1080"/>
      <c r="DJ28" s="1080"/>
      <c r="DK28" s="1081"/>
      <c r="DL28" s="1079"/>
      <c r="DM28" s="1080"/>
      <c r="DN28" s="1080"/>
      <c r="DO28" s="1080"/>
      <c r="DP28" s="1081"/>
      <c r="DQ28" s="1079"/>
      <c r="DR28" s="1080"/>
      <c r="DS28" s="1080"/>
      <c r="DT28" s="1080"/>
      <c r="DU28" s="1081"/>
      <c r="DV28" s="1082"/>
      <c r="DW28" s="1083"/>
      <c r="DX28" s="1083"/>
      <c r="DY28" s="1083"/>
      <c r="DZ28" s="1084"/>
      <c r="EA28" s="246"/>
    </row>
    <row r="29" spans="1:131" s="247" customFormat="1" ht="26.25" customHeight="1" x14ac:dyDescent="0.15">
      <c r="A29" s="266">
        <v>2</v>
      </c>
      <c r="B29" s="1127" t="s">
        <v>399</v>
      </c>
      <c r="C29" s="1128"/>
      <c r="D29" s="1128"/>
      <c r="E29" s="1128"/>
      <c r="F29" s="1128"/>
      <c r="G29" s="1128"/>
      <c r="H29" s="1128"/>
      <c r="I29" s="1128"/>
      <c r="J29" s="1128"/>
      <c r="K29" s="1128"/>
      <c r="L29" s="1128"/>
      <c r="M29" s="1128"/>
      <c r="N29" s="1128"/>
      <c r="O29" s="1128"/>
      <c r="P29" s="1129"/>
      <c r="Q29" s="1133">
        <v>1096</v>
      </c>
      <c r="R29" s="1134"/>
      <c r="S29" s="1134"/>
      <c r="T29" s="1134"/>
      <c r="U29" s="1134"/>
      <c r="V29" s="1134">
        <v>999</v>
      </c>
      <c r="W29" s="1134"/>
      <c r="X29" s="1134"/>
      <c r="Y29" s="1134"/>
      <c r="Z29" s="1134"/>
      <c r="AA29" s="1134">
        <v>97</v>
      </c>
      <c r="AB29" s="1134"/>
      <c r="AC29" s="1134"/>
      <c r="AD29" s="1134"/>
      <c r="AE29" s="1135"/>
      <c r="AF29" s="1109">
        <v>97</v>
      </c>
      <c r="AG29" s="1110"/>
      <c r="AH29" s="1110"/>
      <c r="AI29" s="1110"/>
      <c r="AJ29" s="1111"/>
      <c r="AK29" s="1069">
        <v>153</v>
      </c>
      <c r="AL29" s="1060"/>
      <c r="AM29" s="1060"/>
      <c r="AN29" s="1060"/>
      <c r="AO29" s="1060"/>
      <c r="AP29" s="1060" t="s">
        <v>574</v>
      </c>
      <c r="AQ29" s="1060"/>
      <c r="AR29" s="1060"/>
      <c r="AS29" s="1060"/>
      <c r="AT29" s="1060"/>
      <c r="AU29" s="1060" t="s">
        <v>566</v>
      </c>
      <c r="AV29" s="1060"/>
      <c r="AW29" s="1060"/>
      <c r="AX29" s="1060"/>
      <c r="AY29" s="1060"/>
      <c r="AZ29" s="1132" t="s">
        <v>566</v>
      </c>
      <c r="BA29" s="1132"/>
      <c r="BB29" s="1132"/>
      <c r="BC29" s="1132"/>
      <c r="BD29" s="1132"/>
      <c r="BE29" s="1122"/>
      <c r="BF29" s="1122"/>
      <c r="BG29" s="1122"/>
      <c r="BH29" s="1122"/>
      <c r="BI29" s="1123"/>
      <c r="BJ29" s="252"/>
      <c r="BK29" s="252"/>
      <c r="BL29" s="252"/>
      <c r="BM29" s="252"/>
      <c r="BN29" s="252"/>
      <c r="BO29" s="265"/>
      <c r="BP29" s="265"/>
      <c r="BQ29" s="262">
        <v>23</v>
      </c>
      <c r="BR29" s="263"/>
      <c r="BS29" s="1104"/>
      <c r="BT29" s="1105"/>
      <c r="BU29" s="1105"/>
      <c r="BV29" s="1105"/>
      <c r="BW29" s="1105"/>
      <c r="BX29" s="1105"/>
      <c r="BY29" s="1105"/>
      <c r="BZ29" s="1105"/>
      <c r="CA29" s="1105"/>
      <c r="CB29" s="1105"/>
      <c r="CC29" s="1105"/>
      <c r="CD29" s="1105"/>
      <c r="CE29" s="1105"/>
      <c r="CF29" s="1105"/>
      <c r="CG29" s="1106"/>
      <c r="CH29" s="1079"/>
      <c r="CI29" s="1080"/>
      <c r="CJ29" s="1080"/>
      <c r="CK29" s="1080"/>
      <c r="CL29" s="1081"/>
      <c r="CM29" s="1079"/>
      <c r="CN29" s="1080"/>
      <c r="CO29" s="1080"/>
      <c r="CP29" s="1080"/>
      <c r="CQ29" s="1081"/>
      <c r="CR29" s="1079"/>
      <c r="CS29" s="1080"/>
      <c r="CT29" s="1080"/>
      <c r="CU29" s="1080"/>
      <c r="CV29" s="1081"/>
      <c r="CW29" s="1079"/>
      <c r="CX29" s="1080"/>
      <c r="CY29" s="1080"/>
      <c r="CZ29" s="1080"/>
      <c r="DA29" s="1081"/>
      <c r="DB29" s="1079"/>
      <c r="DC29" s="1080"/>
      <c r="DD29" s="1080"/>
      <c r="DE29" s="1080"/>
      <c r="DF29" s="1081"/>
      <c r="DG29" s="1079"/>
      <c r="DH29" s="1080"/>
      <c r="DI29" s="1080"/>
      <c r="DJ29" s="1080"/>
      <c r="DK29" s="1081"/>
      <c r="DL29" s="1079"/>
      <c r="DM29" s="1080"/>
      <c r="DN29" s="1080"/>
      <c r="DO29" s="1080"/>
      <c r="DP29" s="1081"/>
      <c r="DQ29" s="1079"/>
      <c r="DR29" s="1080"/>
      <c r="DS29" s="1080"/>
      <c r="DT29" s="1080"/>
      <c r="DU29" s="1081"/>
      <c r="DV29" s="1082"/>
      <c r="DW29" s="1083"/>
      <c r="DX29" s="1083"/>
      <c r="DY29" s="1083"/>
      <c r="DZ29" s="1084"/>
      <c r="EA29" s="246"/>
    </row>
    <row r="30" spans="1:131" s="247" customFormat="1" ht="26.25" customHeight="1" x14ac:dyDescent="0.15">
      <c r="A30" s="266">
        <v>3</v>
      </c>
      <c r="B30" s="1127" t="s">
        <v>400</v>
      </c>
      <c r="C30" s="1128"/>
      <c r="D30" s="1128"/>
      <c r="E30" s="1128"/>
      <c r="F30" s="1128"/>
      <c r="G30" s="1128"/>
      <c r="H30" s="1128"/>
      <c r="I30" s="1128"/>
      <c r="J30" s="1128"/>
      <c r="K30" s="1128"/>
      <c r="L30" s="1128"/>
      <c r="M30" s="1128"/>
      <c r="N30" s="1128"/>
      <c r="O30" s="1128"/>
      <c r="P30" s="1129"/>
      <c r="Q30" s="1133">
        <v>103</v>
      </c>
      <c r="R30" s="1134"/>
      <c r="S30" s="1134"/>
      <c r="T30" s="1134"/>
      <c r="U30" s="1134"/>
      <c r="V30" s="1134">
        <v>102</v>
      </c>
      <c r="W30" s="1134"/>
      <c r="X30" s="1134"/>
      <c r="Y30" s="1134"/>
      <c r="Z30" s="1134"/>
      <c r="AA30" s="1134">
        <v>1</v>
      </c>
      <c r="AB30" s="1134"/>
      <c r="AC30" s="1134"/>
      <c r="AD30" s="1134"/>
      <c r="AE30" s="1135"/>
      <c r="AF30" s="1109">
        <v>1</v>
      </c>
      <c r="AG30" s="1110"/>
      <c r="AH30" s="1110"/>
      <c r="AI30" s="1110"/>
      <c r="AJ30" s="1111"/>
      <c r="AK30" s="1069">
        <v>40</v>
      </c>
      <c r="AL30" s="1060"/>
      <c r="AM30" s="1060"/>
      <c r="AN30" s="1060"/>
      <c r="AO30" s="1060"/>
      <c r="AP30" s="1060" t="s">
        <v>566</v>
      </c>
      <c r="AQ30" s="1060"/>
      <c r="AR30" s="1060"/>
      <c r="AS30" s="1060"/>
      <c r="AT30" s="1060"/>
      <c r="AU30" s="1060" t="s">
        <v>566</v>
      </c>
      <c r="AV30" s="1060"/>
      <c r="AW30" s="1060"/>
      <c r="AX30" s="1060"/>
      <c r="AY30" s="1060"/>
      <c r="AZ30" s="1132" t="s">
        <v>573</v>
      </c>
      <c r="BA30" s="1132"/>
      <c r="BB30" s="1132"/>
      <c r="BC30" s="1132"/>
      <c r="BD30" s="1132"/>
      <c r="BE30" s="1122"/>
      <c r="BF30" s="1122"/>
      <c r="BG30" s="1122"/>
      <c r="BH30" s="1122"/>
      <c r="BI30" s="1123"/>
      <c r="BJ30" s="252"/>
      <c r="BK30" s="252"/>
      <c r="BL30" s="252"/>
      <c r="BM30" s="252"/>
      <c r="BN30" s="252"/>
      <c r="BO30" s="265"/>
      <c r="BP30" s="265"/>
      <c r="BQ30" s="262">
        <v>24</v>
      </c>
      <c r="BR30" s="263"/>
      <c r="BS30" s="1104"/>
      <c r="BT30" s="1105"/>
      <c r="BU30" s="1105"/>
      <c r="BV30" s="1105"/>
      <c r="BW30" s="1105"/>
      <c r="BX30" s="1105"/>
      <c r="BY30" s="1105"/>
      <c r="BZ30" s="1105"/>
      <c r="CA30" s="1105"/>
      <c r="CB30" s="1105"/>
      <c r="CC30" s="1105"/>
      <c r="CD30" s="1105"/>
      <c r="CE30" s="1105"/>
      <c r="CF30" s="1105"/>
      <c r="CG30" s="1106"/>
      <c r="CH30" s="1079"/>
      <c r="CI30" s="1080"/>
      <c r="CJ30" s="1080"/>
      <c r="CK30" s="1080"/>
      <c r="CL30" s="1081"/>
      <c r="CM30" s="1079"/>
      <c r="CN30" s="1080"/>
      <c r="CO30" s="1080"/>
      <c r="CP30" s="1080"/>
      <c r="CQ30" s="1081"/>
      <c r="CR30" s="1079"/>
      <c r="CS30" s="1080"/>
      <c r="CT30" s="1080"/>
      <c r="CU30" s="1080"/>
      <c r="CV30" s="1081"/>
      <c r="CW30" s="1079"/>
      <c r="CX30" s="1080"/>
      <c r="CY30" s="1080"/>
      <c r="CZ30" s="1080"/>
      <c r="DA30" s="1081"/>
      <c r="DB30" s="1079"/>
      <c r="DC30" s="1080"/>
      <c r="DD30" s="1080"/>
      <c r="DE30" s="1080"/>
      <c r="DF30" s="1081"/>
      <c r="DG30" s="1079"/>
      <c r="DH30" s="1080"/>
      <c r="DI30" s="1080"/>
      <c r="DJ30" s="1080"/>
      <c r="DK30" s="1081"/>
      <c r="DL30" s="1079"/>
      <c r="DM30" s="1080"/>
      <c r="DN30" s="1080"/>
      <c r="DO30" s="1080"/>
      <c r="DP30" s="1081"/>
      <c r="DQ30" s="1079"/>
      <c r="DR30" s="1080"/>
      <c r="DS30" s="1080"/>
      <c r="DT30" s="1080"/>
      <c r="DU30" s="1081"/>
      <c r="DV30" s="1082"/>
      <c r="DW30" s="1083"/>
      <c r="DX30" s="1083"/>
      <c r="DY30" s="1083"/>
      <c r="DZ30" s="1084"/>
      <c r="EA30" s="246"/>
    </row>
    <row r="31" spans="1:131" s="247" customFormat="1" ht="26.25" customHeight="1" x14ac:dyDescent="0.15">
      <c r="A31" s="266">
        <v>4</v>
      </c>
      <c r="B31" s="1127" t="s">
        <v>401</v>
      </c>
      <c r="C31" s="1128"/>
      <c r="D31" s="1128"/>
      <c r="E31" s="1128"/>
      <c r="F31" s="1128"/>
      <c r="G31" s="1128"/>
      <c r="H31" s="1128"/>
      <c r="I31" s="1128"/>
      <c r="J31" s="1128"/>
      <c r="K31" s="1128"/>
      <c r="L31" s="1128"/>
      <c r="M31" s="1128"/>
      <c r="N31" s="1128"/>
      <c r="O31" s="1128"/>
      <c r="P31" s="1129"/>
      <c r="Q31" s="1133">
        <v>192</v>
      </c>
      <c r="R31" s="1134"/>
      <c r="S31" s="1134"/>
      <c r="T31" s="1134"/>
      <c r="U31" s="1134"/>
      <c r="V31" s="1134">
        <v>209</v>
      </c>
      <c r="W31" s="1134"/>
      <c r="X31" s="1134"/>
      <c r="Y31" s="1134"/>
      <c r="Z31" s="1134"/>
      <c r="AA31" s="1134">
        <v>-17</v>
      </c>
      <c r="AB31" s="1134"/>
      <c r="AC31" s="1134"/>
      <c r="AD31" s="1134"/>
      <c r="AE31" s="1135"/>
      <c r="AF31" s="1109">
        <v>8</v>
      </c>
      <c r="AG31" s="1110"/>
      <c r="AH31" s="1110"/>
      <c r="AI31" s="1110"/>
      <c r="AJ31" s="1111"/>
      <c r="AK31" s="1069">
        <v>102</v>
      </c>
      <c r="AL31" s="1060"/>
      <c r="AM31" s="1060"/>
      <c r="AN31" s="1060"/>
      <c r="AO31" s="1060"/>
      <c r="AP31" s="1060">
        <v>2233</v>
      </c>
      <c r="AQ31" s="1060"/>
      <c r="AR31" s="1060"/>
      <c r="AS31" s="1060"/>
      <c r="AT31" s="1060"/>
      <c r="AU31" s="1060">
        <v>1300</v>
      </c>
      <c r="AV31" s="1060"/>
      <c r="AW31" s="1060"/>
      <c r="AX31" s="1060"/>
      <c r="AY31" s="1060"/>
      <c r="AZ31" s="1132" t="s">
        <v>566</v>
      </c>
      <c r="BA31" s="1132"/>
      <c r="BB31" s="1132"/>
      <c r="BC31" s="1132"/>
      <c r="BD31" s="1132"/>
      <c r="BE31" s="1122" t="s">
        <v>402</v>
      </c>
      <c r="BF31" s="1122"/>
      <c r="BG31" s="1122"/>
      <c r="BH31" s="1122"/>
      <c r="BI31" s="1123"/>
      <c r="BJ31" s="252"/>
      <c r="BK31" s="252"/>
      <c r="BL31" s="252"/>
      <c r="BM31" s="252"/>
      <c r="BN31" s="252"/>
      <c r="BO31" s="265"/>
      <c r="BP31" s="265"/>
      <c r="BQ31" s="262">
        <v>25</v>
      </c>
      <c r="BR31" s="263"/>
      <c r="BS31" s="1104"/>
      <c r="BT31" s="1105"/>
      <c r="BU31" s="1105"/>
      <c r="BV31" s="1105"/>
      <c r="BW31" s="1105"/>
      <c r="BX31" s="1105"/>
      <c r="BY31" s="1105"/>
      <c r="BZ31" s="1105"/>
      <c r="CA31" s="1105"/>
      <c r="CB31" s="1105"/>
      <c r="CC31" s="1105"/>
      <c r="CD31" s="1105"/>
      <c r="CE31" s="1105"/>
      <c r="CF31" s="1105"/>
      <c r="CG31" s="1106"/>
      <c r="CH31" s="1079"/>
      <c r="CI31" s="1080"/>
      <c r="CJ31" s="1080"/>
      <c r="CK31" s="1080"/>
      <c r="CL31" s="1081"/>
      <c r="CM31" s="1079"/>
      <c r="CN31" s="1080"/>
      <c r="CO31" s="1080"/>
      <c r="CP31" s="1080"/>
      <c r="CQ31" s="1081"/>
      <c r="CR31" s="1079"/>
      <c r="CS31" s="1080"/>
      <c r="CT31" s="1080"/>
      <c r="CU31" s="1080"/>
      <c r="CV31" s="1081"/>
      <c r="CW31" s="1079"/>
      <c r="CX31" s="1080"/>
      <c r="CY31" s="1080"/>
      <c r="CZ31" s="1080"/>
      <c r="DA31" s="1081"/>
      <c r="DB31" s="1079"/>
      <c r="DC31" s="1080"/>
      <c r="DD31" s="1080"/>
      <c r="DE31" s="1080"/>
      <c r="DF31" s="1081"/>
      <c r="DG31" s="1079"/>
      <c r="DH31" s="1080"/>
      <c r="DI31" s="1080"/>
      <c r="DJ31" s="1080"/>
      <c r="DK31" s="1081"/>
      <c r="DL31" s="1079"/>
      <c r="DM31" s="1080"/>
      <c r="DN31" s="1080"/>
      <c r="DO31" s="1080"/>
      <c r="DP31" s="1081"/>
      <c r="DQ31" s="1079"/>
      <c r="DR31" s="1080"/>
      <c r="DS31" s="1080"/>
      <c r="DT31" s="1080"/>
      <c r="DU31" s="1081"/>
      <c r="DV31" s="1082"/>
      <c r="DW31" s="1083"/>
      <c r="DX31" s="1083"/>
      <c r="DY31" s="1083"/>
      <c r="DZ31" s="1084"/>
      <c r="EA31" s="246"/>
    </row>
    <row r="32" spans="1:131" s="247" customFormat="1" ht="26.25" customHeight="1" x14ac:dyDescent="0.15">
      <c r="A32" s="266">
        <v>5</v>
      </c>
      <c r="B32" s="1127" t="s">
        <v>403</v>
      </c>
      <c r="C32" s="1128"/>
      <c r="D32" s="1128"/>
      <c r="E32" s="1128"/>
      <c r="F32" s="1128"/>
      <c r="G32" s="1128"/>
      <c r="H32" s="1128"/>
      <c r="I32" s="1128"/>
      <c r="J32" s="1128"/>
      <c r="K32" s="1128"/>
      <c r="L32" s="1128"/>
      <c r="M32" s="1128"/>
      <c r="N32" s="1128"/>
      <c r="O32" s="1128"/>
      <c r="P32" s="1129"/>
      <c r="Q32" s="1133">
        <v>226</v>
      </c>
      <c r="R32" s="1134"/>
      <c r="S32" s="1134"/>
      <c r="T32" s="1134"/>
      <c r="U32" s="1134"/>
      <c r="V32" s="1134">
        <v>222</v>
      </c>
      <c r="W32" s="1134"/>
      <c r="X32" s="1134"/>
      <c r="Y32" s="1134"/>
      <c r="Z32" s="1134"/>
      <c r="AA32" s="1134">
        <v>4</v>
      </c>
      <c r="AB32" s="1134"/>
      <c r="AC32" s="1134"/>
      <c r="AD32" s="1134"/>
      <c r="AE32" s="1135"/>
      <c r="AF32" s="1109">
        <v>4</v>
      </c>
      <c r="AG32" s="1110"/>
      <c r="AH32" s="1110"/>
      <c r="AI32" s="1110"/>
      <c r="AJ32" s="1111"/>
      <c r="AK32" s="1069">
        <v>110</v>
      </c>
      <c r="AL32" s="1060"/>
      <c r="AM32" s="1060"/>
      <c r="AN32" s="1060"/>
      <c r="AO32" s="1060"/>
      <c r="AP32" s="1060">
        <v>1829</v>
      </c>
      <c r="AQ32" s="1060"/>
      <c r="AR32" s="1060"/>
      <c r="AS32" s="1060"/>
      <c r="AT32" s="1060"/>
      <c r="AU32" s="1060">
        <v>1655</v>
      </c>
      <c r="AV32" s="1060"/>
      <c r="AW32" s="1060"/>
      <c r="AX32" s="1060"/>
      <c r="AY32" s="1060"/>
      <c r="AZ32" s="1132" t="s">
        <v>566</v>
      </c>
      <c r="BA32" s="1132"/>
      <c r="BB32" s="1132"/>
      <c r="BC32" s="1132"/>
      <c r="BD32" s="1132"/>
      <c r="BE32" s="1122" t="s">
        <v>404</v>
      </c>
      <c r="BF32" s="1122"/>
      <c r="BG32" s="1122"/>
      <c r="BH32" s="1122"/>
      <c r="BI32" s="1123"/>
      <c r="BJ32" s="252"/>
      <c r="BK32" s="252"/>
      <c r="BL32" s="252"/>
      <c r="BM32" s="252"/>
      <c r="BN32" s="252"/>
      <c r="BO32" s="265"/>
      <c r="BP32" s="265"/>
      <c r="BQ32" s="262">
        <v>26</v>
      </c>
      <c r="BR32" s="263"/>
      <c r="BS32" s="1104"/>
      <c r="BT32" s="1105"/>
      <c r="BU32" s="1105"/>
      <c r="BV32" s="1105"/>
      <c r="BW32" s="1105"/>
      <c r="BX32" s="1105"/>
      <c r="BY32" s="1105"/>
      <c r="BZ32" s="1105"/>
      <c r="CA32" s="1105"/>
      <c r="CB32" s="1105"/>
      <c r="CC32" s="1105"/>
      <c r="CD32" s="1105"/>
      <c r="CE32" s="1105"/>
      <c r="CF32" s="1105"/>
      <c r="CG32" s="1106"/>
      <c r="CH32" s="1079"/>
      <c r="CI32" s="1080"/>
      <c r="CJ32" s="1080"/>
      <c r="CK32" s="1080"/>
      <c r="CL32" s="1081"/>
      <c r="CM32" s="1079"/>
      <c r="CN32" s="1080"/>
      <c r="CO32" s="1080"/>
      <c r="CP32" s="1080"/>
      <c r="CQ32" s="1081"/>
      <c r="CR32" s="1079"/>
      <c r="CS32" s="1080"/>
      <c r="CT32" s="1080"/>
      <c r="CU32" s="1080"/>
      <c r="CV32" s="1081"/>
      <c r="CW32" s="1079"/>
      <c r="CX32" s="1080"/>
      <c r="CY32" s="1080"/>
      <c r="CZ32" s="1080"/>
      <c r="DA32" s="1081"/>
      <c r="DB32" s="1079"/>
      <c r="DC32" s="1080"/>
      <c r="DD32" s="1080"/>
      <c r="DE32" s="1080"/>
      <c r="DF32" s="1081"/>
      <c r="DG32" s="1079"/>
      <c r="DH32" s="1080"/>
      <c r="DI32" s="1080"/>
      <c r="DJ32" s="1080"/>
      <c r="DK32" s="1081"/>
      <c r="DL32" s="1079"/>
      <c r="DM32" s="1080"/>
      <c r="DN32" s="1080"/>
      <c r="DO32" s="1080"/>
      <c r="DP32" s="1081"/>
      <c r="DQ32" s="1079"/>
      <c r="DR32" s="1080"/>
      <c r="DS32" s="1080"/>
      <c r="DT32" s="1080"/>
      <c r="DU32" s="1081"/>
      <c r="DV32" s="1082"/>
      <c r="DW32" s="1083"/>
      <c r="DX32" s="1083"/>
      <c r="DY32" s="1083"/>
      <c r="DZ32" s="1084"/>
      <c r="EA32" s="246"/>
    </row>
    <row r="33" spans="1:131" s="247" customFormat="1" ht="26.25" customHeight="1" x14ac:dyDescent="0.15">
      <c r="A33" s="266">
        <v>6</v>
      </c>
      <c r="B33" s="1127"/>
      <c r="C33" s="1128"/>
      <c r="D33" s="1128"/>
      <c r="E33" s="1128"/>
      <c r="F33" s="1128"/>
      <c r="G33" s="1128"/>
      <c r="H33" s="1128"/>
      <c r="I33" s="1128"/>
      <c r="J33" s="1128"/>
      <c r="K33" s="1128"/>
      <c r="L33" s="1128"/>
      <c r="M33" s="1128"/>
      <c r="N33" s="1128"/>
      <c r="O33" s="1128"/>
      <c r="P33" s="1129"/>
      <c r="Q33" s="1133"/>
      <c r="R33" s="1134"/>
      <c r="S33" s="1134"/>
      <c r="T33" s="1134"/>
      <c r="U33" s="1134"/>
      <c r="V33" s="1134"/>
      <c r="W33" s="1134"/>
      <c r="X33" s="1134"/>
      <c r="Y33" s="1134"/>
      <c r="Z33" s="1134"/>
      <c r="AA33" s="1134"/>
      <c r="AB33" s="1134"/>
      <c r="AC33" s="1134"/>
      <c r="AD33" s="1134"/>
      <c r="AE33" s="1135"/>
      <c r="AF33" s="1109"/>
      <c r="AG33" s="1110"/>
      <c r="AH33" s="1110"/>
      <c r="AI33" s="1110"/>
      <c r="AJ33" s="1111"/>
      <c r="AK33" s="1069"/>
      <c r="AL33" s="1060"/>
      <c r="AM33" s="1060"/>
      <c r="AN33" s="1060"/>
      <c r="AO33" s="1060"/>
      <c r="AP33" s="1060"/>
      <c r="AQ33" s="1060"/>
      <c r="AR33" s="1060"/>
      <c r="AS33" s="1060"/>
      <c r="AT33" s="1060"/>
      <c r="AU33" s="1060"/>
      <c r="AV33" s="1060"/>
      <c r="AW33" s="1060"/>
      <c r="AX33" s="1060"/>
      <c r="AY33" s="1060"/>
      <c r="AZ33" s="1132"/>
      <c r="BA33" s="1132"/>
      <c r="BB33" s="1132"/>
      <c r="BC33" s="1132"/>
      <c r="BD33" s="1132"/>
      <c r="BE33" s="1122"/>
      <c r="BF33" s="1122"/>
      <c r="BG33" s="1122"/>
      <c r="BH33" s="1122"/>
      <c r="BI33" s="1123"/>
      <c r="BJ33" s="252"/>
      <c r="BK33" s="252"/>
      <c r="BL33" s="252"/>
      <c r="BM33" s="252"/>
      <c r="BN33" s="252"/>
      <c r="BO33" s="265"/>
      <c r="BP33" s="265"/>
      <c r="BQ33" s="262">
        <v>27</v>
      </c>
      <c r="BR33" s="263"/>
      <c r="BS33" s="1104"/>
      <c r="BT33" s="1105"/>
      <c r="BU33" s="1105"/>
      <c r="BV33" s="1105"/>
      <c r="BW33" s="1105"/>
      <c r="BX33" s="1105"/>
      <c r="BY33" s="1105"/>
      <c r="BZ33" s="1105"/>
      <c r="CA33" s="1105"/>
      <c r="CB33" s="1105"/>
      <c r="CC33" s="1105"/>
      <c r="CD33" s="1105"/>
      <c r="CE33" s="1105"/>
      <c r="CF33" s="1105"/>
      <c r="CG33" s="1106"/>
      <c r="CH33" s="1079"/>
      <c r="CI33" s="1080"/>
      <c r="CJ33" s="1080"/>
      <c r="CK33" s="1080"/>
      <c r="CL33" s="1081"/>
      <c r="CM33" s="1079"/>
      <c r="CN33" s="1080"/>
      <c r="CO33" s="1080"/>
      <c r="CP33" s="1080"/>
      <c r="CQ33" s="1081"/>
      <c r="CR33" s="1079"/>
      <c r="CS33" s="1080"/>
      <c r="CT33" s="1080"/>
      <c r="CU33" s="1080"/>
      <c r="CV33" s="1081"/>
      <c r="CW33" s="1079"/>
      <c r="CX33" s="1080"/>
      <c r="CY33" s="1080"/>
      <c r="CZ33" s="1080"/>
      <c r="DA33" s="1081"/>
      <c r="DB33" s="1079"/>
      <c r="DC33" s="1080"/>
      <c r="DD33" s="1080"/>
      <c r="DE33" s="1080"/>
      <c r="DF33" s="1081"/>
      <c r="DG33" s="1079"/>
      <c r="DH33" s="1080"/>
      <c r="DI33" s="1080"/>
      <c r="DJ33" s="1080"/>
      <c r="DK33" s="1081"/>
      <c r="DL33" s="1079"/>
      <c r="DM33" s="1080"/>
      <c r="DN33" s="1080"/>
      <c r="DO33" s="1080"/>
      <c r="DP33" s="1081"/>
      <c r="DQ33" s="1079"/>
      <c r="DR33" s="1080"/>
      <c r="DS33" s="1080"/>
      <c r="DT33" s="1080"/>
      <c r="DU33" s="1081"/>
      <c r="DV33" s="1082"/>
      <c r="DW33" s="1083"/>
      <c r="DX33" s="1083"/>
      <c r="DY33" s="1083"/>
      <c r="DZ33" s="1084"/>
      <c r="EA33" s="246"/>
    </row>
    <row r="34" spans="1:131" s="247" customFormat="1" ht="26.25" customHeight="1" x14ac:dyDescent="0.15">
      <c r="A34" s="266">
        <v>7</v>
      </c>
      <c r="B34" s="1127"/>
      <c r="C34" s="1128"/>
      <c r="D34" s="1128"/>
      <c r="E34" s="1128"/>
      <c r="F34" s="1128"/>
      <c r="G34" s="1128"/>
      <c r="H34" s="1128"/>
      <c r="I34" s="1128"/>
      <c r="J34" s="1128"/>
      <c r="K34" s="1128"/>
      <c r="L34" s="1128"/>
      <c r="M34" s="1128"/>
      <c r="N34" s="1128"/>
      <c r="O34" s="1128"/>
      <c r="P34" s="1129"/>
      <c r="Q34" s="1133"/>
      <c r="R34" s="1134"/>
      <c r="S34" s="1134"/>
      <c r="T34" s="1134"/>
      <c r="U34" s="1134"/>
      <c r="V34" s="1134"/>
      <c r="W34" s="1134"/>
      <c r="X34" s="1134"/>
      <c r="Y34" s="1134"/>
      <c r="Z34" s="1134"/>
      <c r="AA34" s="1134"/>
      <c r="AB34" s="1134"/>
      <c r="AC34" s="1134"/>
      <c r="AD34" s="1134"/>
      <c r="AE34" s="1135"/>
      <c r="AF34" s="1109"/>
      <c r="AG34" s="1110"/>
      <c r="AH34" s="1110"/>
      <c r="AI34" s="1110"/>
      <c r="AJ34" s="1111"/>
      <c r="AK34" s="1069"/>
      <c r="AL34" s="1060"/>
      <c r="AM34" s="1060"/>
      <c r="AN34" s="1060"/>
      <c r="AO34" s="1060"/>
      <c r="AP34" s="1060"/>
      <c r="AQ34" s="1060"/>
      <c r="AR34" s="1060"/>
      <c r="AS34" s="1060"/>
      <c r="AT34" s="1060"/>
      <c r="AU34" s="1060"/>
      <c r="AV34" s="1060"/>
      <c r="AW34" s="1060"/>
      <c r="AX34" s="1060"/>
      <c r="AY34" s="1060"/>
      <c r="AZ34" s="1132"/>
      <c r="BA34" s="1132"/>
      <c r="BB34" s="1132"/>
      <c r="BC34" s="1132"/>
      <c r="BD34" s="1132"/>
      <c r="BE34" s="1122"/>
      <c r="BF34" s="1122"/>
      <c r="BG34" s="1122"/>
      <c r="BH34" s="1122"/>
      <c r="BI34" s="1123"/>
      <c r="BJ34" s="252"/>
      <c r="BK34" s="252"/>
      <c r="BL34" s="252"/>
      <c r="BM34" s="252"/>
      <c r="BN34" s="252"/>
      <c r="BO34" s="265"/>
      <c r="BP34" s="265"/>
      <c r="BQ34" s="262">
        <v>28</v>
      </c>
      <c r="BR34" s="263"/>
      <c r="BS34" s="1104"/>
      <c r="BT34" s="1105"/>
      <c r="BU34" s="1105"/>
      <c r="BV34" s="1105"/>
      <c r="BW34" s="1105"/>
      <c r="BX34" s="1105"/>
      <c r="BY34" s="1105"/>
      <c r="BZ34" s="1105"/>
      <c r="CA34" s="1105"/>
      <c r="CB34" s="1105"/>
      <c r="CC34" s="1105"/>
      <c r="CD34" s="1105"/>
      <c r="CE34" s="1105"/>
      <c r="CF34" s="1105"/>
      <c r="CG34" s="1106"/>
      <c r="CH34" s="1079"/>
      <c r="CI34" s="1080"/>
      <c r="CJ34" s="1080"/>
      <c r="CK34" s="1080"/>
      <c r="CL34" s="1081"/>
      <c r="CM34" s="1079"/>
      <c r="CN34" s="1080"/>
      <c r="CO34" s="1080"/>
      <c r="CP34" s="1080"/>
      <c r="CQ34" s="1081"/>
      <c r="CR34" s="1079"/>
      <c r="CS34" s="1080"/>
      <c r="CT34" s="1080"/>
      <c r="CU34" s="1080"/>
      <c r="CV34" s="1081"/>
      <c r="CW34" s="1079"/>
      <c r="CX34" s="1080"/>
      <c r="CY34" s="1080"/>
      <c r="CZ34" s="1080"/>
      <c r="DA34" s="1081"/>
      <c r="DB34" s="1079"/>
      <c r="DC34" s="1080"/>
      <c r="DD34" s="1080"/>
      <c r="DE34" s="1080"/>
      <c r="DF34" s="1081"/>
      <c r="DG34" s="1079"/>
      <c r="DH34" s="1080"/>
      <c r="DI34" s="1080"/>
      <c r="DJ34" s="1080"/>
      <c r="DK34" s="1081"/>
      <c r="DL34" s="1079"/>
      <c r="DM34" s="1080"/>
      <c r="DN34" s="1080"/>
      <c r="DO34" s="1080"/>
      <c r="DP34" s="1081"/>
      <c r="DQ34" s="1079"/>
      <c r="DR34" s="1080"/>
      <c r="DS34" s="1080"/>
      <c r="DT34" s="1080"/>
      <c r="DU34" s="1081"/>
      <c r="DV34" s="1082"/>
      <c r="DW34" s="1083"/>
      <c r="DX34" s="1083"/>
      <c r="DY34" s="1083"/>
      <c r="DZ34" s="1084"/>
      <c r="EA34" s="246"/>
    </row>
    <row r="35" spans="1:131" s="247" customFormat="1" ht="26.25" customHeight="1" x14ac:dyDescent="0.15">
      <c r="A35" s="266">
        <v>8</v>
      </c>
      <c r="B35" s="1127"/>
      <c r="C35" s="1128"/>
      <c r="D35" s="1128"/>
      <c r="E35" s="1128"/>
      <c r="F35" s="1128"/>
      <c r="G35" s="1128"/>
      <c r="H35" s="1128"/>
      <c r="I35" s="1128"/>
      <c r="J35" s="1128"/>
      <c r="K35" s="1128"/>
      <c r="L35" s="1128"/>
      <c r="M35" s="1128"/>
      <c r="N35" s="1128"/>
      <c r="O35" s="1128"/>
      <c r="P35" s="1129"/>
      <c r="Q35" s="1133"/>
      <c r="R35" s="1134"/>
      <c r="S35" s="1134"/>
      <c r="T35" s="1134"/>
      <c r="U35" s="1134"/>
      <c r="V35" s="1134"/>
      <c r="W35" s="1134"/>
      <c r="X35" s="1134"/>
      <c r="Y35" s="1134"/>
      <c r="Z35" s="1134"/>
      <c r="AA35" s="1134"/>
      <c r="AB35" s="1134"/>
      <c r="AC35" s="1134"/>
      <c r="AD35" s="1134"/>
      <c r="AE35" s="1135"/>
      <c r="AF35" s="1109"/>
      <c r="AG35" s="1110"/>
      <c r="AH35" s="1110"/>
      <c r="AI35" s="1110"/>
      <c r="AJ35" s="1111"/>
      <c r="AK35" s="1069"/>
      <c r="AL35" s="1060"/>
      <c r="AM35" s="1060"/>
      <c r="AN35" s="1060"/>
      <c r="AO35" s="1060"/>
      <c r="AP35" s="1060"/>
      <c r="AQ35" s="1060"/>
      <c r="AR35" s="1060"/>
      <c r="AS35" s="1060"/>
      <c r="AT35" s="1060"/>
      <c r="AU35" s="1060"/>
      <c r="AV35" s="1060"/>
      <c r="AW35" s="1060"/>
      <c r="AX35" s="1060"/>
      <c r="AY35" s="1060"/>
      <c r="AZ35" s="1132"/>
      <c r="BA35" s="1132"/>
      <c r="BB35" s="1132"/>
      <c r="BC35" s="1132"/>
      <c r="BD35" s="1132"/>
      <c r="BE35" s="1122"/>
      <c r="BF35" s="1122"/>
      <c r="BG35" s="1122"/>
      <c r="BH35" s="1122"/>
      <c r="BI35" s="1123"/>
      <c r="BJ35" s="252"/>
      <c r="BK35" s="252"/>
      <c r="BL35" s="252"/>
      <c r="BM35" s="252"/>
      <c r="BN35" s="252"/>
      <c r="BO35" s="265"/>
      <c r="BP35" s="265"/>
      <c r="BQ35" s="262">
        <v>29</v>
      </c>
      <c r="BR35" s="263"/>
      <c r="BS35" s="1104"/>
      <c r="BT35" s="1105"/>
      <c r="BU35" s="1105"/>
      <c r="BV35" s="1105"/>
      <c r="BW35" s="1105"/>
      <c r="BX35" s="1105"/>
      <c r="BY35" s="1105"/>
      <c r="BZ35" s="1105"/>
      <c r="CA35" s="1105"/>
      <c r="CB35" s="1105"/>
      <c r="CC35" s="1105"/>
      <c r="CD35" s="1105"/>
      <c r="CE35" s="1105"/>
      <c r="CF35" s="1105"/>
      <c r="CG35" s="1106"/>
      <c r="CH35" s="1079"/>
      <c r="CI35" s="1080"/>
      <c r="CJ35" s="1080"/>
      <c r="CK35" s="1080"/>
      <c r="CL35" s="1081"/>
      <c r="CM35" s="1079"/>
      <c r="CN35" s="1080"/>
      <c r="CO35" s="1080"/>
      <c r="CP35" s="1080"/>
      <c r="CQ35" s="1081"/>
      <c r="CR35" s="1079"/>
      <c r="CS35" s="1080"/>
      <c r="CT35" s="1080"/>
      <c r="CU35" s="1080"/>
      <c r="CV35" s="1081"/>
      <c r="CW35" s="1079"/>
      <c r="CX35" s="1080"/>
      <c r="CY35" s="1080"/>
      <c r="CZ35" s="1080"/>
      <c r="DA35" s="1081"/>
      <c r="DB35" s="1079"/>
      <c r="DC35" s="1080"/>
      <c r="DD35" s="1080"/>
      <c r="DE35" s="1080"/>
      <c r="DF35" s="1081"/>
      <c r="DG35" s="1079"/>
      <c r="DH35" s="1080"/>
      <c r="DI35" s="1080"/>
      <c r="DJ35" s="1080"/>
      <c r="DK35" s="1081"/>
      <c r="DL35" s="1079"/>
      <c r="DM35" s="1080"/>
      <c r="DN35" s="1080"/>
      <c r="DO35" s="1080"/>
      <c r="DP35" s="1081"/>
      <c r="DQ35" s="1079"/>
      <c r="DR35" s="1080"/>
      <c r="DS35" s="1080"/>
      <c r="DT35" s="1080"/>
      <c r="DU35" s="1081"/>
      <c r="DV35" s="1082"/>
      <c r="DW35" s="1083"/>
      <c r="DX35" s="1083"/>
      <c r="DY35" s="1083"/>
      <c r="DZ35" s="1084"/>
      <c r="EA35" s="246"/>
    </row>
    <row r="36" spans="1:131" s="247" customFormat="1" ht="26.25" customHeight="1" x14ac:dyDescent="0.15">
      <c r="A36" s="266">
        <v>9</v>
      </c>
      <c r="B36" s="1127"/>
      <c r="C36" s="1128"/>
      <c r="D36" s="1128"/>
      <c r="E36" s="1128"/>
      <c r="F36" s="1128"/>
      <c r="G36" s="1128"/>
      <c r="H36" s="1128"/>
      <c r="I36" s="1128"/>
      <c r="J36" s="1128"/>
      <c r="K36" s="1128"/>
      <c r="L36" s="1128"/>
      <c r="M36" s="1128"/>
      <c r="N36" s="1128"/>
      <c r="O36" s="1128"/>
      <c r="P36" s="1129"/>
      <c r="Q36" s="1133"/>
      <c r="R36" s="1134"/>
      <c r="S36" s="1134"/>
      <c r="T36" s="1134"/>
      <c r="U36" s="1134"/>
      <c r="V36" s="1134"/>
      <c r="W36" s="1134"/>
      <c r="X36" s="1134"/>
      <c r="Y36" s="1134"/>
      <c r="Z36" s="1134"/>
      <c r="AA36" s="1134"/>
      <c r="AB36" s="1134"/>
      <c r="AC36" s="1134"/>
      <c r="AD36" s="1134"/>
      <c r="AE36" s="1135"/>
      <c r="AF36" s="1109"/>
      <c r="AG36" s="1110"/>
      <c r="AH36" s="1110"/>
      <c r="AI36" s="1110"/>
      <c r="AJ36" s="1111"/>
      <c r="AK36" s="1069"/>
      <c r="AL36" s="1060"/>
      <c r="AM36" s="1060"/>
      <c r="AN36" s="1060"/>
      <c r="AO36" s="1060"/>
      <c r="AP36" s="1060"/>
      <c r="AQ36" s="1060"/>
      <c r="AR36" s="1060"/>
      <c r="AS36" s="1060"/>
      <c r="AT36" s="1060"/>
      <c r="AU36" s="1060"/>
      <c r="AV36" s="1060"/>
      <c r="AW36" s="1060"/>
      <c r="AX36" s="1060"/>
      <c r="AY36" s="1060"/>
      <c r="AZ36" s="1132"/>
      <c r="BA36" s="1132"/>
      <c r="BB36" s="1132"/>
      <c r="BC36" s="1132"/>
      <c r="BD36" s="1132"/>
      <c r="BE36" s="1122"/>
      <c r="BF36" s="1122"/>
      <c r="BG36" s="1122"/>
      <c r="BH36" s="1122"/>
      <c r="BI36" s="1123"/>
      <c r="BJ36" s="252"/>
      <c r="BK36" s="252"/>
      <c r="BL36" s="252"/>
      <c r="BM36" s="252"/>
      <c r="BN36" s="252"/>
      <c r="BO36" s="265"/>
      <c r="BP36" s="265"/>
      <c r="BQ36" s="262">
        <v>30</v>
      </c>
      <c r="BR36" s="263"/>
      <c r="BS36" s="1104"/>
      <c r="BT36" s="1105"/>
      <c r="BU36" s="1105"/>
      <c r="BV36" s="1105"/>
      <c r="BW36" s="1105"/>
      <c r="BX36" s="1105"/>
      <c r="BY36" s="1105"/>
      <c r="BZ36" s="1105"/>
      <c r="CA36" s="1105"/>
      <c r="CB36" s="1105"/>
      <c r="CC36" s="1105"/>
      <c r="CD36" s="1105"/>
      <c r="CE36" s="1105"/>
      <c r="CF36" s="1105"/>
      <c r="CG36" s="1106"/>
      <c r="CH36" s="1079"/>
      <c r="CI36" s="1080"/>
      <c r="CJ36" s="1080"/>
      <c r="CK36" s="1080"/>
      <c r="CL36" s="1081"/>
      <c r="CM36" s="1079"/>
      <c r="CN36" s="1080"/>
      <c r="CO36" s="1080"/>
      <c r="CP36" s="1080"/>
      <c r="CQ36" s="1081"/>
      <c r="CR36" s="1079"/>
      <c r="CS36" s="1080"/>
      <c r="CT36" s="1080"/>
      <c r="CU36" s="1080"/>
      <c r="CV36" s="1081"/>
      <c r="CW36" s="1079"/>
      <c r="CX36" s="1080"/>
      <c r="CY36" s="1080"/>
      <c r="CZ36" s="1080"/>
      <c r="DA36" s="1081"/>
      <c r="DB36" s="1079"/>
      <c r="DC36" s="1080"/>
      <c r="DD36" s="1080"/>
      <c r="DE36" s="1080"/>
      <c r="DF36" s="1081"/>
      <c r="DG36" s="1079"/>
      <c r="DH36" s="1080"/>
      <c r="DI36" s="1080"/>
      <c r="DJ36" s="1080"/>
      <c r="DK36" s="1081"/>
      <c r="DL36" s="1079"/>
      <c r="DM36" s="1080"/>
      <c r="DN36" s="1080"/>
      <c r="DO36" s="1080"/>
      <c r="DP36" s="1081"/>
      <c r="DQ36" s="1079"/>
      <c r="DR36" s="1080"/>
      <c r="DS36" s="1080"/>
      <c r="DT36" s="1080"/>
      <c r="DU36" s="1081"/>
      <c r="DV36" s="1082"/>
      <c r="DW36" s="1083"/>
      <c r="DX36" s="1083"/>
      <c r="DY36" s="1083"/>
      <c r="DZ36" s="1084"/>
      <c r="EA36" s="246"/>
    </row>
    <row r="37" spans="1:131" s="247" customFormat="1" ht="26.25" customHeight="1" x14ac:dyDescent="0.15">
      <c r="A37" s="266">
        <v>10</v>
      </c>
      <c r="B37" s="1127"/>
      <c r="C37" s="1128"/>
      <c r="D37" s="1128"/>
      <c r="E37" s="1128"/>
      <c r="F37" s="1128"/>
      <c r="G37" s="1128"/>
      <c r="H37" s="1128"/>
      <c r="I37" s="1128"/>
      <c r="J37" s="1128"/>
      <c r="K37" s="1128"/>
      <c r="L37" s="1128"/>
      <c r="M37" s="1128"/>
      <c r="N37" s="1128"/>
      <c r="O37" s="1128"/>
      <c r="P37" s="1129"/>
      <c r="Q37" s="1133"/>
      <c r="R37" s="1134"/>
      <c r="S37" s="1134"/>
      <c r="T37" s="1134"/>
      <c r="U37" s="1134"/>
      <c r="V37" s="1134"/>
      <c r="W37" s="1134"/>
      <c r="X37" s="1134"/>
      <c r="Y37" s="1134"/>
      <c r="Z37" s="1134"/>
      <c r="AA37" s="1134"/>
      <c r="AB37" s="1134"/>
      <c r="AC37" s="1134"/>
      <c r="AD37" s="1134"/>
      <c r="AE37" s="1135"/>
      <c r="AF37" s="1109"/>
      <c r="AG37" s="1110"/>
      <c r="AH37" s="1110"/>
      <c r="AI37" s="1110"/>
      <c r="AJ37" s="1111"/>
      <c r="AK37" s="1069"/>
      <c r="AL37" s="1060"/>
      <c r="AM37" s="1060"/>
      <c r="AN37" s="1060"/>
      <c r="AO37" s="1060"/>
      <c r="AP37" s="1060"/>
      <c r="AQ37" s="1060"/>
      <c r="AR37" s="1060"/>
      <c r="AS37" s="1060"/>
      <c r="AT37" s="1060"/>
      <c r="AU37" s="1060"/>
      <c r="AV37" s="1060"/>
      <c r="AW37" s="1060"/>
      <c r="AX37" s="1060"/>
      <c r="AY37" s="1060"/>
      <c r="AZ37" s="1132"/>
      <c r="BA37" s="1132"/>
      <c r="BB37" s="1132"/>
      <c r="BC37" s="1132"/>
      <c r="BD37" s="1132"/>
      <c r="BE37" s="1122"/>
      <c r="BF37" s="1122"/>
      <c r="BG37" s="1122"/>
      <c r="BH37" s="1122"/>
      <c r="BI37" s="1123"/>
      <c r="BJ37" s="252"/>
      <c r="BK37" s="252"/>
      <c r="BL37" s="252"/>
      <c r="BM37" s="252"/>
      <c r="BN37" s="252"/>
      <c r="BO37" s="265"/>
      <c r="BP37" s="265"/>
      <c r="BQ37" s="262">
        <v>31</v>
      </c>
      <c r="BR37" s="263"/>
      <c r="BS37" s="1104"/>
      <c r="BT37" s="1105"/>
      <c r="BU37" s="1105"/>
      <c r="BV37" s="1105"/>
      <c r="BW37" s="1105"/>
      <c r="BX37" s="1105"/>
      <c r="BY37" s="1105"/>
      <c r="BZ37" s="1105"/>
      <c r="CA37" s="1105"/>
      <c r="CB37" s="1105"/>
      <c r="CC37" s="1105"/>
      <c r="CD37" s="1105"/>
      <c r="CE37" s="1105"/>
      <c r="CF37" s="1105"/>
      <c r="CG37" s="1106"/>
      <c r="CH37" s="1079"/>
      <c r="CI37" s="1080"/>
      <c r="CJ37" s="1080"/>
      <c r="CK37" s="1080"/>
      <c r="CL37" s="1081"/>
      <c r="CM37" s="1079"/>
      <c r="CN37" s="1080"/>
      <c r="CO37" s="1080"/>
      <c r="CP37" s="1080"/>
      <c r="CQ37" s="1081"/>
      <c r="CR37" s="1079"/>
      <c r="CS37" s="1080"/>
      <c r="CT37" s="1080"/>
      <c r="CU37" s="1080"/>
      <c r="CV37" s="1081"/>
      <c r="CW37" s="1079"/>
      <c r="CX37" s="1080"/>
      <c r="CY37" s="1080"/>
      <c r="CZ37" s="1080"/>
      <c r="DA37" s="1081"/>
      <c r="DB37" s="1079"/>
      <c r="DC37" s="1080"/>
      <c r="DD37" s="1080"/>
      <c r="DE37" s="1080"/>
      <c r="DF37" s="1081"/>
      <c r="DG37" s="1079"/>
      <c r="DH37" s="1080"/>
      <c r="DI37" s="1080"/>
      <c r="DJ37" s="1080"/>
      <c r="DK37" s="1081"/>
      <c r="DL37" s="1079"/>
      <c r="DM37" s="1080"/>
      <c r="DN37" s="1080"/>
      <c r="DO37" s="1080"/>
      <c r="DP37" s="1081"/>
      <c r="DQ37" s="1079"/>
      <c r="DR37" s="1080"/>
      <c r="DS37" s="1080"/>
      <c r="DT37" s="1080"/>
      <c r="DU37" s="1081"/>
      <c r="DV37" s="1082"/>
      <c r="DW37" s="1083"/>
      <c r="DX37" s="1083"/>
      <c r="DY37" s="1083"/>
      <c r="DZ37" s="1084"/>
      <c r="EA37" s="246"/>
    </row>
    <row r="38" spans="1:131" s="247" customFormat="1" ht="26.25" customHeight="1" x14ac:dyDescent="0.15">
      <c r="A38" s="266">
        <v>11</v>
      </c>
      <c r="B38" s="1127"/>
      <c r="C38" s="1128"/>
      <c r="D38" s="1128"/>
      <c r="E38" s="1128"/>
      <c r="F38" s="1128"/>
      <c r="G38" s="1128"/>
      <c r="H38" s="1128"/>
      <c r="I38" s="1128"/>
      <c r="J38" s="1128"/>
      <c r="K38" s="1128"/>
      <c r="L38" s="1128"/>
      <c r="M38" s="1128"/>
      <c r="N38" s="1128"/>
      <c r="O38" s="1128"/>
      <c r="P38" s="1129"/>
      <c r="Q38" s="1133"/>
      <c r="R38" s="1134"/>
      <c r="S38" s="1134"/>
      <c r="T38" s="1134"/>
      <c r="U38" s="1134"/>
      <c r="V38" s="1134"/>
      <c r="W38" s="1134"/>
      <c r="X38" s="1134"/>
      <c r="Y38" s="1134"/>
      <c r="Z38" s="1134"/>
      <c r="AA38" s="1134"/>
      <c r="AB38" s="1134"/>
      <c r="AC38" s="1134"/>
      <c r="AD38" s="1134"/>
      <c r="AE38" s="1135"/>
      <c r="AF38" s="1109"/>
      <c r="AG38" s="1110"/>
      <c r="AH38" s="1110"/>
      <c r="AI38" s="1110"/>
      <c r="AJ38" s="1111"/>
      <c r="AK38" s="1069"/>
      <c r="AL38" s="1060"/>
      <c r="AM38" s="1060"/>
      <c r="AN38" s="1060"/>
      <c r="AO38" s="1060"/>
      <c r="AP38" s="1060"/>
      <c r="AQ38" s="1060"/>
      <c r="AR38" s="1060"/>
      <c r="AS38" s="1060"/>
      <c r="AT38" s="1060"/>
      <c r="AU38" s="1060"/>
      <c r="AV38" s="1060"/>
      <c r="AW38" s="1060"/>
      <c r="AX38" s="1060"/>
      <c r="AY38" s="1060"/>
      <c r="AZ38" s="1132"/>
      <c r="BA38" s="1132"/>
      <c r="BB38" s="1132"/>
      <c r="BC38" s="1132"/>
      <c r="BD38" s="1132"/>
      <c r="BE38" s="1122"/>
      <c r="BF38" s="1122"/>
      <c r="BG38" s="1122"/>
      <c r="BH38" s="1122"/>
      <c r="BI38" s="1123"/>
      <c r="BJ38" s="252"/>
      <c r="BK38" s="252"/>
      <c r="BL38" s="252"/>
      <c r="BM38" s="252"/>
      <c r="BN38" s="252"/>
      <c r="BO38" s="265"/>
      <c r="BP38" s="265"/>
      <c r="BQ38" s="262">
        <v>32</v>
      </c>
      <c r="BR38" s="263"/>
      <c r="BS38" s="1104"/>
      <c r="BT38" s="1105"/>
      <c r="BU38" s="1105"/>
      <c r="BV38" s="1105"/>
      <c r="BW38" s="1105"/>
      <c r="BX38" s="1105"/>
      <c r="BY38" s="1105"/>
      <c r="BZ38" s="1105"/>
      <c r="CA38" s="1105"/>
      <c r="CB38" s="1105"/>
      <c r="CC38" s="1105"/>
      <c r="CD38" s="1105"/>
      <c r="CE38" s="1105"/>
      <c r="CF38" s="1105"/>
      <c r="CG38" s="1106"/>
      <c r="CH38" s="1079"/>
      <c r="CI38" s="1080"/>
      <c r="CJ38" s="1080"/>
      <c r="CK38" s="1080"/>
      <c r="CL38" s="1081"/>
      <c r="CM38" s="1079"/>
      <c r="CN38" s="1080"/>
      <c r="CO38" s="1080"/>
      <c r="CP38" s="1080"/>
      <c r="CQ38" s="1081"/>
      <c r="CR38" s="1079"/>
      <c r="CS38" s="1080"/>
      <c r="CT38" s="1080"/>
      <c r="CU38" s="1080"/>
      <c r="CV38" s="1081"/>
      <c r="CW38" s="1079"/>
      <c r="CX38" s="1080"/>
      <c r="CY38" s="1080"/>
      <c r="CZ38" s="1080"/>
      <c r="DA38" s="1081"/>
      <c r="DB38" s="1079"/>
      <c r="DC38" s="1080"/>
      <c r="DD38" s="1080"/>
      <c r="DE38" s="1080"/>
      <c r="DF38" s="1081"/>
      <c r="DG38" s="1079"/>
      <c r="DH38" s="1080"/>
      <c r="DI38" s="1080"/>
      <c r="DJ38" s="1080"/>
      <c r="DK38" s="1081"/>
      <c r="DL38" s="1079"/>
      <c r="DM38" s="1080"/>
      <c r="DN38" s="1080"/>
      <c r="DO38" s="1080"/>
      <c r="DP38" s="1081"/>
      <c r="DQ38" s="1079"/>
      <c r="DR38" s="1080"/>
      <c r="DS38" s="1080"/>
      <c r="DT38" s="1080"/>
      <c r="DU38" s="1081"/>
      <c r="DV38" s="1082"/>
      <c r="DW38" s="1083"/>
      <c r="DX38" s="1083"/>
      <c r="DY38" s="1083"/>
      <c r="DZ38" s="1084"/>
      <c r="EA38" s="246"/>
    </row>
    <row r="39" spans="1:131" s="247" customFormat="1" ht="26.25" customHeight="1" x14ac:dyDescent="0.15">
      <c r="A39" s="266">
        <v>12</v>
      </c>
      <c r="B39" s="1127"/>
      <c r="C39" s="1128"/>
      <c r="D39" s="1128"/>
      <c r="E39" s="1128"/>
      <c r="F39" s="1128"/>
      <c r="G39" s="1128"/>
      <c r="H39" s="1128"/>
      <c r="I39" s="1128"/>
      <c r="J39" s="1128"/>
      <c r="K39" s="1128"/>
      <c r="L39" s="1128"/>
      <c r="M39" s="1128"/>
      <c r="N39" s="1128"/>
      <c r="O39" s="1128"/>
      <c r="P39" s="1129"/>
      <c r="Q39" s="1133"/>
      <c r="R39" s="1134"/>
      <c r="S39" s="1134"/>
      <c r="T39" s="1134"/>
      <c r="U39" s="1134"/>
      <c r="V39" s="1134"/>
      <c r="W39" s="1134"/>
      <c r="X39" s="1134"/>
      <c r="Y39" s="1134"/>
      <c r="Z39" s="1134"/>
      <c r="AA39" s="1134"/>
      <c r="AB39" s="1134"/>
      <c r="AC39" s="1134"/>
      <c r="AD39" s="1134"/>
      <c r="AE39" s="1135"/>
      <c r="AF39" s="1109"/>
      <c r="AG39" s="1110"/>
      <c r="AH39" s="1110"/>
      <c r="AI39" s="1110"/>
      <c r="AJ39" s="1111"/>
      <c r="AK39" s="1069"/>
      <c r="AL39" s="1060"/>
      <c r="AM39" s="1060"/>
      <c r="AN39" s="1060"/>
      <c r="AO39" s="1060"/>
      <c r="AP39" s="1060"/>
      <c r="AQ39" s="1060"/>
      <c r="AR39" s="1060"/>
      <c r="AS39" s="1060"/>
      <c r="AT39" s="1060"/>
      <c r="AU39" s="1060"/>
      <c r="AV39" s="1060"/>
      <c r="AW39" s="1060"/>
      <c r="AX39" s="1060"/>
      <c r="AY39" s="1060"/>
      <c r="AZ39" s="1132"/>
      <c r="BA39" s="1132"/>
      <c r="BB39" s="1132"/>
      <c r="BC39" s="1132"/>
      <c r="BD39" s="1132"/>
      <c r="BE39" s="1122"/>
      <c r="BF39" s="1122"/>
      <c r="BG39" s="1122"/>
      <c r="BH39" s="1122"/>
      <c r="BI39" s="1123"/>
      <c r="BJ39" s="252"/>
      <c r="BK39" s="252"/>
      <c r="BL39" s="252"/>
      <c r="BM39" s="252"/>
      <c r="BN39" s="252"/>
      <c r="BO39" s="265"/>
      <c r="BP39" s="265"/>
      <c r="BQ39" s="262">
        <v>33</v>
      </c>
      <c r="BR39" s="263"/>
      <c r="BS39" s="1104"/>
      <c r="BT39" s="1105"/>
      <c r="BU39" s="1105"/>
      <c r="BV39" s="1105"/>
      <c r="BW39" s="1105"/>
      <c r="BX39" s="1105"/>
      <c r="BY39" s="1105"/>
      <c r="BZ39" s="1105"/>
      <c r="CA39" s="1105"/>
      <c r="CB39" s="1105"/>
      <c r="CC39" s="1105"/>
      <c r="CD39" s="1105"/>
      <c r="CE39" s="1105"/>
      <c r="CF39" s="1105"/>
      <c r="CG39" s="1106"/>
      <c r="CH39" s="1079"/>
      <c r="CI39" s="1080"/>
      <c r="CJ39" s="1080"/>
      <c r="CK39" s="1080"/>
      <c r="CL39" s="1081"/>
      <c r="CM39" s="1079"/>
      <c r="CN39" s="1080"/>
      <c r="CO39" s="1080"/>
      <c r="CP39" s="1080"/>
      <c r="CQ39" s="1081"/>
      <c r="CR39" s="1079"/>
      <c r="CS39" s="1080"/>
      <c r="CT39" s="1080"/>
      <c r="CU39" s="1080"/>
      <c r="CV39" s="1081"/>
      <c r="CW39" s="1079"/>
      <c r="CX39" s="1080"/>
      <c r="CY39" s="1080"/>
      <c r="CZ39" s="1080"/>
      <c r="DA39" s="1081"/>
      <c r="DB39" s="1079"/>
      <c r="DC39" s="1080"/>
      <c r="DD39" s="1080"/>
      <c r="DE39" s="1080"/>
      <c r="DF39" s="1081"/>
      <c r="DG39" s="1079"/>
      <c r="DH39" s="1080"/>
      <c r="DI39" s="1080"/>
      <c r="DJ39" s="1080"/>
      <c r="DK39" s="1081"/>
      <c r="DL39" s="1079"/>
      <c r="DM39" s="1080"/>
      <c r="DN39" s="1080"/>
      <c r="DO39" s="1080"/>
      <c r="DP39" s="1081"/>
      <c r="DQ39" s="1079"/>
      <c r="DR39" s="1080"/>
      <c r="DS39" s="1080"/>
      <c r="DT39" s="1080"/>
      <c r="DU39" s="1081"/>
      <c r="DV39" s="1082"/>
      <c r="DW39" s="1083"/>
      <c r="DX39" s="1083"/>
      <c r="DY39" s="1083"/>
      <c r="DZ39" s="1084"/>
      <c r="EA39" s="246"/>
    </row>
    <row r="40" spans="1:131" s="247" customFormat="1" ht="26.25" customHeight="1" x14ac:dyDescent="0.15">
      <c r="A40" s="261">
        <v>13</v>
      </c>
      <c r="B40" s="1127"/>
      <c r="C40" s="1128"/>
      <c r="D40" s="1128"/>
      <c r="E40" s="1128"/>
      <c r="F40" s="1128"/>
      <c r="G40" s="1128"/>
      <c r="H40" s="1128"/>
      <c r="I40" s="1128"/>
      <c r="J40" s="1128"/>
      <c r="K40" s="1128"/>
      <c r="L40" s="1128"/>
      <c r="M40" s="1128"/>
      <c r="N40" s="1128"/>
      <c r="O40" s="1128"/>
      <c r="P40" s="1129"/>
      <c r="Q40" s="1133"/>
      <c r="R40" s="1134"/>
      <c r="S40" s="1134"/>
      <c r="T40" s="1134"/>
      <c r="U40" s="1134"/>
      <c r="V40" s="1134"/>
      <c r="W40" s="1134"/>
      <c r="X40" s="1134"/>
      <c r="Y40" s="1134"/>
      <c r="Z40" s="1134"/>
      <c r="AA40" s="1134"/>
      <c r="AB40" s="1134"/>
      <c r="AC40" s="1134"/>
      <c r="AD40" s="1134"/>
      <c r="AE40" s="1135"/>
      <c r="AF40" s="1109"/>
      <c r="AG40" s="1110"/>
      <c r="AH40" s="1110"/>
      <c r="AI40" s="1110"/>
      <c r="AJ40" s="1111"/>
      <c r="AK40" s="1069"/>
      <c r="AL40" s="1060"/>
      <c r="AM40" s="1060"/>
      <c r="AN40" s="1060"/>
      <c r="AO40" s="1060"/>
      <c r="AP40" s="1060"/>
      <c r="AQ40" s="1060"/>
      <c r="AR40" s="1060"/>
      <c r="AS40" s="1060"/>
      <c r="AT40" s="1060"/>
      <c r="AU40" s="1060"/>
      <c r="AV40" s="1060"/>
      <c r="AW40" s="1060"/>
      <c r="AX40" s="1060"/>
      <c r="AY40" s="1060"/>
      <c r="AZ40" s="1132"/>
      <c r="BA40" s="1132"/>
      <c r="BB40" s="1132"/>
      <c r="BC40" s="1132"/>
      <c r="BD40" s="1132"/>
      <c r="BE40" s="1122"/>
      <c r="BF40" s="1122"/>
      <c r="BG40" s="1122"/>
      <c r="BH40" s="1122"/>
      <c r="BI40" s="1123"/>
      <c r="BJ40" s="252"/>
      <c r="BK40" s="252"/>
      <c r="BL40" s="252"/>
      <c r="BM40" s="252"/>
      <c r="BN40" s="252"/>
      <c r="BO40" s="265"/>
      <c r="BP40" s="265"/>
      <c r="BQ40" s="262">
        <v>34</v>
      </c>
      <c r="BR40" s="263"/>
      <c r="BS40" s="1104"/>
      <c r="BT40" s="1105"/>
      <c r="BU40" s="1105"/>
      <c r="BV40" s="1105"/>
      <c r="BW40" s="1105"/>
      <c r="BX40" s="1105"/>
      <c r="BY40" s="1105"/>
      <c r="BZ40" s="1105"/>
      <c r="CA40" s="1105"/>
      <c r="CB40" s="1105"/>
      <c r="CC40" s="1105"/>
      <c r="CD40" s="1105"/>
      <c r="CE40" s="1105"/>
      <c r="CF40" s="1105"/>
      <c r="CG40" s="1106"/>
      <c r="CH40" s="1079"/>
      <c r="CI40" s="1080"/>
      <c r="CJ40" s="1080"/>
      <c r="CK40" s="1080"/>
      <c r="CL40" s="1081"/>
      <c r="CM40" s="1079"/>
      <c r="CN40" s="1080"/>
      <c r="CO40" s="1080"/>
      <c r="CP40" s="1080"/>
      <c r="CQ40" s="1081"/>
      <c r="CR40" s="1079"/>
      <c r="CS40" s="1080"/>
      <c r="CT40" s="1080"/>
      <c r="CU40" s="1080"/>
      <c r="CV40" s="1081"/>
      <c r="CW40" s="1079"/>
      <c r="CX40" s="1080"/>
      <c r="CY40" s="1080"/>
      <c r="CZ40" s="1080"/>
      <c r="DA40" s="1081"/>
      <c r="DB40" s="1079"/>
      <c r="DC40" s="1080"/>
      <c r="DD40" s="1080"/>
      <c r="DE40" s="1080"/>
      <c r="DF40" s="1081"/>
      <c r="DG40" s="1079"/>
      <c r="DH40" s="1080"/>
      <c r="DI40" s="1080"/>
      <c r="DJ40" s="1080"/>
      <c r="DK40" s="1081"/>
      <c r="DL40" s="1079"/>
      <c r="DM40" s="1080"/>
      <c r="DN40" s="1080"/>
      <c r="DO40" s="1080"/>
      <c r="DP40" s="1081"/>
      <c r="DQ40" s="1079"/>
      <c r="DR40" s="1080"/>
      <c r="DS40" s="1080"/>
      <c r="DT40" s="1080"/>
      <c r="DU40" s="1081"/>
      <c r="DV40" s="1082"/>
      <c r="DW40" s="1083"/>
      <c r="DX40" s="1083"/>
      <c r="DY40" s="1083"/>
      <c r="DZ40" s="1084"/>
      <c r="EA40" s="246"/>
    </row>
    <row r="41" spans="1:131" s="247" customFormat="1" ht="26.25" customHeight="1" x14ac:dyDescent="0.15">
      <c r="A41" s="261">
        <v>14</v>
      </c>
      <c r="B41" s="1127"/>
      <c r="C41" s="1128"/>
      <c r="D41" s="1128"/>
      <c r="E41" s="1128"/>
      <c r="F41" s="1128"/>
      <c r="G41" s="1128"/>
      <c r="H41" s="1128"/>
      <c r="I41" s="1128"/>
      <c r="J41" s="1128"/>
      <c r="K41" s="1128"/>
      <c r="L41" s="1128"/>
      <c r="M41" s="1128"/>
      <c r="N41" s="1128"/>
      <c r="O41" s="1128"/>
      <c r="P41" s="1129"/>
      <c r="Q41" s="1133"/>
      <c r="R41" s="1134"/>
      <c r="S41" s="1134"/>
      <c r="T41" s="1134"/>
      <c r="U41" s="1134"/>
      <c r="V41" s="1134"/>
      <c r="W41" s="1134"/>
      <c r="X41" s="1134"/>
      <c r="Y41" s="1134"/>
      <c r="Z41" s="1134"/>
      <c r="AA41" s="1134"/>
      <c r="AB41" s="1134"/>
      <c r="AC41" s="1134"/>
      <c r="AD41" s="1134"/>
      <c r="AE41" s="1135"/>
      <c r="AF41" s="1109"/>
      <c r="AG41" s="1110"/>
      <c r="AH41" s="1110"/>
      <c r="AI41" s="1110"/>
      <c r="AJ41" s="1111"/>
      <c r="AK41" s="1069"/>
      <c r="AL41" s="1060"/>
      <c r="AM41" s="1060"/>
      <c r="AN41" s="1060"/>
      <c r="AO41" s="1060"/>
      <c r="AP41" s="1060"/>
      <c r="AQ41" s="1060"/>
      <c r="AR41" s="1060"/>
      <c r="AS41" s="1060"/>
      <c r="AT41" s="1060"/>
      <c r="AU41" s="1060"/>
      <c r="AV41" s="1060"/>
      <c r="AW41" s="1060"/>
      <c r="AX41" s="1060"/>
      <c r="AY41" s="1060"/>
      <c r="AZ41" s="1132"/>
      <c r="BA41" s="1132"/>
      <c r="BB41" s="1132"/>
      <c r="BC41" s="1132"/>
      <c r="BD41" s="1132"/>
      <c r="BE41" s="1122"/>
      <c r="BF41" s="1122"/>
      <c r="BG41" s="1122"/>
      <c r="BH41" s="1122"/>
      <c r="BI41" s="1123"/>
      <c r="BJ41" s="252"/>
      <c r="BK41" s="252"/>
      <c r="BL41" s="252"/>
      <c r="BM41" s="252"/>
      <c r="BN41" s="252"/>
      <c r="BO41" s="265"/>
      <c r="BP41" s="265"/>
      <c r="BQ41" s="262">
        <v>35</v>
      </c>
      <c r="BR41" s="263"/>
      <c r="BS41" s="1104"/>
      <c r="BT41" s="1105"/>
      <c r="BU41" s="1105"/>
      <c r="BV41" s="1105"/>
      <c r="BW41" s="1105"/>
      <c r="BX41" s="1105"/>
      <c r="BY41" s="1105"/>
      <c r="BZ41" s="1105"/>
      <c r="CA41" s="1105"/>
      <c r="CB41" s="1105"/>
      <c r="CC41" s="1105"/>
      <c r="CD41" s="1105"/>
      <c r="CE41" s="1105"/>
      <c r="CF41" s="1105"/>
      <c r="CG41" s="1106"/>
      <c r="CH41" s="1079"/>
      <c r="CI41" s="1080"/>
      <c r="CJ41" s="1080"/>
      <c r="CK41" s="1080"/>
      <c r="CL41" s="1081"/>
      <c r="CM41" s="1079"/>
      <c r="CN41" s="1080"/>
      <c r="CO41" s="1080"/>
      <c r="CP41" s="1080"/>
      <c r="CQ41" s="1081"/>
      <c r="CR41" s="1079"/>
      <c r="CS41" s="1080"/>
      <c r="CT41" s="1080"/>
      <c r="CU41" s="1080"/>
      <c r="CV41" s="1081"/>
      <c r="CW41" s="1079"/>
      <c r="CX41" s="1080"/>
      <c r="CY41" s="1080"/>
      <c r="CZ41" s="1080"/>
      <c r="DA41" s="1081"/>
      <c r="DB41" s="1079"/>
      <c r="DC41" s="1080"/>
      <c r="DD41" s="1080"/>
      <c r="DE41" s="1080"/>
      <c r="DF41" s="1081"/>
      <c r="DG41" s="1079"/>
      <c r="DH41" s="1080"/>
      <c r="DI41" s="1080"/>
      <c r="DJ41" s="1080"/>
      <c r="DK41" s="1081"/>
      <c r="DL41" s="1079"/>
      <c r="DM41" s="1080"/>
      <c r="DN41" s="1080"/>
      <c r="DO41" s="1080"/>
      <c r="DP41" s="1081"/>
      <c r="DQ41" s="1079"/>
      <c r="DR41" s="1080"/>
      <c r="DS41" s="1080"/>
      <c r="DT41" s="1080"/>
      <c r="DU41" s="1081"/>
      <c r="DV41" s="1082"/>
      <c r="DW41" s="1083"/>
      <c r="DX41" s="1083"/>
      <c r="DY41" s="1083"/>
      <c r="DZ41" s="1084"/>
      <c r="EA41" s="246"/>
    </row>
    <row r="42" spans="1:131" s="247" customFormat="1" ht="26.25" customHeight="1" x14ac:dyDescent="0.15">
      <c r="A42" s="261">
        <v>15</v>
      </c>
      <c r="B42" s="1127"/>
      <c r="C42" s="1128"/>
      <c r="D42" s="1128"/>
      <c r="E42" s="1128"/>
      <c r="F42" s="1128"/>
      <c r="G42" s="1128"/>
      <c r="H42" s="1128"/>
      <c r="I42" s="1128"/>
      <c r="J42" s="1128"/>
      <c r="K42" s="1128"/>
      <c r="L42" s="1128"/>
      <c r="M42" s="1128"/>
      <c r="N42" s="1128"/>
      <c r="O42" s="1128"/>
      <c r="P42" s="1129"/>
      <c r="Q42" s="1133"/>
      <c r="R42" s="1134"/>
      <c r="S42" s="1134"/>
      <c r="T42" s="1134"/>
      <c r="U42" s="1134"/>
      <c r="V42" s="1134"/>
      <c r="W42" s="1134"/>
      <c r="X42" s="1134"/>
      <c r="Y42" s="1134"/>
      <c r="Z42" s="1134"/>
      <c r="AA42" s="1134"/>
      <c r="AB42" s="1134"/>
      <c r="AC42" s="1134"/>
      <c r="AD42" s="1134"/>
      <c r="AE42" s="1135"/>
      <c r="AF42" s="1109"/>
      <c r="AG42" s="1110"/>
      <c r="AH42" s="1110"/>
      <c r="AI42" s="1110"/>
      <c r="AJ42" s="1111"/>
      <c r="AK42" s="1069"/>
      <c r="AL42" s="1060"/>
      <c r="AM42" s="1060"/>
      <c r="AN42" s="1060"/>
      <c r="AO42" s="1060"/>
      <c r="AP42" s="1060"/>
      <c r="AQ42" s="1060"/>
      <c r="AR42" s="1060"/>
      <c r="AS42" s="1060"/>
      <c r="AT42" s="1060"/>
      <c r="AU42" s="1060"/>
      <c r="AV42" s="1060"/>
      <c r="AW42" s="1060"/>
      <c r="AX42" s="1060"/>
      <c r="AY42" s="1060"/>
      <c r="AZ42" s="1132"/>
      <c r="BA42" s="1132"/>
      <c r="BB42" s="1132"/>
      <c r="BC42" s="1132"/>
      <c r="BD42" s="1132"/>
      <c r="BE42" s="1122"/>
      <c r="BF42" s="1122"/>
      <c r="BG42" s="1122"/>
      <c r="BH42" s="1122"/>
      <c r="BI42" s="1123"/>
      <c r="BJ42" s="252"/>
      <c r="BK42" s="252"/>
      <c r="BL42" s="252"/>
      <c r="BM42" s="252"/>
      <c r="BN42" s="252"/>
      <c r="BO42" s="265"/>
      <c r="BP42" s="265"/>
      <c r="BQ42" s="262">
        <v>36</v>
      </c>
      <c r="BR42" s="263"/>
      <c r="BS42" s="1104"/>
      <c r="BT42" s="1105"/>
      <c r="BU42" s="1105"/>
      <c r="BV42" s="1105"/>
      <c r="BW42" s="1105"/>
      <c r="BX42" s="1105"/>
      <c r="BY42" s="1105"/>
      <c r="BZ42" s="1105"/>
      <c r="CA42" s="1105"/>
      <c r="CB42" s="1105"/>
      <c r="CC42" s="1105"/>
      <c r="CD42" s="1105"/>
      <c r="CE42" s="1105"/>
      <c r="CF42" s="1105"/>
      <c r="CG42" s="1106"/>
      <c r="CH42" s="1079"/>
      <c r="CI42" s="1080"/>
      <c r="CJ42" s="1080"/>
      <c r="CK42" s="1080"/>
      <c r="CL42" s="1081"/>
      <c r="CM42" s="1079"/>
      <c r="CN42" s="1080"/>
      <c r="CO42" s="1080"/>
      <c r="CP42" s="1080"/>
      <c r="CQ42" s="1081"/>
      <c r="CR42" s="1079"/>
      <c r="CS42" s="1080"/>
      <c r="CT42" s="1080"/>
      <c r="CU42" s="1080"/>
      <c r="CV42" s="1081"/>
      <c r="CW42" s="1079"/>
      <c r="CX42" s="1080"/>
      <c r="CY42" s="1080"/>
      <c r="CZ42" s="1080"/>
      <c r="DA42" s="1081"/>
      <c r="DB42" s="1079"/>
      <c r="DC42" s="1080"/>
      <c r="DD42" s="1080"/>
      <c r="DE42" s="1080"/>
      <c r="DF42" s="1081"/>
      <c r="DG42" s="1079"/>
      <c r="DH42" s="1080"/>
      <c r="DI42" s="1080"/>
      <c r="DJ42" s="1080"/>
      <c r="DK42" s="1081"/>
      <c r="DL42" s="1079"/>
      <c r="DM42" s="1080"/>
      <c r="DN42" s="1080"/>
      <c r="DO42" s="1080"/>
      <c r="DP42" s="1081"/>
      <c r="DQ42" s="1079"/>
      <c r="DR42" s="1080"/>
      <c r="DS42" s="1080"/>
      <c r="DT42" s="1080"/>
      <c r="DU42" s="1081"/>
      <c r="DV42" s="1082"/>
      <c r="DW42" s="1083"/>
      <c r="DX42" s="1083"/>
      <c r="DY42" s="1083"/>
      <c r="DZ42" s="1084"/>
      <c r="EA42" s="246"/>
    </row>
    <row r="43" spans="1:131" s="247" customFormat="1" ht="26.25" customHeight="1" x14ac:dyDescent="0.15">
      <c r="A43" s="261">
        <v>16</v>
      </c>
      <c r="B43" s="1127"/>
      <c r="C43" s="1128"/>
      <c r="D43" s="1128"/>
      <c r="E43" s="1128"/>
      <c r="F43" s="1128"/>
      <c r="G43" s="1128"/>
      <c r="H43" s="1128"/>
      <c r="I43" s="1128"/>
      <c r="J43" s="1128"/>
      <c r="K43" s="1128"/>
      <c r="L43" s="1128"/>
      <c r="M43" s="1128"/>
      <c r="N43" s="1128"/>
      <c r="O43" s="1128"/>
      <c r="P43" s="1129"/>
      <c r="Q43" s="1133"/>
      <c r="R43" s="1134"/>
      <c r="S43" s="1134"/>
      <c r="T43" s="1134"/>
      <c r="U43" s="1134"/>
      <c r="V43" s="1134"/>
      <c r="W43" s="1134"/>
      <c r="X43" s="1134"/>
      <c r="Y43" s="1134"/>
      <c r="Z43" s="1134"/>
      <c r="AA43" s="1134"/>
      <c r="AB43" s="1134"/>
      <c r="AC43" s="1134"/>
      <c r="AD43" s="1134"/>
      <c r="AE43" s="1135"/>
      <c r="AF43" s="1109"/>
      <c r="AG43" s="1110"/>
      <c r="AH43" s="1110"/>
      <c r="AI43" s="1110"/>
      <c r="AJ43" s="1111"/>
      <c r="AK43" s="1069"/>
      <c r="AL43" s="1060"/>
      <c r="AM43" s="1060"/>
      <c r="AN43" s="1060"/>
      <c r="AO43" s="1060"/>
      <c r="AP43" s="1060"/>
      <c r="AQ43" s="1060"/>
      <c r="AR43" s="1060"/>
      <c r="AS43" s="1060"/>
      <c r="AT43" s="1060"/>
      <c r="AU43" s="1060"/>
      <c r="AV43" s="1060"/>
      <c r="AW43" s="1060"/>
      <c r="AX43" s="1060"/>
      <c r="AY43" s="1060"/>
      <c r="AZ43" s="1132"/>
      <c r="BA43" s="1132"/>
      <c r="BB43" s="1132"/>
      <c r="BC43" s="1132"/>
      <c r="BD43" s="1132"/>
      <c r="BE43" s="1122"/>
      <c r="BF43" s="1122"/>
      <c r="BG43" s="1122"/>
      <c r="BH43" s="1122"/>
      <c r="BI43" s="1123"/>
      <c r="BJ43" s="252"/>
      <c r="BK43" s="252"/>
      <c r="BL43" s="252"/>
      <c r="BM43" s="252"/>
      <c r="BN43" s="252"/>
      <c r="BO43" s="265"/>
      <c r="BP43" s="265"/>
      <c r="BQ43" s="262">
        <v>37</v>
      </c>
      <c r="BR43" s="263"/>
      <c r="BS43" s="1104"/>
      <c r="BT43" s="1105"/>
      <c r="BU43" s="1105"/>
      <c r="BV43" s="1105"/>
      <c r="BW43" s="1105"/>
      <c r="BX43" s="1105"/>
      <c r="BY43" s="1105"/>
      <c r="BZ43" s="1105"/>
      <c r="CA43" s="1105"/>
      <c r="CB43" s="1105"/>
      <c r="CC43" s="1105"/>
      <c r="CD43" s="1105"/>
      <c r="CE43" s="1105"/>
      <c r="CF43" s="1105"/>
      <c r="CG43" s="1106"/>
      <c r="CH43" s="1079"/>
      <c r="CI43" s="1080"/>
      <c r="CJ43" s="1080"/>
      <c r="CK43" s="1080"/>
      <c r="CL43" s="1081"/>
      <c r="CM43" s="1079"/>
      <c r="CN43" s="1080"/>
      <c r="CO43" s="1080"/>
      <c r="CP43" s="1080"/>
      <c r="CQ43" s="1081"/>
      <c r="CR43" s="1079"/>
      <c r="CS43" s="1080"/>
      <c r="CT43" s="1080"/>
      <c r="CU43" s="1080"/>
      <c r="CV43" s="1081"/>
      <c r="CW43" s="1079"/>
      <c r="CX43" s="1080"/>
      <c r="CY43" s="1080"/>
      <c r="CZ43" s="1080"/>
      <c r="DA43" s="1081"/>
      <c r="DB43" s="1079"/>
      <c r="DC43" s="1080"/>
      <c r="DD43" s="1080"/>
      <c r="DE43" s="1080"/>
      <c r="DF43" s="1081"/>
      <c r="DG43" s="1079"/>
      <c r="DH43" s="1080"/>
      <c r="DI43" s="1080"/>
      <c r="DJ43" s="1080"/>
      <c r="DK43" s="1081"/>
      <c r="DL43" s="1079"/>
      <c r="DM43" s="1080"/>
      <c r="DN43" s="1080"/>
      <c r="DO43" s="1080"/>
      <c r="DP43" s="1081"/>
      <c r="DQ43" s="1079"/>
      <c r="DR43" s="1080"/>
      <c r="DS43" s="1080"/>
      <c r="DT43" s="1080"/>
      <c r="DU43" s="1081"/>
      <c r="DV43" s="1082"/>
      <c r="DW43" s="1083"/>
      <c r="DX43" s="1083"/>
      <c r="DY43" s="1083"/>
      <c r="DZ43" s="1084"/>
      <c r="EA43" s="246"/>
    </row>
    <row r="44" spans="1:131" s="247" customFormat="1" ht="26.25" customHeight="1" x14ac:dyDescent="0.15">
      <c r="A44" s="261">
        <v>17</v>
      </c>
      <c r="B44" s="1127"/>
      <c r="C44" s="1128"/>
      <c r="D44" s="1128"/>
      <c r="E44" s="1128"/>
      <c r="F44" s="1128"/>
      <c r="G44" s="1128"/>
      <c r="H44" s="1128"/>
      <c r="I44" s="1128"/>
      <c r="J44" s="1128"/>
      <c r="K44" s="1128"/>
      <c r="L44" s="1128"/>
      <c r="M44" s="1128"/>
      <c r="N44" s="1128"/>
      <c r="O44" s="1128"/>
      <c r="P44" s="1129"/>
      <c r="Q44" s="1133"/>
      <c r="R44" s="1134"/>
      <c r="S44" s="1134"/>
      <c r="T44" s="1134"/>
      <c r="U44" s="1134"/>
      <c r="V44" s="1134"/>
      <c r="W44" s="1134"/>
      <c r="X44" s="1134"/>
      <c r="Y44" s="1134"/>
      <c r="Z44" s="1134"/>
      <c r="AA44" s="1134"/>
      <c r="AB44" s="1134"/>
      <c r="AC44" s="1134"/>
      <c r="AD44" s="1134"/>
      <c r="AE44" s="1135"/>
      <c r="AF44" s="1109"/>
      <c r="AG44" s="1110"/>
      <c r="AH44" s="1110"/>
      <c r="AI44" s="1110"/>
      <c r="AJ44" s="1111"/>
      <c r="AK44" s="1069"/>
      <c r="AL44" s="1060"/>
      <c r="AM44" s="1060"/>
      <c r="AN44" s="1060"/>
      <c r="AO44" s="1060"/>
      <c r="AP44" s="1060"/>
      <c r="AQ44" s="1060"/>
      <c r="AR44" s="1060"/>
      <c r="AS44" s="1060"/>
      <c r="AT44" s="1060"/>
      <c r="AU44" s="1060"/>
      <c r="AV44" s="1060"/>
      <c r="AW44" s="1060"/>
      <c r="AX44" s="1060"/>
      <c r="AY44" s="1060"/>
      <c r="AZ44" s="1132"/>
      <c r="BA44" s="1132"/>
      <c r="BB44" s="1132"/>
      <c r="BC44" s="1132"/>
      <c r="BD44" s="1132"/>
      <c r="BE44" s="1122"/>
      <c r="BF44" s="1122"/>
      <c r="BG44" s="1122"/>
      <c r="BH44" s="1122"/>
      <c r="BI44" s="1123"/>
      <c r="BJ44" s="252"/>
      <c r="BK44" s="252"/>
      <c r="BL44" s="252"/>
      <c r="BM44" s="252"/>
      <c r="BN44" s="252"/>
      <c r="BO44" s="265"/>
      <c r="BP44" s="265"/>
      <c r="BQ44" s="262">
        <v>38</v>
      </c>
      <c r="BR44" s="263"/>
      <c r="BS44" s="1104"/>
      <c r="BT44" s="1105"/>
      <c r="BU44" s="1105"/>
      <c r="BV44" s="1105"/>
      <c r="BW44" s="1105"/>
      <c r="BX44" s="1105"/>
      <c r="BY44" s="1105"/>
      <c r="BZ44" s="1105"/>
      <c r="CA44" s="1105"/>
      <c r="CB44" s="1105"/>
      <c r="CC44" s="1105"/>
      <c r="CD44" s="1105"/>
      <c r="CE44" s="1105"/>
      <c r="CF44" s="1105"/>
      <c r="CG44" s="1106"/>
      <c r="CH44" s="1079"/>
      <c r="CI44" s="1080"/>
      <c r="CJ44" s="1080"/>
      <c r="CK44" s="1080"/>
      <c r="CL44" s="1081"/>
      <c r="CM44" s="1079"/>
      <c r="CN44" s="1080"/>
      <c r="CO44" s="1080"/>
      <c r="CP44" s="1080"/>
      <c r="CQ44" s="1081"/>
      <c r="CR44" s="1079"/>
      <c r="CS44" s="1080"/>
      <c r="CT44" s="1080"/>
      <c r="CU44" s="1080"/>
      <c r="CV44" s="1081"/>
      <c r="CW44" s="1079"/>
      <c r="CX44" s="1080"/>
      <c r="CY44" s="1080"/>
      <c r="CZ44" s="1080"/>
      <c r="DA44" s="1081"/>
      <c r="DB44" s="1079"/>
      <c r="DC44" s="1080"/>
      <c r="DD44" s="1080"/>
      <c r="DE44" s="1080"/>
      <c r="DF44" s="1081"/>
      <c r="DG44" s="1079"/>
      <c r="DH44" s="1080"/>
      <c r="DI44" s="1080"/>
      <c r="DJ44" s="1080"/>
      <c r="DK44" s="1081"/>
      <c r="DL44" s="1079"/>
      <c r="DM44" s="1080"/>
      <c r="DN44" s="1080"/>
      <c r="DO44" s="1080"/>
      <c r="DP44" s="1081"/>
      <c r="DQ44" s="1079"/>
      <c r="DR44" s="1080"/>
      <c r="DS44" s="1080"/>
      <c r="DT44" s="1080"/>
      <c r="DU44" s="1081"/>
      <c r="DV44" s="1082"/>
      <c r="DW44" s="1083"/>
      <c r="DX44" s="1083"/>
      <c r="DY44" s="1083"/>
      <c r="DZ44" s="1084"/>
      <c r="EA44" s="246"/>
    </row>
    <row r="45" spans="1:131" s="247" customFormat="1" ht="26.25" customHeight="1" x14ac:dyDescent="0.15">
      <c r="A45" s="261">
        <v>18</v>
      </c>
      <c r="B45" s="1127"/>
      <c r="C45" s="1128"/>
      <c r="D45" s="1128"/>
      <c r="E45" s="1128"/>
      <c r="F45" s="1128"/>
      <c r="G45" s="1128"/>
      <c r="H45" s="1128"/>
      <c r="I45" s="1128"/>
      <c r="J45" s="1128"/>
      <c r="K45" s="1128"/>
      <c r="L45" s="1128"/>
      <c r="M45" s="1128"/>
      <c r="N45" s="1128"/>
      <c r="O45" s="1128"/>
      <c r="P45" s="1129"/>
      <c r="Q45" s="1133"/>
      <c r="R45" s="1134"/>
      <c r="S45" s="1134"/>
      <c r="T45" s="1134"/>
      <c r="U45" s="1134"/>
      <c r="V45" s="1134"/>
      <c r="W45" s="1134"/>
      <c r="X45" s="1134"/>
      <c r="Y45" s="1134"/>
      <c r="Z45" s="1134"/>
      <c r="AA45" s="1134"/>
      <c r="AB45" s="1134"/>
      <c r="AC45" s="1134"/>
      <c r="AD45" s="1134"/>
      <c r="AE45" s="1135"/>
      <c r="AF45" s="1109"/>
      <c r="AG45" s="1110"/>
      <c r="AH45" s="1110"/>
      <c r="AI45" s="1110"/>
      <c r="AJ45" s="1111"/>
      <c r="AK45" s="1069"/>
      <c r="AL45" s="1060"/>
      <c r="AM45" s="1060"/>
      <c r="AN45" s="1060"/>
      <c r="AO45" s="1060"/>
      <c r="AP45" s="1060"/>
      <c r="AQ45" s="1060"/>
      <c r="AR45" s="1060"/>
      <c r="AS45" s="1060"/>
      <c r="AT45" s="1060"/>
      <c r="AU45" s="1060"/>
      <c r="AV45" s="1060"/>
      <c r="AW45" s="1060"/>
      <c r="AX45" s="1060"/>
      <c r="AY45" s="1060"/>
      <c r="AZ45" s="1132"/>
      <c r="BA45" s="1132"/>
      <c r="BB45" s="1132"/>
      <c r="BC45" s="1132"/>
      <c r="BD45" s="1132"/>
      <c r="BE45" s="1122"/>
      <c r="BF45" s="1122"/>
      <c r="BG45" s="1122"/>
      <c r="BH45" s="1122"/>
      <c r="BI45" s="1123"/>
      <c r="BJ45" s="252"/>
      <c r="BK45" s="252"/>
      <c r="BL45" s="252"/>
      <c r="BM45" s="252"/>
      <c r="BN45" s="252"/>
      <c r="BO45" s="265"/>
      <c r="BP45" s="265"/>
      <c r="BQ45" s="262">
        <v>39</v>
      </c>
      <c r="BR45" s="263"/>
      <c r="BS45" s="1104"/>
      <c r="BT45" s="1105"/>
      <c r="BU45" s="1105"/>
      <c r="BV45" s="1105"/>
      <c r="BW45" s="1105"/>
      <c r="BX45" s="1105"/>
      <c r="BY45" s="1105"/>
      <c r="BZ45" s="1105"/>
      <c r="CA45" s="1105"/>
      <c r="CB45" s="1105"/>
      <c r="CC45" s="1105"/>
      <c r="CD45" s="1105"/>
      <c r="CE45" s="1105"/>
      <c r="CF45" s="1105"/>
      <c r="CG45" s="1106"/>
      <c r="CH45" s="1079"/>
      <c r="CI45" s="1080"/>
      <c r="CJ45" s="1080"/>
      <c r="CK45" s="1080"/>
      <c r="CL45" s="1081"/>
      <c r="CM45" s="1079"/>
      <c r="CN45" s="1080"/>
      <c r="CO45" s="1080"/>
      <c r="CP45" s="1080"/>
      <c r="CQ45" s="1081"/>
      <c r="CR45" s="1079"/>
      <c r="CS45" s="1080"/>
      <c r="CT45" s="1080"/>
      <c r="CU45" s="1080"/>
      <c r="CV45" s="1081"/>
      <c r="CW45" s="1079"/>
      <c r="CX45" s="1080"/>
      <c r="CY45" s="1080"/>
      <c r="CZ45" s="1080"/>
      <c r="DA45" s="1081"/>
      <c r="DB45" s="1079"/>
      <c r="DC45" s="1080"/>
      <c r="DD45" s="1080"/>
      <c r="DE45" s="1080"/>
      <c r="DF45" s="1081"/>
      <c r="DG45" s="1079"/>
      <c r="DH45" s="1080"/>
      <c r="DI45" s="1080"/>
      <c r="DJ45" s="1080"/>
      <c r="DK45" s="1081"/>
      <c r="DL45" s="1079"/>
      <c r="DM45" s="1080"/>
      <c r="DN45" s="1080"/>
      <c r="DO45" s="1080"/>
      <c r="DP45" s="1081"/>
      <c r="DQ45" s="1079"/>
      <c r="DR45" s="1080"/>
      <c r="DS45" s="1080"/>
      <c r="DT45" s="1080"/>
      <c r="DU45" s="1081"/>
      <c r="DV45" s="1082"/>
      <c r="DW45" s="1083"/>
      <c r="DX45" s="1083"/>
      <c r="DY45" s="1083"/>
      <c r="DZ45" s="1084"/>
      <c r="EA45" s="246"/>
    </row>
    <row r="46" spans="1:131" s="247" customFormat="1" ht="26.25" customHeight="1" x14ac:dyDescent="0.15">
      <c r="A46" s="261">
        <v>19</v>
      </c>
      <c r="B46" s="1127"/>
      <c r="C46" s="1128"/>
      <c r="D46" s="1128"/>
      <c r="E46" s="1128"/>
      <c r="F46" s="1128"/>
      <c r="G46" s="1128"/>
      <c r="H46" s="1128"/>
      <c r="I46" s="1128"/>
      <c r="J46" s="1128"/>
      <c r="K46" s="1128"/>
      <c r="L46" s="1128"/>
      <c r="M46" s="1128"/>
      <c r="N46" s="1128"/>
      <c r="O46" s="1128"/>
      <c r="P46" s="1129"/>
      <c r="Q46" s="1133"/>
      <c r="R46" s="1134"/>
      <c r="S46" s="1134"/>
      <c r="T46" s="1134"/>
      <c r="U46" s="1134"/>
      <c r="V46" s="1134"/>
      <c r="W46" s="1134"/>
      <c r="X46" s="1134"/>
      <c r="Y46" s="1134"/>
      <c r="Z46" s="1134"/>
      <c r="AA46" s="1134"/>
      <c r="AB46" s="1134"/>
      <c r="AC46" s="1134"/>
      <c r="AD46" s="1134"/>
      <c r="AE46" s="1135"/>
      <c r="AF46" s="1109"/>
      <c r="AG46" s="1110"/>
      <c r="AH46" s="1110"/>
      <c r="AI46" s="1110"/>
      <c r="AJ46" s="1111"/>
      <c r="AK46" s="1069"/>
      <c r="AL46" s="1060"/>
      <c r="AM46" s="1060"/>
      <c r="AN46" s="1060"/>
      <c r="AO46" s="1060"/>
      <c r="AP46" s="1060"/>
      <c r="AQ46" s="1060"/>
      <c r="AR46" s="1060"/>
      <c r="AS46" s="1060"/>
      <c r="AT46" s="1060"/>
      <c r="AU46" s="1060"/>
      <c r="AV46" s="1060"/>
      <c r="AW46" s="1060"/>
      <c r="AX46" s="1060"/>
      <c r="AY46" s="1060"/>
      <c r="AZ46" s="1132"/>
      <c r="BA46" s="1132"/>
      <c r="BB46" s="1132"/>
      <c r="BC46" s="1132"/>
      <c r="BD46" s="1132"/>
      <c r="BE46" s="1122"/>
      <c r="BF46" s="1122"/>
      <c r="BG46" s="1122"/>
      <c r="BH46" s="1122"/>
      <c r="BI46" s="1123"/>
      <c r="BJ46" s="252"/>
      <c r="BK46" s="252"/>
      <c r="BL46" s="252"/>
      <c r="BM46" s="252"/>
      <c r="BN46" s="252"/>
      <c r="BO46" s="265"/>
      <c r="BP46" s="265"/>
      <c r="BQ46" s="262">
        <v>40</v>
      </c>
      <c r="BR46" s="263"/>
      <c r="BS46" s="1104"/>
      <c r="BT46" s="1105"/>
      <c r="BU46" s="1105"/>
      <c r="BV46" s="1105"/>
      <c r="BW46" s="1105"/>
      <c r="BX46" s="1105"/>
      <c r="BY46" s="1105"/>
      <c r="BZ46" s="1105"/>
      <c r="CA46" s="1105"/>
      <c r="CB46" s="1105"/>
      <c r="CC46" s="1105"/>
      <c r="CD46" s="1105"/>
      <c r="CE46" s="1105"/>
      <c r="CF46" s="1105"/>
      <c r="CG46" s="1106"/>
      <c r="CH46" s="1079"/>
      <c r="CI46" s="1080"/>
      <c r="CJ46" s="1080"/>
      <c r="CK46" s="1080"/>
      <c r="CL46" s="1081"/>
      <c r="CM46" s="1079"/>
      <c r="CN46" s="1080"/>
      <c r="CO46" s="1080"/>
      <c r="CP46" s="1080"/>
      <c r="CQ46" s="1081"/>
      <c r="CR46" s="1079"/>
      <c r="CS46" s="1080"/>
      <c r="CT46" s="1080"/>
      <c r="CU46" s="1080"/>
      <c r="CV46" s="1081"/>
      <c r="CW46" s="1079"/>
      <c r="CX46" s="1080"/>
      <c r="CY46" s="1080"/>
      <c r="CZ46" s="1080"/>
      <c r="DA46" s="1081"/>
      <c r="DB46" s="1079"/>
      <c r="DC46" s="1080"/>
      <c r="DD46" s="1080"/>
      <c r="DE46" s="1080"/>
      <c r="DF46" s="1081"/>
      <c r="DG46" s="1079"/>
      <c r="DH46" s="1080"/>
      <c r="DI46" s="1080"/>
      <c r="DJ46" s="1080"/>
      <c r="DK46" s="1081"/>
      <c r="DL46" s="1079"/>
      <c r="DM46" s="1080"/>
      <c r="DN46" s="1080"/>
      <c r="DO46" s="1080"/>
      <c r="DP46" s="1081"/>
      <c r="DQ46" s="1079"/>
      <c r="DR46" s="1080"/>
      <c r="DS46" s="1080"/>
      <c r="DT46" s="1080"/>
      <c r="DU46" s="1081"/>
      <c r="DV46" s="1082"/>
      <c r="DW46" s="1083"/>
      <c r="DX46" s="1083"/>
      <c r="DY46" s="1083"/>
      <c r="DZ46" s="1084"/>
      <c r="EA46" s="246"/>
    </row>
    <row r="47" spans="1:131" s="247" customFormat="1" ht="26.25" customHeight="1" x14ac:dyDescent="0.15">
      <c r="A47" s="261">
        <v>20</v>
      </c>
      <c r="B47" s="1127"/>
      <c r="C47" s="1128"/>
      <c r="D47" s="1128"/>
      <c r="E47" s="1128"/>
      <c r="F47" s="1128"/>
      <c r="G47" s="1128"/>
      <c r="H47" s="1128"/>
      <c r="I47" s="1128"/>
      <c r="J47" s="1128"/>
      <c r="K47" s="1128"/>
      <c r="L47" s="1128"/>
      <c r="M47" s="1128"/>
      <c r="N47" s="1128"/>
      <c r="O47" s="1128"/>
      <c r="P47" s="1129"/>
      <c r="Q47" s="1133"/>
      <c r="R47" s="1134"/>
      <c r="S47" s="1134"/>
      <c r="T47" s="1134"/>
      <c r="U47" s="1134"/>
      <c r="V47" s="1134"/>
      <c r="W47" s="1134"/>
      <c r="X47" s="1134"/>
      <c r="Y47" s="1134"/>
      <c r="Z47" s="1134"/>
      <c r="AA47" s="1134"/>
      <c r="AB47" s="1134"/>
      <c r="AC47" s="1134"/>
      <c r="AD47" s="1134"/>
      <c r="AE47" s="1135"/>
      <c r="AF47" s="1109"/>
      <c r="AG47" s="1110"/>
      <c r="AH47" s="1110"/>
      <c r="AI47" s="1110"/>
      <c r="AJ47" s="1111"/>
      <c r="AK47" s="1069"/>
      <c r="AL47" s="1060"/>
      <c r="AM47" s="1060"/>
      <c r="AN47" s="1060"/>
      <c r="AO47" s="1060"/>
      <c r="AP47" s="1060"/>
      <c r="AQ47" s="1060"/>
      <c r="AR47" s="1060"/>
      <c r="AS47" s="1060"/>
      <c r="AT47" s="1060"/>
      <c r="AU47" s="1060"/>
      <c r="AV47" s="1060"/>
      <c r="AW47" s="1060"/>
      <c r="AX47" s="1060"/>
      <c r="AY47" s="1060"/>
      <c r="AZ47" s="1132"/>
      <c r="BA47" s="1132"/>
      <c r="BB47" s="1132"/>
      <c r="BC47" s="1132"/>
      <c r="BD47" s="1132"/>
      <c r="BE47" s="1122"/>
      <c r="BF47" s="1122"/>
      <c r="BG47" s="1122"/>
      <c r="BH47" s="1122"/>
      <c r="BI47" s="1123"/>
      <c r="BJ47" s="252"/>
      <c r="BK47" s="252"/>
      <c r="BL47" s="252"/>
      <c r="BM47" s="252"/>
      <c r="BN47" s="252"/>
      <c r="BO47" s="265"/>
      <c r="BP47" s="265"/>
      <c r="BQ47" s="262">
        <v>41</v>
      </c>
      <c r="BR47" s="263"/>
      <c r="BS47" s="1104"/>
      <c r="BT47" s="1105"/>
      <c r="BU47" s="1105"/>
      <c r="BV47" s="1105"/>
      <c r="BW47" s="1105"/>
      <c r="BX47" s="1105"/>
      <c r="BY47" s="1105"/>
      <c r="BZ47" s="1105"/>
      <c r="CA47" s="1105"/>
      <c r="CB47" s="1105"/>
      <c r="CC47" s="1105"/>
      <c r="CD47" s="1105"/>
      <c r="CE47" s="1105"/>
      <c r="CF47" s="1105"/>
      <c r="CG47" s="1106"/>
      <c r="CH47" s="1079"/>
      <c r="CI47" s="1080"/>
      <c r="CJ47" s="1080"/>
      <c r="CK47" s="1080"/>
      <c r="CL47" s="1081"/>
      <c r="CM47" s="1079"/>
      <c r="CN47" s="1080"/>
      <c r="CO47" s="1080"/>
      <c r="CP47" s="1080"/>
      <c r="CQ47" s="1081"/>
      <c r="CR47" s="1079"/>
      <c r="CS47" s="1080"/>
      <c r="CT47" s="1080"/>
      <c r="CU47" s="1080"/>
      <c r="CV47" s="1081"/>
      <c r="CW47" s="1079"/>
      <c r="CX47" s="1080"/>
      <c r="CY47" s="1080"/>
      <c r="CZ47" s="1080"/>
      <c r="DA47" s="1081"/>
      <c r="DB47" s="1079"/>
      <c r="DC47" s="1080"/>
      <c r="DD47" s="1080"/>
      <c r="DE47" s="1080"/>
      <c r="DF47" s="1081"/>
      <c r="DG47" s="1079"/>
      <c r="DH47" s="1080"/>
      <c r="DI47" s="1080"/>
      <c r="DJ47" s="1080"/>
      <c r="DK47" s="1081"/>
      <c r="DL47" s="1079"/>
      <c r="DM47" s="1080"/>
      <c r="DN47" s="1080"/>
      <c r="DO47" s="1080"/>
      <c r="DP47" s="1081"/>
      <c r="DQ47" s="1079"/>
      <c r="DR47" s="1080"/>
      <c r="DS47" s="1080"/>
      <c r="DT47" s="1080"/>
      <c r="DU47" s="1081"/>
      <c r="DV47" s="1082"/>
      <c r="DW47" s="1083"/>
      <c r="DX47" s="1083"/>
      <c r="DY47" s="1083"/>
      <c r="DZ47" s="1084"/>
      <c r="EA47" s="246"/>
    </row>
    <row r="48" spans="1:131" s="247" customFormat="1" ht="26.25" customHeight="1" x14ac:dyDescent="0.15">
      <c r="A48" s="261">
        <v>21</v>
      </c>
      <c r="B48" s="1127"/>
      <c r="C48" s="1128"/>
      <c r="D48" s="1128"/>
      <c r="E48" s="1128"/>
      <c r="F48" s="1128"/>
      <c r="G48" s="1128"/>
      <c r="H48" s="1128"/>
      <c r="I48" s="1128"/>
      <c r="J48" s="1128"/>
      <c r="K48" s="1128"/>
      <c r="L48" s="1128"/>
      <c r="M48" s="1128"/>
      <c r="N48" s="1128"/>
      <c r="O48" s="1128"/>
      <c r="P48" s="1129"/>
      <c r="Q48" s="1133"/>
      <c r="R48" s="1134"/>
      <c r="S48" s="1134"/>
      <c r="T48" s="1134"/>
      <c r="U48" s="1134"/>
      <c r="V48" s="1134"/>
      <c r="W48" s="1134"/>
      <c r="X48" s="1134"/>
      <c r="Y48" s="1134"/>
      <c r="Z48" s="1134"/>
      <c r="AA48" s="1134"/>
      <c r="AB48" s="1134"/>
      <c r="AC48" s="1134"/>
      <c r="AD48" s="1134"/>
      <c r="AE48" s="1135"/>
      <c r="AF48" s="1109"/>
      <c r="AG48" s="1110"/>
      <c r="AH48" s="1110"/>
      <c r="AI48" s="1110"/>
      <c r="AJ48" s="1111"/>
      <c r="AK48" s="1069"/>
      <c r="AL48" s="1060"/>
      <c r="AM48" s="1060"/>
      <c r="AN48" s="1060"/>
      <c r="AO48" s="1060"/>
      <c r="AP48" s="1060"/>
      <c r="AQ48" s="1060"/>
      <c r="AR48" s="1060"/>
      <c r="AS48" s="1060"/>
      <c r="AT48" s="1060"/>
      <c r="AU48" s="1060"/>
      <c r="AV48" s="1060"/>
      <c r="AW48" s="1060"/>
      <c r="AX48" s="1060"/>
      <c r="AY48" s="1060"/>
      <c r="AZ48" s="1132"/>
      <c r="BA48" s="1132"/>
      <c r="BB48" s="1132"/>
      <c r="BC48" s="1132"/>
      <c r="BD48" s="1132"/>
      <c r="BE48" s="1122"/>
      <c r="BF48" s="1122"/>
      <c r="BG48" s="1122"/>
      <c r="BH48" s="1122"/>
      <c r="BI48" s="1123"/>
      <c r="BJ48" s="252"/>
      <c r="BK48" s="252"/>
      <c r="BL48" s="252"/>
      <c r="BM48" s="252"/>
      <c r="BN48" s="252"/>
      <c r="BO48" s="265"/>
      <c r="BP48" s="265"/>
      <c r="BQ48" s="262">
        <v>42</v>
      </c>
      <c r="BR48" s="263"/>
      <c r="BS48" s="1104"/>
      <c r="BT48" s="1105"/>
      <c r="BU48" s="1105"/>
      <c r="BV48" s="1105"/>
      <c r="BW48" s="1105"/>
      <c r="BX48" s="1105"/>
      <c r="BY48" s="1105"/>
      <c r="BZ48" s="1105"/>
      <c r="CA48" s="1105"/>
      <c r="CB48" s="1105"/>
      <c r="CC48" s="1105"/>
      <c r="CD48" s="1105"/>
      <c r="CE48" s="1105"/>
      <c r="CF48" s="1105"/>
      <c r="CG48" s="1106"/>
      <c r="CH48" s="1079"/>
      <c r="CI48" s="1080"/>
      <c r="CJ48" s="1080"/>
      <c r="CK48" s="1080"/>
      <c r="CL48" s="1081"/>
      <c r="CM48" s="1079"/>
      <c r="CN48" s="1080"/>
      <c r="CO48" s="1080"/>
      <c r="CP48" s="1080"/>
      <c r="CQ48" s="1081"/>
      <c r="CR48" s="1079"/>
      <c r="CS48" s="1080"/>
      <c r="CT48" s="1080"/>
      <c r="CU48" s="1080"/>
      <c r="CV48" s="1081"/>
      <c r="CW48" s="1079"/>
      <c r="CX48" s="1080"/>
      <c r="CY48" s="1080"/>
      <c r="CZ48" s="1080"/>
      <c r="DA48" s="1081"/>
      <c r="DB48" s="1079"/>
      <c r="DC48" s="1080"/>
      <c r="DD48" s="1080"/>
      <c r="DE48" s="1080"/>
      <c r="DF48" s="1081"/>
      <c r="DG48" s="1079"/>
      <c r="DH48" s="1080"/>
      <c r="DI48" s="1080"/>
      <c r="DJ48" s="1080"/>
      <c r="DK48" s="1081"/>
      <c r="DL48" s="1079"/>
      <c r="DM48" s="1080"/>
      <c r="DN48" s="1080"/>
      <c r="DO48" s="1080"/>
      <c r="DP48" s="1081"/>
      <c r="DQ48" s="1079"/>
      <c r="DR48" s="1080"/>
      <c r="DS48" s="1080"/>
      <c r="DT48" s="1080"/>
      <c r="DU48" s="1081"/>
      <c r="DV48" s="1082"/>
      <c r="DW48" s="1083"/>
      <c r="DX48" s="1083"/>
      <c r="DY48" s="1083"/>
      <c r="DZ48" s="1084"/>
      <c r="EA48" s="246"/>
    </row>
    <row r="49" spans="1:131" s="247" customFormat="1" ht="26.25" customHeight="1" x14ac:dyDescent="0.15">
      <c r="A49" s="261">
        <v>22</v>
      </c>
      <c r="B49" s="1127"/>
      <c r="C49" s="1128"/>
      <c r="D49" s="1128"/>
      <c r="E49" s="1128"/>
      <c r="F49" s="1128"/>
      <c r="G49" s="1128"/>
      <c r="H49" s="1128"/>
      <c r="I49" s="1128"/>
      <c r="J49" s="1128"/>
      <c r="K49" s="1128"/>
      <c r="L49" s="1128"/>
      <c r="M49" s="1128"/>
      <c r="N49" s="1128"/>
      <c r="O49" s="1128"/>
      <c r="P49" s="1129"/>
      <c r="Q49" s="1133"/>
      <c r="R49" s="1134"/>
      <c r="S49" s="1134"/>
      <c r="T49" s="1134"/>
      <c r="U49" s="1134"/>
      <c r="V49" s="1134"/>
      <c r="W49" s="1134"/>
      <c r="X49" s="1134"/>
      <c r="Y49" s="1134"/>
      <c r="Z49" s="1134"/>
      <c r="AA49" s="1134"/>
      <c r="AB49" s="1134"/>
      <c r="AC49" s="1134"/>
      <c r="AD49" s="1134"/>
      <c r="AE49" s="1135"/>
      <c r="AF49" s="1109"/>
      <c r="AG49" s="1110"/>
      <c r="AH49" s="1110"/>
      <c r="AI49" s="1110"/>
      <c r="AJ49" s="1111"/>
      <c r="AK49" s="1069"/>
      <c r="AL49" s="1060"/>
      <c r="AM49" s="1060"/>
      <c r="AN49" s="1060"/>
      <c r="AO49" s="1060"/>
      <c r="AP49" s="1060"/>
      <c r="AQ49" s="1060"/>
      <c r="AR49" s="1060"/>
      <c r="AS49" s="1060"/>
      <c r="AT49" s="1060"/>
      <c r="AU49" s="1060"/>
      <c r="AV49" s="1060"/>
      <c r="AW49" s="1060"/>
      <c r="AX49" s="1060"/>
      <c r="AY49" s="1060"/>
      <c r="AZ49" s="1132"/>
      <c r="BA49" s="1132"/>
      <c r="BB49" s="1132"/>
      <c r="BC49" s="1132"/>
      <c r="BD49" s="1132"/>
      <c r="BE49" s="1122"/>
      <c r="BF49" s="1122"/>
      <c r="BG49" s="1122"/>
      <c r="BH49" s="1122"/>
      <c r="BI49" s="1123"/>
      <c r="BJ49" s="252"/>
      <c r="BK49" s="252"/>
      <c r="BL49" s="252"/>
      <c r="BM49" s="252"/>
      <c r="BN49" s="252"/>
      <c r="BO49" s="265"/>
      <c r="BP49" s="265"/>
      <c r="BQ49" s="262">
        <v>43</v>
      </c>
      <c r="BR49" s="263"/>
      <c r="BS49" s="1104"/>
      <c r="BT49" s="1105"/>
      <c r="BU49" s="1105"/>
      <c r="BV49" s="1105"/>
      <c r="BW49" s="1105"/>
      <c r="BX49" s="1105"/>
      <c r="BY49" s="1105"/>
      <c r="BZ49" s="1105"/>
      <c r="CA49" s="1105"/>
      <c r="CB49" s="1105"/>
      <c r="CC49" s="1105"/>
      <c r="CD49" s="1105"/>
      <c r="CE49" s="1105"/>
      <c r="CF49" s="1105"/>
      <c r="CG49" s="1106"/>
      <c r="CH49" s="1079"/>
      <c r="CI49" s="1080"/>
      <c r="CJ49" s="1080"/>
      <c r="CK49" s="1080"/>
      <c r="CL49" s="1081"/>
      <c r="CM49" s="1079"/>
      <c r="CN49" s="1080"/>
      <c r="CO49" s="1080"/>
      <c r="CP49" s="1080"/>
      <c r="CQ49" s="1081"/>
      <c r="CR49" s="1079"/>
      <c r="CS49" s="1080"/>
      <c r="CT49" s="1080"/>
      <c r="CU49" s="1080"/>
      <c r="CV49" s="1081"/>
      <c r="CW49" s="1079"/>
      <c r="CX49" s="1080"/>
      <c r="CY49" s="1080"/>
      <c r="CZ49" s="1080"/>
      <c r="DA49" s="1081"/>
      <c r="DB49" s="1079"/>
      <c r="DC49" s="1080"/>
      <c r="DD49" s="1080"/>
      <c r="DE49" s="1080"/>
      <c r="DF49" s="1081"/>
      <c r="DG49" s="1079"/>
      <c r="DH49" s="1080"/>
      <c r="DI49" s="1080"/>
      <c r="DJ49" s="1080"/>
      <c r="DK49" s="1081"/>
      <c r="DL49" s="1079"/>
      <c r="DM49" s="1080"/>
      <c r="DN49" s="1080"/>
      <c r="DO49" s="1080"/>
      <c r="DP49" s="1081"/>
      <c r="DQ49" s="1079"/>
      <c r="DR49" s="1080"/>
      <c r="DS49" s="1080"/>
      <c r="DT49" s="1080"/>
      <c r="DU49" s="1081"/>
      <c r="DV49" s="1082"/>
      <c r="DW49" s="1083"/>
      <c r="DX49" s="1083"/>
      <c r="DY49" s="1083"/>
      <c r="DZ49" s="1084"/>
      <c r="EA49" s="246"/>
    </row>
    <row r="50" spans="1:131" s="247" customFormat="1" ht="26.25" customHeight="1" x14ac:dyDescent="0.15">
      <c r="A50" s="261">
        <v>23</v>
      </c>
      <c r="B50" s="1127"/>
      <c r="C50" s="1128"/>
      <c r="D50" s="1128"/>
      <c r="E50" s="1128"/>
      <c r="F50" s="1128"/>
      <c r="G50" s="1128"/>
      <c r="H50" s="1128"/>
      <c r="I50" s="1128"/>
      <c r="J50" s="1128"/>
      <c r="K50" s="1128"/>
      <c r="L50" s="1128"/>
      <c r="M50" s="1128"/>
      <c r="N50" s="1128"/>
      <c r="O50" s="1128"/>
      <c r="P50" s="1129"/>
      <c r="Q50" s="1130"/>
      <c r="R50" s="1113"/>
      <c r="S50" s="1113"/>
      <c r="T50" s="1113"/>
      <c r="U50" s="1113"/>
      <c r="V50" s="1113"/>
      <c r="W50" s="1113"/>
      <c r="X50" s="1113"/>
      <c r="Y50" s="1113"/>
      <c r="Z50" s="1113"/>
      <c r="AA50" s="1113"/>
      <c r="AB50" s="1113"/>
      <c r="AC50" s="1113"/>
      <c r="AD50" s="1113"/>
      <c r="AE50" s="1131"/>
      <c r="AF50" s="1109"/>
      <c r="AG50" s="1110"/>
      <c r="AH50" s="1110"/>
      <c r="AI50" s="1110"/>
      <c r="AJ50" s="1111"/>
      <c r="AK50" s="1112"/>
      <c r="AL50" s="1113"/>
      <c r="AM50" s="1113"/>
      <c r="AN50" s="1113"/>
      <c r="AO50" s="1113"/>
      <c r="AP50" s="1113"/>
      <c r="AQ50" s="1113"/>
      <c r="AR50" s="1113"/>
      <c r="AS50" s="1113"/>
      <c r="AT50" s="1113"/>
      <c r="AU50" s="1113"/>
      <c r="AV50" s="1113"/>
      <c r="AW50" s="1113"/>
      <c r="AX50" s="1113"/>
      <c r="AY50" s="1113"/>
      <c r="AZ50" s="1114"/>
      <c r="BA50" s="1114"/>
      <c r="BB50" s="1114"/>
      <c r="BC50" s="1114"/>
      <c r="BD50" s="1114"/>
      <c r="BE50" s="1122"/>
      <c r="BF50" s="1122"/>
      <c r="BG50" s="1122"/>
      <c r="BH50" s="1122"/>
      <c r="BI50" s="1123"/>
      <c r="BJ50" s="252"/>
      <c r="BK50" s="252"/>
      <c r="BL50" s="252"/>
      <c r="BM50" s="252"/>
      <c r="BN50" s="252"/>
      <c r="BO50" s="265"/>
      <c r="BP50" s="265"/>
      <c r="BQ50" s="262">
        <v>44</v>
      </c>
      <c r="BR50" s="263"/>
      <c r="BS50" s="1104"/>
      <c r="BT50" s="1105"/>
      <c r="BU50" s="1105"/>
      <c r="BV50" s="1105"/>
      <c r="BW50" s="1105"/>
      <c r="BX50" s="1105"/>
      <c r="BY50" s="1105"/>
      <c r="BZ50" s="1105"/>
      <c r="CA50" s="1105"/>
      <c r="CB50" s="1105"/>
      <c r="CC50" s="1105"/>
      <c r="CD50" s="1105"/>
      <c r="CE50" s="1105"/>
      <c r="CF50" s="1105"/>
      <c r="CG50" s="1106"/>
      <c r="CH50" s="1079"/>
      <c r="CI50" s="1080"/>
      <c r="CJ50" s="1080"/>
      <c r="CK50" s="1080"/>
      <c r="CL50" s="1081"/>
      <c r="CM50" s="1079"/>
      <c r="CN50" s="1080"/>
      <c r="CO50" s="1080"/>
      <c r="CP50" s="1080"/>
      <c r="CQ50" s="1081"/>
      <c r="CR50" s="1079"/>
      <c r="CS50" s="1080"/>
      <c r="CT50" s="1080"/>
      <c r="CU50" s="1080"/>
      <c r="CV50" s="1081"/>
      <c r="CW50" s="1079"/>
      <c r="CX50" s="1080"/>
      <c r="CY50" s="1080"/>
      <c r="CZ50" s="1080"/>
      <c r="DA50" s="1081"/>
      <c r="DB50" s="1079"/>
      <c r="DC50" s="1080"/>
      <c r="DD50" s="1080"/>
      <c r="DE50" s="1080"/>
      <c r="DF50" s="1081"/>
      <c r="DG50" s="1079"/>
      <c r="DH50" s="1080"/>
      <c r="DI50" s="1080"/>
      <c r="DJ50" s="1080"/>
      <c r="DK50" s="1081"/>
      <c r="DL50" s="1079"/>
      <c r="DM50" s="1080"/>
      <c r="DN50" s="1080"/>
      <c r="DO50" s="1080"/>
      <c r="DP50" s="1081"/>
      <c r="DQ50" s="1079"/>
      <c r="DR50" s="1080"/>
      <c r="DS50" s="1080"/>
      <c r="DT50" s="1080"/>
      <c r="DU50" s="1081"/>
      <c r="DV50" s="1082"/>
      <c r="DW50" s="1083"/>
      <c r="DX50" s="1083"/>
      <c r="DY50" s="1083"/>
      <c r="DZ50" s="1084"/>
      <c r="EA50" s="246"/>
    </row>
    <row r="51" spans="1:131" s="247" customFormat="1" ht="26.25" customHeight="1" x14ac:dyDescent="0.15">
      <c r="A51" s="261">
        <v>24</v>
      </c>
      <c r="B51" s="1127"/>
      <c r="C51" s="1128"/>
      <c r="D51" s="1128"/>
      <c r="E51" s="1128"/>
      <c r="F51" s="1128"/>
      <c r="G51" s="1128"/>
      <c r="H51" s="1128"/>
      <c r="I51" s="1128"/>
      <c r="J51" s="1128"/>
      <c r="K51" s="1128"/>
      <c r="L51" s="1128"/>
      <c r="M51" s="1128"/>
      <c r="N51" s="1128"/>
      <c r="O51" s="1128"/>
      <c r="P51" s="1129"/>
      <c r="Q51" s="1130"/>
      <c r="R51" s="1113"/>
      <c r="S51" s="1113"/>
      <c r="T51" s="1113"/>
      <c r="U51" s="1113"/>
      <c r="V51" s="1113"/>
      <c r="W51" s="1113"/>
      <c r="X51" s="1113"/>
      <c r="Y51" s="1113"/>
      <c r="Z51" s="1113"/>
      <c r="AA51" s="1113"/>
      <c r="AB51" s="1113"/>
      <c r="AC51" s="1113"/>
      <c r="AD51" s="1113"/>
      <c r="AE51" s="1131"/>
      <c r="AF51" s="1109"/>
      <c r="AG51" s="1110"/>
      <c r="AH51" s="1110"/>
      <c r="AI51" s="1110"/>
      <c r="AJ51" s="1111"/>
      <c r="AK51" s="1112"/>
      <c r="AL51" s="1113"/>
      <c r="AM51" s="1113"/>
      <c r="AN51" s="1113"/>
      <c r="AO51" s="1113"/>
      <c r="AP51" s="1113"/>
      <c r="AQ51" s="1113"/>
      <c r="AR51" s="1113"/>
      <c r="AS51" s="1113"/>
      <c r="AT51" s="1113"/>
      <c r="AU51" s="1113"/>
      <c r="AV51" s="1113"/>
      <c r="AW51" s="1113"/>
      <c r="AX51" s="1113"/>
      <c r="AY51" s="1113"/>
      <c r="AZ51" s="1114"/>
      <c r="BA51" s="1114"/>
      <c r="BB51" s="1114"/>
      <c r="BC51" s="1114"/>
      <c r="BD51" s="1114"/>
      <c r="BE51" s="1122"/>
      <c r="BF51" s="1122"/>
      <c r="BG51" s="1122"/>
      <c r="BH51" s="1122"/>
      <c r="BI51" s="1123"/>
      <c r="BJ51" s="252"/>
      <c r="BK51" s="252"/>
      <c r="BL51" s="252"/>
      <c r="BM51" s="252"/>
      <c r="BN51" s="252"/>
      <c r="BO51" s="265"/>
      <c r="BP51" s="265"/>
      <c r="BQ51" s="262">
        <v>45</v>
      </c>
      <c r="BR51" s="263"/>
      <c r="BS51" s="1104"/>
      <c r="BT51" s="1105"/>
      <c r="BU51" s="1105"/>
      <c r="BV51" s="1105"/>
      <c r="BW51" s="1105"/>
      <c r="BX51" s="1105"/>
      <c r="BY51" s="1105"/>
      <c r="BZ51" s="1105"/>
      <c r="CA51" s="1105"/>
      <c r="CB51" s="1105"/>
      <c r="CC51" s="1105"/>
      <c r="CD51" s="1105"/>
      <c r="CE51" s="1105"/>
      <c r="CF51" s="1105"/>
      <c r="CG51" s="1106"/>
      <c r="CH51" s="1079"/>
      <c r="CI51" s="1080"/>
      <c r="CJ51" s="1080"/>
      <c r="CK51" s="1080"/>
      <c r="CL51" s="1081"/>
      <c r="CM51" s="1079"/>
      <c r="CN51" s="1080"/>
      <c r="CO51" s="1080"/>
      <c r="CP51" s="1080"/>
      <c r="CQ51" s="1081"/>
      <c r="CR51" s="1079"/>
      <c r="CS51" s="1080"/>
      <c r="CT51" s="1080"/>
      <c r="CU51" s="1080"/>
      <c r="CV51" s="1081"/>
      <c r="CW51" s="1079"/>
      <c r="CX51" s="1080"/>
      <c r="CY51" s="1080"/>
      <c r="CZ51" s="1080"/>
      <c r="DA51" s="1081"/>
      <c r="DB51" s="1079"/>
      <c r="DC51" s="1080"/>
      <c r="DD51" s="1080"/>
      <c r="DE51" s="1080"/>
      <c r="DF51" s="1081"/>
      <c r="DG51" s="1079"/>
      <c r="DH51" s="1080"/>
      <c r="DI51" s="1080"/>
      <c r="DJ51" s="1080"/>
      <c r="DK51" s="1081"/>
      <c r="DL51" s="1079"/>
      <c r="DM51" s="1080"/>
      <c r="DN51" s="1080"/>
      <c r="DO51" s="1080"/>
      <c r="DP51" s="1081"/>
      <c r="DQ51" s="1079"/>
      <c r="DR51" s="1080"/>
      <c r="DS51" s="1080"/>
      <c r="DT51" s="1080"/>
      <c r="DU51" s="1081"/>
      <c r="DV51" s="1082"/>
      <c r="DW51" s="1083"/>
      <c r="DX51" s="1083"/>
      <c r="DY51" s="1083"/>
      <c r="DZ51" s="1084"/>
      <c r="EA51" s="246"/>
    </row>
    <row r="52" spans="1:131" s="247" customFormat="1" ht="26.25" customHeight="1" x14ac:dyDescent="0.15">
      <c r="A52" s="261">
        <v>25</v>
      </c>
      <c r="B52" s="1127"/>
      <c r="C52" s="1128"/>
      <c r="D52" s="1128"/>
      <c r="E52" s="1128"/>
      <c r="F52" s="1128"/>
      <c r="G52" s="1128"/>
      <c r="H52" s="1128"/>
      <c r="I52" s="1128"/>
      <c r="J52" s="1128"/>
      <c r="K52" s="1128"/>
      <c r="L52" s="1128"/>
      <c r="M52" s="1128"/>
      <c r="N52" s="1128"/>
      <c r="O52" s="1128"/>
      <c r="P52" s="1129"/>
      <c r="Q52" s="1130"/>
      <c r="R52" s="1113"/>
      <c r="S52" s="1113"/>
      <c r="T52" s="1113"/>
      <c r="U52" s="1113"/>
      <c r="V52" s="1113"/>
      <c r="W52" s="1113"/>
      <c r="X52" s="1113"/>
      <c r="Y52" s="1113"/>
      <c r="Z52" s="1113"/>
      <c r="AA52" s="1113"/>
      <c r="AB52" s="1113"/>
      <c r="AC52" s="1113"/>
      <c r="AD52" s="1113"/>
      <c r="AE52" s="1131"/>
      <c r="AF52" s="1109"/>
      <c r="AG52" s="1110"/>
      <c r="AH52" s="1110"/>
      <c r="AI52" s="1110"/>
      <c r="AJ52" s="1111"/>
      <c r="AK52" s="1112"/>
      <c r="AL52" s="1113"/>
      <c r="AM52" s="1113"/>
      <c r="AN52" s="1113"/>
      <c r="AO52" s="1113"/>
      <c r="AP52" s="1113"/>
      <c r="AQ52" s="1113"/>
      <c r="AR52" s="1113"/>
      <c r="AS52" s="1113"/>
      <c r="AT52" s="1113"/>
      <c r="AU52" s="1113"/>
      <c r="AV52" s="1113"/>
      <c r="AW52" s="1113"/>
      <c r="AX52" s="1113"/>
      <c r="AY52" s="1113"/>
      <c r="AZ52" s="1114"/>
      <c r="BA52" s="1114"/>
      <c r="BB52" s="1114"/>
      <c r="BC52" s="1114"/>
      <c r="BD52" s="1114"/>
      <c r="BE52" s="1122"/>
      <c r="BF52" s="1122"/>
      <c r="BG52" s="1122"/>
      <c r="BH52" s="1122"/>
      <c r="BI52" s="1123"/>
      <c r="BJ52" s="252"/>
      <c r="BK52" s="252"/>
      <c r="BL52" s="252"/>
      <c r="BM52" s="252"/>
      <c r="BN52" s="252"/>
      <c r="BO52" s="265"/>
      <c r="BP52" s="265"/>
      <c r="BQ52" s="262">
        <v>46</v>
      </c>
      <c r="BR52" s="263"/>
      <c r="BS52" s="1104"/>
      <c r="BT52" s="1105"/>
      <c r="BU52" s="1105"/>
      <c r="BV52" s="1105"/>
      <c r="BW52" s="1105"/>
      <c r="BX52" s="1105"/>
      <c r="BY52" s="1105"/>
      <c r="BZ52" s="1105"/>
      <c r="CA52" s="1105"/>
      <c r="CB52" s="1105"/>
      <c r="CC52" s="1105"/>
      <c r="CD52" s="1105"/>
      <c r="CE52" s="1105"/>
      <c r="CF52" s="1105"/>
      <c r="CG52" s="1106"/>
      <c r="CH52" s="1079"/>
      <c r="CI52" s="1080"/>
      <c r="CJ52" s="1080"/>
      <c r="CK52" s="1080"/>
      <c r="CL52" s="1081"/>
      <c r="CM52" s="1079"/>
      <c r="CN52" s="1080"/>
      <c r="CO52" s="1080"/>
      <c r="CP52" s="1080"/>
      <c r="CQ52" s="1081"/>
      <c r="CR52" s="1079"/>
      <c r="CS52" s="1080"/>
      <c r="CT52" s="1080"/>
      <c r="CU52" s="1080"/>
      <c r="CV52" s="1081"/>
      <c r="CW52" s="1079"/>
      <c r="CX52" s="1080"/>
      <c r="CY52" s="1080"/>
      <c r="CZ52" s="1080"/>
      <c r="DA52" s="1081"/>
      <c r="DB52" s="1079"/>
      <c r="DC52" s="1080"/>
      <c r="DD52" s="1080"/>
      <c r="DE52" s="1080"/>
      <c r="DF52" s="1081"/>
      <c r="DG52" s="1079"/>
      <c r="DH52" s="1080"/>
      <c r="DI52" s="1080"/>
      <c r="DJ52" s="1080"/>
      <c r="DK52" s="1081"/>
      <c r="DL52" s="1079"/>
      <c r="DM52" s="1080"/>
      <c r="DN52" s="1080"/>
      <c r="DO52" s="1080"/>
      <c r="DP52" s="1081"/>
      <c r="DQ52" s="1079"/>
      <c r="DR52" s="1080"/>
      <c r="DS52" s="1080"/>
      <c r="DT52" s="1080"/>
      <c r="DU52" s="1081"/>
      <c r="DV52" s="1082"/>
      <c r="DW52" s="1083"/>
      <c r="DX52" s="1083"/>
      <c r="DY52" s="1083"/>
      <c r="DZ52" s="1084"/>
      <c r="EA52" s="246"/>
    </row>
    <row r="53" spans="1:131" s="247" customFormat="1" ht="26.25" customHeight="1" x14ac:dyDescent="0.15">
      <c r="A53" s="261">
        <v>26</v>
      </c>
      <c r="B53" s="1127"/>
      <c r="C53" s="1128"/>
      <c r="D53" s="1128"/>
      <c r="E53" s="1128"/>
      <c r="F53" s="1128"/>
      <c r="G53" s="1128"/>
      <c r="H53" s="1128"/>
      <c r="I53" s="1128"/>
      <c r="J53" s="1128"/>
      <c r="K53" s="1128"/>
      <c r="L53" s="1128"/>
      <c r="M53" s="1128"/>
      <c r="N53" s="1128"/>
      <c r="O53" s="1128"/>
      <c r="P53" s="1129"/>
      <c r="Q53" s="1130"/>
      <c r="R53" s="1113"/>
      <c r="S53" s="1113"/>
      <c r="T53" s="1113"/>
      <c r="U53" s="1113"/>
      <c r="V53" s="1113"/>
      <c r="W53" s="1113"/>
      <c r="X53" s="1113"/>
      <c r="Y53" s="1113"/>
      <c r="Z53" s="1113"/>
      <c r="AA53" s="1113"/>
      <c r="AB53" s="1113"/>
      <c r="AC53" s="1113"/>
      <c r="AD53" s="1113"/>
      <c r="AE53" s="1131"/>
      <c r="AF53" s="1109"/>
      <c r="AG53" s="1110"/>
      <c r="AH53" s="1110"/>
      <c r="AI53" s="1110"/>
      <c r="AJ53" s="1111"/>
      <c r="AK53" s="1112"/>
      <c r="AL53" s="1113"/>
      <c r="AM53" s="1113"/>
      <c r="AN53" s="1113"/>
      <c r="AO53" s="1113"/>
      <c r="AP53" s="1113"/>
      <c r="AQ53" s="1113"/>
      <c r="AR53" s="1113"/>
      <c r="AS53" s="1113"/>
      <c r="AT53" s="1113"/>
      <c r="AU53" s="1113"/>
      <c r="AV53" s="1113"/>
      <c r="AW53" s="1113"/>
      <c r="AX53" s="1113"/>
      <c r="AY53" s="1113"/>
      <c r="AZ53" s="1114"/>
      <c r="BA53" s="1114"/>
      <c r="BB53" s="1114"/>
      <c r="BC53" s="1114"/>
      <c r="BD53" s="1114"/>
      <c r="BE53" s="1122"/>
      <c r="BF53" s="1122"/>
      <c r="BG53" s="1122"/>
      <c r="BH53" s="1122"/>
      <c r="BI53" s="1123"/>
      <c r="BJ53" s="252"/>
      <c r="BK53" s="252"/>
      <c r="BL53" s="252"/>
      <c r="BM53" s="252"/>
      <c r="BN53" s="252"/>
      <c r="BO53" s="265"/>
      <c r="BP53" s="265"/>
      <c r="BQ53" s="262">
        <v>47</v>
      </c>
      <c r="BR53" s="263"/>
      <c r="BS53" s="1104"/>
      <c r="BT53" s="1105"/>
      <c r="BU53" s="1105"/>
      <c r="BV53" s="1105"/>
      <c r="BW53" s="1105"/>
      <c r="BX53" s="1105"/>
      <c r="BY53" s="1105"/>
      <c r="BZ53" s="1105"/>
      <c r="CA53" s="1105"/>
      <c r="CB53" s="1105"/>
      <c r="CC53" s="1105"/>
      <c r="CD53" s="1105"/>
      <c r="CE53" s="1105"/>
      <c r="CF53" s="1105"/>
      <c r="CG53" s="1106"/>
      <c r="CH53" s="1079"/>
      <c r="CI53" s="1080"/>
      <c r="CJ53" s="1080"/>
      <c r="CK53" s="1080"/>
      <c r="CL53" s="1081"/>
      <c r="CM53" s="1079"/>
      <c r="CN53" s="1080"/>
      <c r="CO53" s="1080"/>
      <c r="CP53" s="1080"/>
      <c r="CQ53" s="1081"/>
      <c r="CR53" s="1079"/>
      <c r="CS53" s="1080"/>
      <c r="CT53" s="1080"/>
      <c r="CU53" s="1080"/>
      <c r="CV53" s="1081"/>
      <c r="CW53" s="1079"/>
      <c r="CX53" s="1080"/>
      <c r="CY53" s="1080"/>
      <c r="CZ53" s="1080"/>
      <c r="DA53" s="1081"/>
      <c r="DB53" s="1079"/>
      <c r="DC53" s="1080"/>
      <c r="DD53" s="1080"/>
      <c r="DE53" s="1080"/>
      <c r="DF53" s="1081"/>
      <c r="DG53" s="1079"/>
      <c r="DH53" s="1080"/>
      <c r="DI53" s="1080"/>
      <c r="DJ53" s="1080"/>
      <c r="DK53" s="1081"/>
      <c r="DL53" s="1079"/>
      <c r="DM53" s="1080"/>
      <c r="DN53" s="1080"/>
      <c r="DO53" s="1080"/>
      <c r="DP53" s="1081"/>
      <c r="DQ53" s="1079"/>
      <c r="DR53" s="1080"/>
      <c r="DS53" s="1080"/>
      <c r="DT53" s="1080"/>
      <c r="DU53" s="1081"/>
      <c r="DV53" s="1082"/>
      <c r="DW53" s="1083"/>
      <c r="DX53" s="1083"/>
      <c r="DY53" s="1083"/>
      <c r="DZ53" s="1084"/>
      <c r="EA53" s="246"/>
    </row>
    <row r="54" spans="1:131" s="247" customFormat="1" ht="26.25" customHeight="1" x14ac:dyDescent="0.15">
      <c r="A54" s="261">
        <v>27</v>
      </c>
      <c r="B54" s="1127"/>
      <c r="C54" s="1128"/>
      <c r="D54" s="1128"/>
      <c r="E54" s="1128"/>
      <c r="F54" s="1128"/>
      <c r="G54" s="1128"/>
      <c r="H54" s="1128"/>
      <c r="I54" s="1128"/>
      <c r="J54" s="1128"/>
      <c r="K54" s="1128"/>
      <c r="L54" s="1128"/>
      <c r="M54" s="1128"/>
      <c r="N54" s="1128"/>
      <c r="O54" s="1128"/>
      <c r="P54" s="1129"/>
      <c r="Q54" s="1130"/>
      <c r="R54" s="1113"/>
      <c r="S54" s="1113"/>
      <c r="T54" s="1113"/>
      <c r="U54" s="1113"/>
      <c r="V54" s="1113"/>
      <c r="W54" s="1113"/>
      <c r="X54" s="1113"/>
      <c r="Y54" s="1113"/>
      <c r="Z54" s="1113"/>
      <c r="AA54" s="1113"/>
      <c r="AB54" s="1113"/>
      <c r="AC54" s="1113"/>
      <c r="AD54" s="1113"/>
      <c r="AE54" s="1131"/>
      <c r="AF54" s="1109"/>
      <c r="AG54" s="1110"/>
      <c r="AH54" s="1110"/>
      <c r="AI54" s="1110"/>
      <c r="AJ54" s="1111"/>
      <c r="AK54" s="1112"/>
      <c r="AL54" s="1113"/>
      <c r="AM54" s="1113"/>
      <c r="AN54" s="1113"/>
      <c r="AO54" s="1113"/>
      <c r="AP54" s="1113"/>
      <c r="AQ54" s="1113"/>
      <c r="AR54" s="1113"/>
      <c r="AS54" s="1113"/>
      <c r="AT54" s="1113"/>
      <c r="AU54" s="1113"/>
      <c r="AV54" s="1113"/>
      <c r="AW54" s="1113"/>
      <c r="AX54" s="1113"/>
      <c r="AY54" s="1113"/>
      <c r="AZ54" s="1114"/>
      <c r="BA54" s="1114"/>
      <c r="BB54" s="1114"/>
      <c r="BC54" s="1114"/>
      <c r="BD54" s="1114"/>
      <c r="BE54" s="1122"/>
      <c r="BF54" s="1122"/>
      <c r="BG54" s="1122"/>
      <c r="BH54" s="1122"/>
      <c r="BI54" s="1123"/>
      <c r="BJ54" s="252"/>
      <c r="BK54" s="252"/>
      <c r="BL54" s="252"/>
      <c r="BM54" s="252"/>
      <c r="BN54" s="252"/>
      <c r="BO54" s="265"/>
      <c r="BP54" s="265"/>
      <c r="BQ54" s="262">
        <v>48</v>
      </c>
      <c r="BR54" s="263"/>
      <c r="BS54" s="1104"/>
      <c r="BT54" s="1105"/>
      <c r="BU54" s="1105"/>
      <c r="BV54" s="1105"/>
      <c r="BW54" s="1105"/>
      <c r="BX54" s="1105"/>
      <c r="BY54" s="1105"/>
      <c r="BZ54" s="1105"/>
      <c r="CA54" s="1105"/>
      <c r="CB54" s="1105"/>
      <c r="CC54" s="1105"/>
      <c r="CD54" s="1105"/>
      <c r="CE54" s="1105"/>
      <c r="CF54" s="1105"/>
      <c r="CG54" s="1106"/>
      <c r="CH54" s="1079"/>
      <c r="CI54" s="1080"/>
      <c r="CJ54" s="1080"/>
      <c r="CK54" s="1080"/>
      <c r="CL54" s="1081"/>
      <c r="CM54" s="1079"/>
      <c r="CN54" s="1080"/>
      <c r="CO54" s="1080"/>
      <c r="CP54" s="1080"/>
      <c r="CQ54" s="1081"/>
      <c r="CR54" s="1079"/>
      <c r="CS54" s="1080"/>
      <c r="CT54" s="1080"/>
      <c r="CU54" s="1080"/>
      <c r="CV54" s="1081"/>
      <c r="CW54" s="1079"/>
      <c r="CX54" s="1080"/>
      <c r="CY54" s="1080"/>
      <c r="CZ54" s="1080"/>
      <c r="DA54" s="1081"/>
      <c r="DB54" s="1079"/>
      <c r="DC54" s="1080"/>
      <c r="DD54" s="1080"/>
      <c r="DE54" s="1080"/>
      <c r="DF54" s="1081"/>
      <c r="DG54" s="1079"/>
      <c r="DH54" s="1080"/>
      <c r="DI54" s="1080"/>
      <c r="DJ54" s="1080"/>
      <c r="DK54" s="1081"/>
      <c r="DL54" s="1079"/>
      <c r="DM54" s="1080"/>
      <c r="DN54" s="1080"/>
      <c r="DO54" s="1080"/>
      <c r="DP54" s="1081"/>
      <c r="DQ54" s="1079"/>
      <c r="DR54" s="1080"/>
      <c r="DS54" s="1080"/>
      <c r="DT54" s="1080"/>
      <c r="DU54" s="1081"/>
      <c r="DV54" s="1082"/>
      <c r="DW54" s="1083"/>
      <c r="DX54" s="1083"/>
      <c r="DY54" s="1083"/>
      <c r="DZ54" s="1084"/>
      <c r="EA54" s="246"/>
    </row>
    <row r="55" spans="1:131" s="247" customFormat="1" ht="26.25" customHeight="1" x14ac:dyDescent="0.15">
      <c r="A55" s="261">
        <v>28</v>
      </c>
      <c r="B55" s="1127"/>
      <c r="C55" s="1128"/>
      <c r="D55" s="1128"/>
      <c r="E55" s="1128"/>
      <c r="F55" s="1128"/>
      <c r="G55" s="1128"/>
      <c r="H55" s="1128"/>
      <c r="I55" s="1128"/>
      <c r="J55" s="1128"/>
      <c r="K55" s="1128"/>
      <c r="L55" s="1128"/>
      <c r="M55" s="1128"/>
      <c r="N55" s="1128"/>
      <c r="O55" s="1128"/>
      <c r="P55" s="1129"/>
      <c r="Q55" s="1130"/>
      <c r="R55" s="1113"/>
      <c r="S55" s="1113"/>
      <c r="T55" s="1113"/>
      <c r="U55" s="1113"/>
      <c r="V55" s="1113"/>
      <c r="W55" s="1113"/>
      <c r="X55" s="1113"/>
      <c r="Y55" s="1113"/>
      <c r="Z55" s="1113"/>
      <c r="AA55" s="1113"/>
      <c r="AB55" s="1113"/>
      <c r="AC55" s="1113"/>
      <c r="AD55" s="1113"/>
      <c r="AE55" s="1131"/>
      <c r="AF55" s="1109"/>
      <c r="AG55" s="1110"/>
      <c r="AH55" s="1110"/>
      <c r="AI55" s="1110"/>
      <c r="AJ55" s="1111"/>
      <c r="AK55" s="1112"/>
      <c r="AL55" s="1113"/>
      <c r="AM55" s="1113"/>
      <c r="AN55" s="1113"/>
      <c r="AO55" s="1113"/>
      <c r="AP55" s="1113"/>
      <c r="AQ55" s="1113"/>
      <c r="AR55" s="1113"/>
      <c r="AS55" s="1113"/>
      <c r="AT55" s="1113"/>
      <c r="AU55" s="1113"/>
      <c r="AV55" s="1113"/>
      <c r="AW55" s="1113"/>
      <c r="AX55" s="1113"/>
      <c r="AY55" s="1113"/>
      <c r="AZ55" s="1114"/>
      <c r="BA55" s="1114"/>
      <c r="BB55" s="1114"/>
      <c r="BC55" s="1114"/>
      <c r="BD55" s="1114"/>
      <c r="BE55" s="1122"/>
      <c r="BF55" s="1122"/>
      <c r="BG55" s="1122"/>
      <c r="BH55" s="1122"/>
      <c r="BI55" s="1123"/>
      <c r="BJ55" s="252"/>
      <c r="BK55" s="252"/>
      <c r="BL55" s="252"/>
      <c r="BM55" s="252"/>
      <c r="BN55" s="252"/>
      <c r="BO55" s="265"/>
      <c r="BP55" s="265"/>
      <c r="BQ55" s="262">
        <v>49</v>
      </c>
      <c r="BR55" s="263"/>
      <c r="BS55" s="1104"/>
      <c r="BT55" s="1105"/>
      <c r="BU55" s="1105"/>
      <c r="BV55" s="1105"/>
      <c r="BW55" s="1105"/>
      <c r="BX55" s="1105"/>
      <c r="BY55" s="1105"/>
      <c r="BZ55" s="1105"/>
      <c r="CA55" s="1105"/>
      <c r="CB55" s="1105"/>
      <c r="CC55" s="1105"/>
      <c r="CD55" s="1105"/>
      <c r="CE55" s="1105"/>
      <c r="CF55" s="1105"/>
      <c r="CG55" s="1106"/>
      <c r="CH55" s="1079"/>
      <c r="CI55" s="1080"/>
      <c r="CJ55" s="1080"/>
      <c r="CK55" s="1080"/>
      <c r="CL55" s="1081"/>
      <c r="CM55" s="1079"/>
      <c r="CN55" s="1080"/>
      <c r="CO55" s="1080"/>
      <c r="CP55" s="1080"/>
      <c r="CQ55" s="1081"/>
      <c r="CR55" s="1079"/>
      <c r="CS55" s="1080"/>
      <c r="CT55" s="1080"/>
      <c r="CU55" s="1080"/>
      <c r="CV55" s="1081"/>
      <c r="CW55" s="1079"/>
      <c r="CX55" s="1080"/>
      <c r="CY55" s="1080"/>
      <c r="CZ55" s="1080"/>
      <c r="DA55" s="1081"/>
      <c r="DB55" s="1079"/>
      <c r="DC55" s="1080"/>
      <c r="DD55" s="1080"/>
      <c r="DE55" s="1080"/>
      <c r="DF55" s="1081"/>
      <c r="DG55" s="1079"/>
      <c r="DH55" s="1080"/>
      <c r="DI55" s="1080"/>
      <c r="DJ55" s="1080"/>
      <c r="DK55" s="1081"/>
      <c r="DL55" s="1079"/>
      <c r="DM55" s="1080"/>
      <c r="DN55" s="1080"/>
      <c r="DO55" s="1080"/>
      <c r="DP55" s="1081"/>
      <c r="DQ55" s="1079"/>
      <c r="DR55" s="1080"/>
      <c r="DS55" s="1080"/>
      <c r="DT55" s="1080"/>
      <c r="DU55" s="1081"/>
      <c r="DV55" s="1082"/>
      <c r="DW55" s="1083"/>
      <c r="DX55" s="1083"/>
      <c r="DY55" s="1083"/>
      <c r="DZ55" s="1084"/>
      <c r="EA55" s="246"/>
    </row>
    <row r="56" spans="1:131" s="247" customFormat="1" ht="26.25" customHeight="1" x14ac:dyDescent="0.15">
      <c r="A56" s="261">
        <v>29</v>
      </c>
      <c r="B56" s="1127"/>
      <c r="C56" s="1128"/>
      <c r="D56" s="1128"/>
      <c r="E56" s="1128"/>
      <c r="F56" s="1128"/>
      <c r="G56" s="1128"/>
      <c r="H56" s="1128"/>
      <c r="I56" s="1128"/>
      <c r="J56" s="1128"/>
      <c r="K56" s="1128"/>
      <c r="L56" s="1128"/>
      <c r="M56" s="1128"/>
      <c r="N56" s="1128"/>
      <c r="O56" s="1128"/>
      <c r="P56" s="1129"/>
      <c r="Q56" s="1130"/>
      <c r="R56" s="1113"/>
      <c r="S56" s="1113"/>
      <c r="T56" s="1113"/>
      <c r="U56" s="1113"/>
      <c r="V56" s="1113"/>
      <c r="W56" s="1113"/>
      <c r="X56" s="1113"/>
      <c r="Y56" s="1113"/>
      <c r="Z56" s="1113"/>
      <c r="AA56" s="1113"/>
      <c r="AB56" s="1113"/>
      <c r="AC56" s="1113"/>
      <c r="AD56" s="1113"/>
      <c r="AE56" s="1131"/>
      <c r="AF56" s="1109"/>
      <c r="AG56" s="1110"/>
      <c r="AH56" s="1110"/>
      <c r="AI56" s="1110"/>
      <c r="AJ56" s="1111"/>
      <c r="AK56" s="1112"/>
      <c r="AL56" s="1113"/>
      <c r="AM56" s="1113"/>
      <c r="AN56" s="1113"/>
      <c r="AO56" s="1113"/>
      <c r="AP56" s="1113"/>
      <c r="AQ56" s="1113"/>
      <c r="AR56" s="1113"/>
      <c r="AS56" s="1113"/>
      <c r="AT56" s="1113"/>
      <c r="AU56" s="1113"/>
      <c r="AV56" s="1113"/>
      <c r="AW56" s="1113"/>
      <c r="AX56" s="1113"/>
      <c r="AY56" s="1113"/>
      <c r="AZ56" s="1114"/>
      <c r="BA56" s="1114"/>
      <c r="BB56" s="1114"/>
      <c r="BC56" s="1114"/>
      <c r="BD56" s="1114"/>
      <c r="BE56" s="1122"/>
      <c r="BF56" s="1122"/>
      <c r="BG56" s="1122"/>
      <c r="BH56" s="1122"/>
      <c r="BI56" s="1123"/>
      <c r="BJ56" s="252"/>
      <c r="BK56" s="252"/>
      <c r="BL56" s="252"/>
      <c r="BM56" s="252"/>
      <c r="BN56" s="252"/>
      <c r="BO56" s="265"/>
      <c r="BP56" s="265"/>
      <c r="BQ56" s="262">
        <v>50</v>
      </c>
      <c r="BR56" s="263"/>
      <c r="BS56" s="1104"/>
      <c r="BT56" s="1105"/>
      <c r="BU56" s="1105"/>
      <c r="BV56" s="1105"/>
      <c r="BW56" s="1105"/>
      <c r="BX56" s="1105"/>
      <c r="BY56" s="1105"/>
      <c r="BZ56" s="1105"/>
      <c r="CA56" s="1105"/>
      <c r="CB56" s="1105"/>
      <c r="CC56" s="1105"/>
      <c r="CD56" s="1105"/>
      <c r="CE56" s="1105"/>
      <c r="CF56" s="1105"/>
      <c r="CG56" s="1106"/>
      <c r="CH56" s="1079"/>
      <c r="CI56" s="1080"/>
      <c r="CJ56" s="1080"/>
      <c r="CK56" s="1080"/>
      <c r="CL56" s="1081"/>
      <c r="CM56" s="1079"/>
      <c r="CN56" s="1080"/>
      <c r="CO56" s="1080"/>
      <c r="CP56" s="1080"/>
      <c r="CQ56" s="1081"/>
      <c r="CR56" s="1079"/>
      <c r="CS56" s="1080"/>
      <c r="CT56" s="1080"/>
      <c r="CU56" s="1080"/>
      <c r="CV56" s="1081"/>
      <c r="CW56" s="1079"/>
      <c r="CX56" s="1080"/>
      <c r="CY56" s="1080"/>
      <c r="CZ56" s="1080"/>
      <c r="DA56" s="1081"/>
      <c r="DB56" s="1079"/>
      <c r="DC56" s="1080"/>
      <c r="DD56" s="1080"/>
      <c r="DE56" s="1080"/>
      <c r="DF56" s="1081"/>
      <c r="DG56" s="1079"/>
      <c r="DH56" s="1080"/>
      <c r="DI56" s="1080"/>
      <c r="DJ56" s="1080"/>
      <c r="DK56" s="1081"/>
      <c r="DL56" s="1079"/>
      <c r="DM56" s="1080"/>
      <c r="DN56" s="1080"/>
      <c r="DO56" s="1080"/>
      <c r="DP56" s="1081"/>
      <c r="DQ56" s="1079"/>
      <c r="DR56" s="1080"/>
      <c r="DS56" s="1080"/>
      <c r="DT56" s="1080"/>
      <c r="DU56" s="1081"/>
      <c r="DV56" s="1082"/>
      <c r="DW56" s="1083"/>
      <c r="DX56" s="1083"/>
      <c r="DY56" s="1083"/>
      <c r="DZ56" s="1084"/>
      <c r="EA56" s="246"/>
    </row>
    <row r="57" spans="1:131" s="247" customFormat="1" ht="26.25" customHeight="1" x14ac:dyDescent="0.15">
      <c r="A57" s="261">
        <v>30</v>
      </c>
      <c r="B57" s="1127"/>
      <c r="C57" s="1128"/>
      <c r="D57" s="1128"/>
      <c r="E57" s="1128"/>
      <c r="F57" s="1128"/>
      <c r="G57" s="1128"/>
      <c r="H57" s="1128"/>
      <c r="I57" s="1128"/>
      <c r="J57" s="1128"/>
      <c r="K57" s="1128"/>
      <c r="L57" s="1128"/>
      <c r="M57" s="1128"/>
      <c r="N57" s="1128"/>
      <c r="O57" s="1128"/>
      <c r="P57" s="1129"/>
      <c r="Q57" s="1130"/>
      <c r="R57" s="1113"/>
      <c r="S57" s="1113"/>
      <c r="T57" s="1113"/>
      <c r="U57" s="1113"/>
      <c r="V57" s="1113"/>
      <c r="W57" s="1113"/>
      <c r="X57" s="1113"/>
      <c r="Y57" s="1113"/>
      <c r="Z57" s="1113"/>
      <c r="AA57" s="1113"/>
      <c r="AB57" s="1113"/>
      <c r="AC57" s="1113"/>
      <c r="AD57" s="1113"/>
      <c r="AE57" s="1131"/>
      <c r="AF57" s="1109"/>
      <c r="AG57" s="1110"/>
      <c r="AH57" s="1110"/>
      <c r="AI57" s="1110"/>
      <c r="AJ57" s="1111"/>
      <c r="AK57" s="1112"/>
      <c r="AL57" s="1113"/>
      <c r="AM57" s="1113"/>
      <c r="AN57" s="1113"/>
      <c r="AO57" s="1113"/>
      <c r="AP57" s="1113"/>
      <c r="AQ57" s="1113"/>
      <c r="AR57" s="1113"/>
      <c r="AS57" s="1113"/>
      <c r="AT57" s="1113"/>
      <c r="AU57" s="1113"/>
      <c r="AV57" s="1113"/>
      <c r="AW57" s="1113"/>
      <c r="AX57" s="1113"/>
      <c r="AY57" s="1113"/>
      <c r="AZ57" s="1114"/>
      <c r="BA57" s="1114"/>
      <c r="BB57" s="1114"/>
      <c r="BC57" s="1114"/>
      <c r="BD57" s="1114"/>
      <c r="BE57" s="1122"/>
      <c r="BF57" s="1122"/>
      <c r="BG57" s="1122"/>
      <c r="BH57" s="1122"/>
      <c r="BI57" s="1123"/>
      <c r="BJ57" s="252"/>
      <c r="BK57" s="252"/>
      <c r="BL57" s="252"/>
      <c r="BM57" s="252"/>
      <c r="BN57" s="252"/>
      <c r="BO57" s="265"/>
      <c r="BP57" s="265"/>
      <c r="BQ57" s="262">
        <v>51</v>
      </c>
      <c r="BR57" s="263"/>
      <c r="BS57" s="1104"/>
      <c r="BT57" s="1105"/>
      <c r="BU57" s="1105"/>
      <c r="BV57" s="1105"/>
      <c r="BW57" s="1105"/>
      <c r="BX57" s="1105"/>
      <c r="BY57" s="1105"/>
      <c r="BZ57" s="1105"/>
      <c r="CA57" s="1105"/>
      <c r="CB57" s="1105"/>
      <c r="CC57" s="1105"/>
      <c r="CD57" s="1105"/>
      <c r="CE57" s="1105"/>
      <c r="CF57" s="1105"/>
      <c r="CG57" s="1106"/>
      <c r="CH57" s="1079"/>
      <c r="CI57" s="1080"/>
      <c r="CJ57" s="1080"/>
      <c r="CK57" s="1080"/>
      <c r="CL57" s="1081"/>
      <c r="CM57" s="1079"/>
      <c r="CN57" s="1080"/>
      <c r="CO57" s="1080"/>
      <c r="CP57" s="1080"/>
      <c r="CQ57" s="1081"/>
      <c r="CR57" s="1079"/>
      <c r="CS57" s="1080"/>
      <c r="CT57" s="1080"/>
      <c r="CU57" s="1080"/>
      <c r="CV57" s="1081"/>
      <c r="CW57" s="1079"/>
      <c r="CX57" s="1080"/>
      <c r="CY57" s="1080"/>
      <c r="CZ57" s="1080"/>
      <c r="DA57" s="1081"/>
      <c r="DB57" s="1079"/>
      <c r="DC57" s="1080"/>
      <c r="DD57" s="1080"/>
      <c r="DE57" s="1080"/>
      <c r="DF57" s="1081"/>
      <c r="DG57" s="1079"/>
      <c r="DH57" s="1080"/>
      <c r="DI57" s="1080"/>
      <c r="DJ57" s="1080"/>
      <c r="DK57" s="1081"/>
      <c r="DL57" s="1079"/>
      <c r="DM57" s="1080"/>
      <c r="DN57" s="1080"/>
      <c r="DO57" s="1080"/>
      <c r="DP57" s="1081"/>
      <c r="DQ57" s="1079"/>
      <c r="DR57" s="1080"/>
      <c r="DS57" s="1080"/>
      <c r="DT57" s="1080"/>
      <c r="DU57" s="1081"/>
      <c r="DV57" s="1082"/>
      <c r="DW57" s="1083"/>
      <c r="DX57" s="1083"/>
      <c r="DY57" s="1083"/>
      <c r="DZ57" s="1084"/>
      <c r="EA57" s="246"/>
    </row>
    <row r="58" spans="1:131" s="247" customFormat="1" ht="26.25" customHeight="1" x14ac:dyDescent="0.15">
      <c r="A58" s="261">
        <v>31</v>
      </c>
      <c r="B58" s="1127"/>
      <c r="C58" s="1128"/>
      <c r="D58" s="1128"/>
      <c r="E58" s="1128"/>
      <c r="F58" s="1128"/>
      <c r="G58" s="1128"/>
      <c r="H58" s="1128"/>
      <c r="I58" s="1128"/>
      <c r="J58" s="1128"/>
      <c r="K58" s="1128"/>
      <c r="L58" s="1128"/>
      <c r="M58" s="1128"/>
      <c r="N58" s="1128"/>
      <c r="O58" s="1128"/>
      <c r="P58" s="1129"/>
      <c r="Q58" s="1130"/>
      <c r="R58" s="1113"/>
      <c r="S58" s="1113"/>
      <c r="T58" s="1113"/>
      <c r="U58" s="1113"/>
      <c r="V58" s="1113"/>
      <c r="W58" s="1113"/>
      <c r="X58" s="1113"/>
      <c r="Y58" s="1113"/>
      <c r="Z58" s="1113"/>
      <c r="AA58" s="1113"/>
      <c r="AB58" s="1113"/>
      <c r="AC58" s="1113"/>
      <c r="AD58" s="1113"/>
      <c r="AE58" s="1131"/>
      <c r="AF58" s="1109"/>
      <c r="AG58" s="1110"/>
      <c r="AH58" s="1110"/>
      <c r="AI58" s="1110"/>
      <c r="AJ58" s="1111"/>
      <c r="AK58" s="1112"/>
      <c r="AL58" s="1113"/>
      <c r="AM58" s="1113"/>
      <c r="AN58" s="1113"/>
      <c r="AO58" s="1113"/>
      <c r="AP58" s="1113"/>
      <c r="AQ58" s="1113"/>
      <c r="AR58" s="1113"/>
      <c r="AS58" s="1113"/>
      <c r="AT58" s="1113"/>
      <c r="AU58" s="1113"/>
      <c r="AV58" s="1113"/>
      <c r="AW58" s="1113"/>
      <c r="AX58" s="1113"/>
      <c r="AY58" s="1113"/>
      <c r="AZ58" s="1114"/>
      <c r="BA58" s="1114"/>
      <c r="BB58" s="1114"/>
      <c r="BC58" s="1114"/>
      <c r="BD58" s="1114"/>
      <c r="BE58" s="1122"/>
      <c r="BF58" s="1122"/>
      <c r="BG58" s="1122"/>
      <c r="BH58" s="1122"/>
      <c r="BI58" s="1123"/>
      <c r="BJ58" s="252"/>
      <c r="BK58" s="252"/>
      <c r="BL58" s="252"/>
      <c r="BM58" s="252"/>
      <c r="BN58" s="252"/>
      <c r="BO58" s="265"/>
      <c r="BP58" s="265"/>
      <c r="BQ58" s="262">
        <v>52</v>
      </c>
      <c r="BR58" s="263"/>
      <c r="BS58" s="1104"/>
      <c r="BT58" s="1105"/>
      <c r="BU58" s="1105"/>
      <c r="BV58" s="1105"/>
      <c r="BW58" s="1105"/>
      <c r="BX58" s="1105"/>
      <c r="BY58" s="1105"/>
      <c r="BZ58" s="1105"/>
      <c r="CA58" s="1105"/>
      <c r="CB58" s="1105"/>
      <c r="CC58" s="1105"/>
      <c r="CD58" s="1105"/>
      <c r="CE58" s="1105"/>
      <c r="CF58" s="1105"/>
      <c r="CG58" s="1106"/>
      <c r="CH58" s="1079"/>
      <c r="CI58" s="1080"/>
      <c r="CJ58" s="1080"/>
      <c r="CK58" s="1080"/>
      <c r="CL58" s="1081"/>
      <c r="CM58" s="1079"/>
      <c r="CN58" s="1080"/>
      <c r="CO58" s="1080"/>
      <c r="CP58" s="1080"/>
      <c r="CQ58" s="1081"/>
      <c r="CR58" s="1079"/>
      <c r="CS58" s="1080"/>
      <c r="CT58" s="1080"/>
      <c r="CU58" s="1080"/>
      <c r="CV58" s="1081"/>
      <c r="CW58" s="1079"/>
      <c r="CX58" s="1080"/>
      <c r="CY58" s="1080"/>
      <c r="CZ58" s="1080"/>
      <c r="DA58" s="1081"/>
      <c r="DB58" s="1079"/>
      <c r="DC58" s="1080"/>
      <c r="DD58" s="1080"/>
      <c r="DE58" s="1080"/>
      <c r="DF58" s="1081"/>
      <c r="DG58" s="1079"/>
      <c r="DH58" s="1080"/>
      <c r="DI58" s="1080"/>
      <c r="DJ58" s="1080"/>
      <c r="DK58" s="1081"/>
      <c r="DL58" s="1079"/>
      <c r="DM58" s="1080"/>
      <c r="DN58" s="1080"/>
      <c r="DO58" s="1080"/>
      <c r="DP58" s="1081"/>
      <c r="DQ58" s="1079"/>
      <c r="DR58" s="1080"/>
      <c r="DS58" s="1080"/>
      <c r="DT58" s="1080"/>
      <c r="DU58" s="1081"/>
      <c r="DV58" s="1082"/>
      <c r="DW58" s="1083"/>
      <c r="DX58" s="1083"/>
      <c r="DY58" s="1083"/>
      <c r="DZ58" s="1084"/>
      <c r="EA58" s="246"/>
    </row>
    <row r="59" spans="1:131" s="247" customFormat="1" ht="26.25" customHeight="1" x14ac:dyDescent="0.15">
      <c r="A59" s="261">
        <v>32</v>
      </c>
      <c r="B59" s="1127"/>
      <c r="C59" s="1128"/>
      <c r="D59" s="1128"/>
      <c r="E59" s="1128"/>
      <c r="F59" s="1128"/>
      <c r="G59" s="1128"/>
      <c r="H59" s="1128"/>
      <c r="I59" s="1128"/>
      <c r="J59" s="1128"/>
      <c r="K59" s="1128"/>
      <c r="L59" s="1128"/>
      <c r="M59" s="1128"/>
      <c r="N59" s="1128"/>
      <c r="O59" s="1128"/>
      <c r="P59" s="1129"/>
      <c r="Q59" s="1130"/>
      <c r="R59" s="1113"/>
      <c r="S59" s="1113"/>
      <c r="T59" s="1113"/>
      <c r="U59" s="1113"/>
      <c r="V59" s="1113"/>
      <c r="W59" s="1113"/>
      <c r="X59" s="1113"/>
      <c r="Y59" s="1113"/>
      <c r="Z59" s="1113"/>
      <c r="AA59" s="1113"/>
      <c r="AB59" s="1113"/>
      <c r="AC59" s="1113"/>
      <c r="AD59" s="1113"/>
      <c r="AE59" s="1131"/>
      <c r="AF59" s="1109"/>
      <c r="AG59" s="1110"/>
      <c r="AH59" s="1110"/>
      <c r="AI59" s="1110"/>
      <c r="AJ59" s="1111"/>
      <c r="AK59" s="1112"/>
      <c r="AL59" s="1113"/>
      <c r="AM59" s="1113"/>
      <c r="AN59" s="1113"/>
      <c r="AO59" s="1113"/>
      <c r="AP59" s="1113"/>
      <c r="AQ59" s="1113"/>
      <c r="AR59" s="1113"/>
      <c r="AS59" s="1113"/>
      <c r="AT59" s="1113"/>
      <c r="AU59" s="1113"/>
      <c r="AV59" s="1113"/>
      <c r="AW59" s="1113"/>
      <c r="AX59" s="1113"/>
      <c r="AY59" s="1113"/>
      <c r="AZ59" s="1114"/>
      <c r="BA59" s="1114"/>
      <c r="BB59" s="1114"/>
      <c r="BC59" s="1114"/>
      <c r="BD59" s="1114"/>
      <c r="BE59" s="1122"/>
      <c r="BF59" s="1122"/>
      <c r="BG59" s="1122"/>
      <c r="BH59" s="1122"/>
      <c r="BI59" s="1123"/>
      <c r="BJ59" s="252"/>
      <c r="BK59" s="252"/>
      <c r="BL59" s="252"/>
      <c r="BM59" s="252"/>
      <c r="BN59" s="252"/>
      <c r="BO59" s="265"/>
      <c r="BP59" s="265"/>
      <c r="BQ59" s="262">
        <v>53</v>
      </c>
      <c r="BR59" s="263"/>
      <c r="BS59" s="1104"/>
      <c r="BT59" s="1105"/>
      <c r="BU59" s="1105"/>
      <c r="BV59" s="1105"/>
      <c r="BW59" s="1105"/>
      <c r="BX59" s="1105"/>
      <c r="BY59" s="1105"/>
      <c r="BZ59" s="1105"/>
      <c r="CA59" s="1105"/>
      <c r="CB59" s="1105"/>
      <c r="CC59" s="1105"/>
      <c r="CD59" s="1105"/>
      <c r="CE59" s="1105"/>
      <c r="CF59" s="1105"/>
      <c r="CG59" s="1106"/>
      <c r="CH59" s="1079"/>
      <c r="CI59" s="1080"/>
      <c r="CJ59" s="1080"/>
      <c r="CK59" s="1080"/>
      <c r="CL59" s="1081"/>
      <c r="CM59" s="1079"/>
      <c r="CN59" s="1080"/>
      <c r="CO59" s="1080"/>
      <c r="CP59" s="1080"/>
      <c r="CQ59" s="1081"/>
      <c r="CR59" s="1079"/>
      <c r="CS59" s="1080"/>
      <c r="CT59" s="1080"/>
      <c r="CU59" s="1080"/>
      <c r="CV59" s="1081"/>
      <c r="CW59" s="1079"/>
      <c r="CX59" s="1080"/>
      <c r="CY59" s="1080"/>
      <c r="CZ59" s="1080"/>
      <c r="DA59" s="1081"/>
      <c r="DB59" s="1079"/>
      <c r="DC59" s="1080"/>
      <c r="DD59" s="1080"/>
      <c r="DE59" s="1080"/>
      <c r="DF59" s="1081"/>
      <c r="DG59" s="1079"/>
      <c r="DH59" s="1080"/>
      <c r="DI59" s="1080"/>
      <c r="DJ59" s="1080"/>
      <c r="DK59" s="1081"/>
      <c r="DL59" s="1079"/>
      <c r="DM59" s="1080"/>
      <c r="DN59" s="1080"/>
      <c r="DO59" s="1080"/>
      <c r="DP59" s="1081"/>
      <c r="DQ59" s="1079"/>
      <c r="DR59" s="1080"/>
      <c r="DS59" s="1080"/>
      <c r="DT59" s="1080"/>
      <c r="DU59" s="1081"/>
      <c r="DV59" s="1082"/>
      <c r="DW59" s="1083"/>
      <c r="DX59" s="1083"/>
      <c r="DY59" s="1083"/>
      <c r="DZ59" s="1084"/>
      <c r="EA59" s="246"/>
    </row>
    <row r="60" spans="1:131" s="247" customFormat="1" ht="26.25" customHeight="1" x14ac:dyDescent="0.15">
      <c r="A60" s="261">
        <v>33</v>
      </c>
      <c r="B60" s="1127"/>
      <c r="C60" s="1128"/>
      <c r="D60" s="1128"/>
      <c r="E60" s="1128"/>
      <c r="F60" s="1128"/>
      <c r="G60" s="1128"/>
      <c r="H60" s="1128"/>
      <c r="I60" s="1128"/>
      <c r="J60" s="1128"/>
      <c r="K60" s="1128"/>
      <c r="L60" s="1128"/>
      <c r="M60" s="1128"/>
      <c r="N60" s="1128"/>
      <c r="O60" s="1128"/>
      <c r="P60" s="1129"/>
      <c r="Q60" s="1130"/>
      <c r="R60" s="1113"/>
      <c r="S60" s="1113"/>
      <c r="T60" s="1113"/>
      <c r="U60" s="1113"/>
      <c r="V60" s="1113"/>
      <c r="W60" s="1113"/>
      <c r="X60" s="1113"/>
      <c r="Y60" s="1113"/>
      <c r="Z60" s="1113"/>
      <c r="AA60" s="1113"/>
      <c r="AB60" s="1113"/>
      <c r="AC60" s="1113"/>
      <c r="AD60" s="1113"/>
      <c r="AE60" s="1131"/>
      <c r="AF60" s="1109"/>
      <c r="AG60" s="1110"/>
      <c r="AH60" s="1110"/>
      <c r="AI60" s="1110"/>
      <c r="AJ60" s="1111"/>
      <c r="AK60" s="1112"/>
      <c r="AL60" s="1113"/>
      <c r="AM60" s="1113"/>
      <c r="AN60" s="1113"/>
      <c r="AO60" s="1113"/>
      <c r="AP60" s="1113"/>
      <c r="AQ60" s="1113"/>
      <c r="AR60" s="1113"/>
      <c r="AS60" s="1113"/>
      <c r="AT60" s="1113"/>
      <c r="AU60" s="1113"/>
      <c r="AV60" s="1113"/>
      <c r="AW60" s="1113"/>
      <c r="AX60" s="1113"/>
      <c r="AY60" s="1113"/>
      <c r="AZ60" s="1114"/>
      <c r="BA60" s="1114"/>
      <c r="BB60" s="1114"/>
      <c r="BC60" s="1114"/>
      <c r="BD60" s="1114"/>
      <c r="BE60" s="1122"/>
      <c r="BF60" s="1122"/>
      <c r="BG60" s="1122"/>
      <c r="BH60" s="1122"/>
      <c r="BI60" s="1123"/>
      <c r="BJ60" s="252"/>
      <c r="BK60" s="252"/>
      <c r="BL60" s="252"/>
      <c r="BM60" s="252"/>
      <c r="BN60" s="252"/>
      <c r="BO60" s="265"/>
      <c r="BP60" s="265"/>
      <c r="BQ60" s="262">
        <v>54</v>
      </c>
      <c r="BR60" s="263"/>
      <c r="BS60" s="1104"/>
      <c r="BT60" s="1105"/>
      <c r="BU60" s="1105"/>
      <c r="BV60" s="1105"/>
      <c r="BW60" s="1105"/>
      <c r="BX60" s="1105"/>
      <c r="BY60" s="1105"/>
      <c r="BZ60" s="1105"/>
      <c r="CA60" s="1105"/>
      <c r="CB60" s="1105"/>
      <c r="CC60" s="1105"/>
      <c r="CD60" s="1105"/>
      <c r="CE60" s="1105"/>
      <c r="CF60" s="1105"/>
      <c r="CG60" s="1106"/>
      <c r="CH60" s="1079"/>
      <c r="CI60" s="1080"/>
      <c r="CJ60" s="1080"/>
      <c r="CK60" s="1080"/>
      <c r="CL60" s="1081"/>
      <c r="CM60" s="1079"/>
      <c r="CN60" s="1080"/>
      <c r="CO60" s="1080"/>
      <c r="CP60" s="1080"/>
      <c r="CQ60" s="1081"/>
      <c r="CR60" s="1079"/>
      <c r="CS60" s="1080"/>
      <c r="CT60" s="1080"/>
      <c r="CU60" s="1080"/>
      <c r="CV60" s="1081"/>
      <c r="CW60" s="1079"/>
      <c r="CX60" s="1080"/>
      <c r="CY60" s="1080"/>
      <c r="CZ60" s="1080"/>
      <c r="DA60" s="1081"/>
      <c r="DB60" s="1079"/>
      <c r="DC60" s="1080"/>
      <c r="DD60" s="1080"/>
      <c r="DE60" s="1080"/>
      <c r="DF60" s="1081"/>
      <c r="DG60" s="1079"/>
      <c r="DH60" s="1080"/>
      <c r="DI60" s="1080"/>
      <c r="DJ60" s="1080"/>
      <c r="DK60" s="1081"/>
      <c r="DL60" s="1079"/>
      <c r="DM60" s="1080"/>
      <c r="DN60" s="1080"/>
      <c r="DO60" s="1080"/>
      <c r="DP60" s="1081"/>
      <c r="DQ60" s="1079"/>
      <c r="DR60" s="1080"/>
      <c r="DS60" s="1080"/>
      <c r="DT60" s="1080"/>
      <c r="DU60" s="1081"/>
      <c r="DV60" s="1082"/>
      <c r="DW60" s="1083"/>
      <c r="DX60" s="1083"/>
      <c r="DY60" s="1083"/>
      <c r="DZ60" s="1084"/>
      <c r="EA60" s="246"/>
    </row>
    <row r="61" spans="1:131" s="247" customFormat="1" ht="26.25" customHeight="1" thickBot="1" x14ac:dyDescent="0.2">
      <c r="A61" s="261">
        <v>34</v>
      </c>
      <c r="B61" s="1127"/>
      <c r="C61" s="1128"/>
      <c r="D61" s="1128"/>
      <c r="E61" s="1128"/>
      <c r="F61" s="1128"/>
      <c r="G61" s="1128"/>
      <c r="H61" s="1128"/>
      <c r="I61" s="1128"/>
      <c r="J61" s="1128"/>
      <c r="K61" s="1128"/>
      <c r="L61" s="1128"/>
      <c r="M61" s="1128"/>
      <c r="N61" s="1128"/>
      <c r="O61" s="1128"/>
      <c r="P61" s="1129"/>
      <c r="Q61" s="1130"/>
      <c r="R61" s="1113"/>
      <c r="S61" s="1113"/>
      <c r="T61" s="1113"/>
      <c r="U61" s="1113"/>
      <c r="V61" s="1113"/>
      <c r="W61" s="1113"/>
      <c r="X61" s="1113"/>
      <c r="Y61" s="1113"/>
      <c r="Z61" s="1113"/>
      <c r="AA61" s="1113"/>
      <c r="AB61" s="1113"/>
      <c r="AC61" s="1113"/>
      <c r="AD61" s="1113"/>
      <c r="AE61" s="1131"/>
      <c r="AF61" s="1109"/>
      <c r="AG61" s="1110"/>
      <c r="AH61" s="1110"/>
      <c r="AI61" s="1110"/>
      <c r="AJ61" s="1111"/>
      <c r="AK61" s="1112"/>
      <c r="AL61" s="1113"/>
      <c r="AM61" s="1113"/>
      <c r="AN61" s="1113"/>
      <c r="AO61" s="1113"/>
      <c r="AP61" s="1113"/>
      <c r="AQ61" s="1113"/>
      <c r="AR61" s="1113"/>
      <c r="AS61" s="1113"/>
      <c r="AT61" s="1113"/>
      <c r="AU61" s="1113"/>
      <c r="AV61" s="1113"/>
      <c r="AW61" s="1113"/>
      <c r="AX61" s="1113"/>
      <c r="AY61" s="1113"/>
      <c r="AZ61" s="1114"/>
      <c r="BA61" s="1114"/>
      <c r="BB61" s="1114"/>
      <c r="BC61" s="1114"/>
      <c r="BD61" s="1114"/>
      <c r="BE61" s="1122"/>
      <c r="BF61" s="1122"/>
      <c r="BG61" s="1122"/>
      <c r="BH61" s="1122"/>
      <c r="BI61" s="1123"/>
      <c r="BJ61" s="252"/>
      <c r="BK61" s="252"/>
      <c r="BL61" s="252"/>
      <c r="BM61" s="252"/>
      <c r="BN61" s="252"/>
      <c r="BO61" s="265"/>
      <c r="BP61" s="265"/>
      <c r="BQ61" s="262">
        <v>55</v>
      </c>
      <c r="BR61" s="263"/>
      <c r="BS61" s="1104"/>
      <c r="BT61" s="1105"/>
      <c r="BU61" s="1105"/>
      <c r="BV61" s="1105"/>
      <c r="BW61" s="1105"/>
      <c r="BX61" s="1105"/>
      <c r="BY61" s="1105"/>
      <c r="BZ61" s="1105"/>
      <c r="CA61" s="1105"/>
      <c r="CB61" s="1105"/>
      <c r="CC61" s="1105"/>
      <c r="CD61" s="1105"/>
      <c r="CE61" s="1105"/>
      <c r="CF61" s="1105"/>
      <c r="CG61" s="1106"/>
      <c r="CH61" s="1079"/>
      <c r="CI61" s="1080"/>
      <c r="CJ61" s="1080"/>
      <c r="CK61" s="1080"/>
      <c r="CL61" s="1081"/>
      <c r="CM61" s="1079"/>
      <c r="CN61" s="1080"/>
      <c r="CO61" s="1080"/>
      <c r="CP61" s="1080"/>
      <c r="CQ61" s="1081"/>
      <c r="CR61" s="1079"/>
      <c r="CS61" s="1080"/>
      <c r="CT61" s="1080"/>
      <c r="CU61" s="1080"/>
      <c r="CV61" s="1081"/>
      <c r="CW61" s="1079"/>
      <c r="CX61" s="1080"/>
      <c r="CY61" s="1080"/>
      <c r="CZ61" s="1080"/>
      <c r="DA61" s="1081"/>
      <c r="DB61" s="1079"/>
      <c r="DC61" s="1080"/>
      <c r="DD61" s="1080"/>
      <c r="DE61" s="1080"/>
      <c r="DF61" s="1081"/>
      <c r="DG61" s="1079"/>
      <c r="DH61" s="1080"/>
      <c r="DI61" s="1080"/>
      <c r="DJ61" s="1080"/>
      <c r="DK61" s="1081"/>
      <c r="DL61" s="1079"/>
      <c r="DM61" s="1080"/>
      <c r="DN61" s="1080"/>
      <c r="DO61" s="1080"/>
      <c r="DP61" s="1081"/>
      <c r="DQ61" s="1079"/>
      <c r="DR61" s="1080"/>
      <c r="DS61" s="1080"/>
      <c r="DT61" s="1080"/>
      <c r="DU61" s="1081"/>
      <c r="DV61" s="1082"/>
      <c r="DW61" s="1083"/>
      <c r="DX61" s="1083"/>
      <c r="DY61" s="1083"/>
      <c r="DZ61" s="1084"/>
      <c r="EA61" s="246"/>
    </row>
    <row r="62" spans="1:131" s="247" customFormat="1" ht="26.25" customHeight="1" x14ac:dyDescent="0.15">
      <c r="A62" s="261">
        <v>35</v>
      </c>
      <c r="B62" s="1127"/>
      <c r="C62" s="1128"/>
      <c r="D62" s="1128"/>
      <c r="E62" s="1128"/>
      <c r="F62" s="1128"/>
      <c r="G62" s="1128"/>
      <c r="H62" s="1128"/>
      <c r="I62" s="1128"/>
      <c r="J62" s="1128"/>
      <c r="K62" s="1128"/>
      <c r="L62" s="1128"/>
      <c r="M62" s="1128"/>
      <c r="N62" s="1128"/>
      <c r="O62" s="1128"/>
      <c r="P62" s="1129"/>
      <c r="Q62" s="1130"/>
      <c r="R62" s="1113"/>
      <c r="S62" s="1113"/>
      <c r="T62" s="1113"/>
      <c r="U62" s="1113"/>
      <c r="V62" s="1113"/>
      <c r="W62" s="1113"/>
      <c r="X62" s="1113"/>
      <c r="Y62" s="1113"/>
      <c r="Z62" s="1113"/>
      <c r="AA62" s="1113"/>
      <c r="AB62" s="1113"/>
      <c r="AC62" s="1113"/>
      <c r="AD62" s="1113"/>
      <c r="AE62" s="1131"/>
      <c r="AF62" s="1109"/>
      <c r="AG62" s="1110"/>
      <c r="AH62" s="1110"/>
      <c r="AI62" s="1110"/>
      <c r="AJ62" s="1111"/>
      <c r="AK62" s="1112"/>
      <c r="AL62" s="1113"/>
      <c r="AM62" s="1113"/>
      <c r="AN62" s="1113"/>
      <c r="AO62" s="1113"/>
      <c r="AP62" s="1113"/>
      <c r="AQ62" s="1113"/>
      <c r="AR62" s="1113"/>
      <c r="AS62" s="1113"/>
      <c r="AT62" s="1113"/>
      <c r="AU62" s="1113"/>
      <c r="AV62" s="1113"/>
      <c r="AW62" s="1113"/>
      <c r="AX62" s="1113"/>
      <c r="AY62" s="1113"/>
      <c r="AZ62" s="1114"/>
      <c r="BA62" s="1114"/>
      <c r="BB62" s="1114"/>
      <c r="BC62" s="1114"/>
      <c r="BD62" s="1114"/>
      <c r="BE62" s="1122"/>
      <c r="BF62" s="1122"/>
      <c r="BG62" s="1122"/>
      <c r="BH62" s="1122"/>
      <c r="BI62" s="1123"/>
      <c r="BJ62" s="1124" t="s">
        <v>405</v>
      </c>
      <c r="BK62" s="1125"/>
      <c r="BL62" s="1125"/>
      <c r="BM62" s="1125"/>
      <c r="BN62" s="1126"/>
      <c r="BO62" s="265"/>
      <c r="BP62" s="265"/>
      <c r="BQ62" s="262">
        <v>56</v>
      </c>
      <c r="BR62" s="263"/>
      <c r="BS62" s="1104"/>
      <c r="BT62" s="1105"/>
      <c r="BU62" s="1105"/>
      <c r="BV62" s="1105"/>
      <c r="BW62" s="1105"/>
      <c r="BX62" s="1105"/>
      <c r="BY62" s="1105"/>
      <c r="BZ62" s="1105"/>
      <c r="CA62" s="1105"/>
      <c r="CB62" s="1105"/>
      <c r="CC62" s="1105"/>
      <c r="CD62" s="1105"/>
      <c r="CE62" s="1105"/>
      <c r="CF62" s="1105"/>
      <c r="CG62" s="1106"/>
      <c r="CH62" s="1079"/>
      <c r="CI62" s="1080"/>
      <c r="CJ62" s="1080"/>
      <c r="CK62" s="1080"/>
      <c r="CL62" s="1081"/>
      <c r="CM62" s="1079"/>
      <c r="CN62" s="1080"/>
      <c r="CO62" s="1080"/>
      <c r="CP62" s="1080"/>
      <c r="CQ62" s="1081"/>
      <c r="CR62" s="1079"/>
      <c r="CS62" s="1080"/>
      <c r="CT62" s="1080"/>
      <c r="CU62" s="1080"/>
      <c r="CV62" s="1081"/>
      <c r="CW62" s="1079"/>
      <c r="CX62" s="1080"/>
      <c r="CY62" s="1080"/>
      <c r="CZ62" s="1080"/>
      <c r="DA62" s="1081"/>
      <c r="DB62" s="1079"/>
      <c r="DC62" s="1080"/>
      <c r="DD62" s="1080"/>
      <c r="DE62" s="1080"/>
      <c r="DF62" s="1081"/>
      <c r="DG62" s="1079"/>
      <c r="DH62" s="1080"/>
      <c r="DI62" s="1080"/>
      <c r="DJ62" s="1080"/>
      <c r="DK62" s="1081"/>
      <c r="DL62" s="1079"/>
      <c r="DM62" s="1080"/>
      <c r="DN62" s="1080"/>
      <c r="DO62" s="1080"/>
      <c r="DP62" s="1081"/>
      <c r="DQ62" s="1079"/>
      <c r="DR62" s="1080"/>
      <c r="DS62" s="1080"/>
      <c r="DT62" s="1080"/>
      <c r="DU62" s="1081"/>
      <c r="DV62" s="1082"/>
      <c r="DW62" s="1083"/>
      <c r="DX62" s="1083"/>
      <c r="DY62" s="1083"/>
      <c r="DZ62" s="1084"/>
      <c r="EA62" s="246"/>
    </row>
    <row r="63" spans="1:131" s="247" customFormat="1" ht="26.25" customHeight="1" thickBot="1" x14ac:dyDescent="0.2">
      <c r="A63" s="264" t="s">
        <v>385</v>
      </c>
      <c r="B63" s="1033" t="s">
        <v>406</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8"/>
      <c r="AF63" s="1119">
        <v>182</v>
      </c>
      <c r="AG63" s="1048"/>
      <c r="AH63" s="1048"/>
      <c r="AI63" s="1048"/>
      <c r="AJ63" s="1120"/>
      <c r="AK63" s="1121"/>
      <c r="AL63" s="1052"/>
      <c r="AM63" s="1052"/>
      <c r="AN63" s="1052"/>
      <c r="AO63" s="1052"/>
      <c r="AP63" s="1048">
        <v>4062</v>
      </c>
      <c r="AQ63" s="1048"/>
      <c r="AR63" s="1048"/>
      <c r="AS63" s="1048"/>
      <c r="AT63" s="1048"/>
      <c r="AU63" s="1048">
        <v>2955</v>
      </c>
      <c r="AV63" s="1048"/>
      <c r="AW63" s="1048"/>
      <c r="AX63" s="1048"/>
      <c r="AY63" s="1048"/>
      <c r="AZ63" s="1115"/>
      <c r="BA63" s="1115"/>
      <c r="BB63" s="1115"/>
      <c r="BC63" s="1115"/>
      <c r="BD63" s="1115"/>
      <c r="BE63" s="1049"/>
      <c r="BF63" s="1049"/>
      <c r="BG63" s="1049"/>
      <c r="BH63" s="1049"/>
      <c r="BI63" s="1050"/>
      <c r="BJ63" s="1116" t="s">
        <v>129</v>
      </c>
      <c r="BK63" s="1040"/>
      <c r="BL63" s="1040"/>
      <c r="BM63" s="1040"/>
      <c r="BN63" s="1117"/>
      <c r="BO63" s="265"/>
      <c r="BP63" s="265"/>
      <c r="BQ63" s="262">
        <v>57</v>
      </c>
      <c r="BR63" s="263"/>
      <c r="BS63" s="1104"/>
      <c r="BT63" s="1105"/>
      <c r="BU63" s="1105"/>
      <c r="BV63" s="1105"/>
      <c r="BW63" s="1105"/>
      <c r="BX63" s="1105"/>
      <c r="BY63" s="1105"/>
      <c r="BZ63" s="1105"/>
      <c r="CA63" s="1105"/>
      <c r="CB63" s="1105"/>
      <c r="CC63" s="1105"/>
      <c r="CD63" s="1105"/>
      <c r="CE63" s="1105"/>
      <c r="CF63" s="1105"/>
      <c r="CG63" s="1106"/>
      <c r="CH63" s="1079"/>
      <c r="CI63" s="1080"/>
      <c r="CJ63" s="1080"/>
      <c r="CK63" s="1080"/>
      <c r="CL63" s="1081"/>
      <c r="CM63" s="1079"/>
      <c r="CN63" s="1080"/>
      <c r="CO63" s="1080"/>
      <c r="CP63" s="1080"/>
      <c r="CQ63" s="1081"/>
      <c r="CR63" s="1079"/>
      <c r="CS63" s="1080"/>
      <c r="CT63" s="1080"/>
      <c r="CU63" s="1080"/>
      <c r="CV63" s="1081"/>
      <c r="CW63" s="1079"/>
      <c r="CX63" s="1080"/>
      <c r="CY63" s="1080"/>
      <c r="CZ63" s="1080"/>
      <c r="DA63" s="1081"/>
      <c r="DB63" s="1079"/>
      <c r="DC63" s="1080"/>
      <c r="DD63" s="1080"/>
      <c r="DE63" s="1080"/>
      <c r="DF63" s="1081"/>
      <c r="DG63" s="1079"/>
      <c r="DH63" s="1080"/>
      <c r="DI63" s="1080"/>
      <c r="DJ63" s="1080"/>
      <c r="DK63" s="1081"/>
      <c r="DL63" s="1079"/>
      <c r="DM63" s="1080"/>
      <c r="DN63" s="1080"/>
      <c r="DO63" s="1080"/>
      <c r="DP63" s="1081"/>
      <c r="DQ63" s="1079"/>
      <c r="DR63" s="1080"/>
      <c r="DS63" s="1080"/>
      <c r="DT63" s="1080"/>
      <c r="DU63" s="1081"/>
      <c r="DV63" s="1082"/>
      <c r="DW63" s="1083"/>
      <c r="DX63" s="1083"/>
      <c r="DY63" s="1083"/>
      <c r="DZ63" s="1084"/>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4"/>
      <c r="BT64" s="1105"/>
      <c r="BU64" s="1105"/>
      <c r="BV64" s="1105"/>
      <c r="BW64" s="1105"/>
      <c r="BX64" s="1105"/>
      <c r="BY64" s="1105"/>
      <c r="BZ64" s="1105"/>
      <c r="CA64" s="1105"/>
      <c r="CB64" s="1105"/>
      <c r="CC64" s="1105"/>
      <c r="CD64" s="1105"/>
      <c r="CE64" s="1105"/>
      <c r="CF64" s="1105"/>
      <c r="CG64" s="1106"/>
      <c r="CH64" s="1079"/>
      <c r="CI64" s="1080"/>
      <c r="CJ64" s="1080"/>
      <c r="CK64" s="1080"/>
      <c r="CL64" s="1081"/>
      <c r="CM64" s="1079"/>
      <c r="CN64" s="1080"/>
      <c r="CO64" s="1080"/>
      <c r="CP64" s="1080"/>
      <c r="CQ64" s="1081"/>
      <c r="CR64" s="1079"/>
      <c r="CS64" s="1080"/>
      <c r="CT64" s="1080"/>
      <c r="CU64" s="1080"/>
      <c r="CV64" s="1081"/>
      <c r="CW64" s="1079"/>
      <c r="CX64" s="1080"/>
      <c r="CY64" s="1080"/>
      <c r="CZ64" s="1080"/>
      <c r="DA64" s="1081"/>
      <c r="DB64" s="1079"/>
      <c r="DC64" s="1080"/>
      <c r="DD64" s="1080"/>
      <c r="DE64" s="1080"/>
      <c r="DF64" s="1081"/>
      <c r="DG64" s="1079"/>
      <c r="DH64" s="1080"/>
      <c r="DI64" s="1080"/>
      <c r="DJ64" s="1080"/>
      <c r="DK64" s="1081"/>
      <c r="DL64" s="1079"/>
      <c r="DM64" s="1080"/>
      <c r="DN64" s="1080"/>
      <c r="DO64" s="1080"/>
      <c r="DP64" s="1081"/>
      <c r="DQ64" s="1079"/>
      <c r="DR64" s="1080"/>
      <c r="DS64" s="1080"/>
      <c r="DT64" s="1080"/>
      <c r="DU64" s="1081"/>
      <c r="DV64" s="1082"/>
      <c r="DW64" s="1083"/>
      <c r="DX64" s="1083"/>
      <c r="DY64" s="1083"/>
      <c r="DZ64" s="1084"/>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4"/>
      <c r="BT65" s="1105"/>
      <c r="BU65" s="1105"/>
      <c r="BV65" s="1105"/>
      <c r="BW65" s="1105"/>
      <c r="BX65" s="1105"/>
      <c r="BY65" s="1105"/>
      <c r="BZ65" s="1105"/>
      <c r="CA65" s="1105"/>
      <c r="CB65" s="1105"/>
      <c r="CC65" s="1105"/>
      <c r="CD65" s="1105"/>
      <c r="CE65" s="1105"/>
      <c r="CF65" s="1105"/>
      <c r="CG65" s="1106"/>
      <c r="CH65" s="1079"/>
      <c r="CI65" s="1080"/>
      <c r="CJ65" s="1080"/>
      <c r="CK65" s="1080"/>
      <c r="CL65" s="1081"/>
      <c r="CM65" s="1079"/>
      <c r="CN65" s="1080"/>
      <c r="CO65" s="1080"/>
      <c r="CP65" s="1080"/>
      <c r="CQ65" s="1081"/>
      <c r="CR65" s="1079"/>
      <c r="CS65" s="1080"/>
      <c r="CT65" s="1080"/>
      <c r="CU65" s="1080"/>
      <c r="CV65" s="1081"/>
      <c r="CW65" s="1079"/>
      <c r="CX65" s="1080"/>
      <c r="CY65" s="1080"/>
      <c r="CZ65" s="1080"/>
      <c r="DA65" s="1081"/>
      <c r="DB65" s="1079"/>
      <c r="DC65" s="1080"/>
      <c r="DD65" s="1080"/>
      <c r="DE65" s="1080"/>
      <c r="DF65" s="1081"/>
      <c r="DG65" s="1079"/>
      <c r="DH65" s="1080"/>
      <c r="DI65" s="1080"/>
      <c r="DJ65" s="1080"/>
      <c r="DK65" s="1081"/>
      <c r="DL65" s="1079"/>
      <c r="DM65" s="1080"/>
      <c r="DN65" s="1080"/>
      <c r="DO65" s="1080"/>
      <c r="DP65" s="1081"/>
      <c r="DQ65" s="1079"/>
      <c r="DR65" s="1080"/>
      <c r="DS65" s="1080"/>
      <c r="DT65" s="1080"/>
      <c r="DU65" s="1081"/>
      <c r="DV65" s="1082"/>
      <c r="DW65" s="1083"/>
      <c r="DX65" s="1083"/>
      <c r="DY65" s="1083"/>
      <c r="DZ65" s="1084"/>
      <c r="EA65" s="246"/>
    </row>
    <row r="66" spans="1:131" s="247" customFormat="1" ht="26.25" customHeight="1" x14ac:dyDescent="0.15">
      <c r="A66" s="1085" t="s">
        <v>408</v>
      </c>
      <c r="B66" s="1086"/>
      <c r="C66" s="1086"/>
      <c r="D66" s="1086"/>
      <c r="E66" s="1086"/>
      <c r="F66" s="1086"/>
      <c r="G66" s="1086"/>
      <c r="H66" s="1086"/>
      <c r="I66" s="1086"/>
      <c r="J66" s="1086"/>
      <c r="K66" s="1086"/>
      <c r="L66" s="1086"/>
      <c r="M66" s="1086"/>
      <c r="N66" s="1086"/>
      <c r="O66" s="1086"/>
      <c r="P66" s="1087"/>
      <c r="Q66" s="1091" t="s">
        <v>390</v>
      </c>
      <c r="R66" s="1092"/>
      <c r="S66" s="1092"/>
      <c r="T66" s="1092"/>
      <c r="U66" s="1093"/>
      <c r="V66" s="1091" t="s">
        <v>409</v>
      </c>
      <c r="W66" s="1092"/>
      <c r="X66" s="1092"/>
      <c r="Y66" s="1092"/>
      <c r="Z66" s="1093"/>
      <c r="AA66" s="1091" t="s">
        <v>410</v>
      </c>
      <c r="AB66" s="1092"/>
      <c r="AC66" s="1092"/>
      <c r="AD66" s="1092"/>
      <c r="AE66" s="1093"/>
      <c r="AF66" s="1097" t="s">
        <v>411</v>
      </c>
      <c r="AG66" s="1098"/>
      <c r="AH66" s="1098"/>
      <c r="AI66" s="1098"/>
      <c r="AJ66" s="1099"/>
      <c r="AK66" s="1091" t="s">
        <v>394</v>
      </c>
      <c r="AL66" s="1086"/>
      <c r="AM66" s="1086"/>
      <c r="AN66" s="1086"/>
      <c r="AO66" s="1087"/>
      <c r="AP66" s="1091" t="s">
        <v>412</v>
      </c>
      <c r="AQ66" s="1092"/>
      <c r="AR66" s="1092"/>
      <c r="AS66" s="1092"/>
      <c r="AT66" s="1093"/>
      <c r="AU66" s="1091" t="s">
        <v>413</v>
      </c>
      <c r="AV66" s="1092"/>
      <c r="AW66" s="1092"/>
      <c r="AX66" s="1092"/>
      <c r="AY66" s="1093"/>
      <c r="AZ66" s="1091" t="s">
        <v>373</v>
      </c>
      <c r="BA66" s="1092"/>
      <c r="BB66" s="1092"/>
      <c r="BC66" s="1092"/>
      <c r="BD66" s="1107"/>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8"/>
      <c r="B67" s="1089"/>
      <c r="C67" s="1089"/>
      <c r="D67" s="1089"/>
      <c r="E67" s="1089"/>
      <c r="F67" s="1089"/>
      <c r="G67" s="1089"/>
      <c r="H67" s="1089"/>
      <c r="I67" s="1089"/>
      <c r="J67" s="1089"/>
      <c r="K67" s="1089"/>
      <c r="L67" s="1089"/>
      <c r="M67" s="1089"/>
      <c r="N67" s="1089"/>
      <c r="O67" s="1089"/>
      <c r="P67" s="1090"/>
      <c r="Q67" s="1094"/>
      <c r="R67" s="1095"/>
      <c r="S67" s="1095"/>
      <c r="T67" s="1095"/>
      <c r="U67" s="1096"/>
      <c r="V67" s="1094"/>
      <c r="W67" s="1095"/>
      <c r="X67" s="1095"/>
      <c r="Y67" s="1095"/>
      <c r="Z67" s="1096"/>
      <c r="AA67" s="1094"/>
      <c r="AB67" s="1095"/>
      <c r="AC67" s="1095"/>
      <c r="AD67" s="1095"/>
      <c r="AE67" s="1096"/>
      <c r="AF67" s="1100"/>
      <c r="AG67" s="1101"/>
      <c r="AH67" s="1101"/>
      <c r="AI67" s="1101"/>
      <c r="AJ67" s="1102"/>
      <c r="AK67" s="1103"/>
      <c r="AL67" s="1089"/>
      <c r="AM67" s="1089"/>
      <c r="AN67" s="1089"/>
      <c r="AO67" s="1090"/>
      <c r="AP67" s="1094"/>
      <c r="AQ67" s="1095"/>
      <c r="AR67" s="1095"/>
      <c r="AS67" s="1095"/>
      <c r="AT67" s="1096"/>
      <c r="AU67" s="1094"/>
      <c r="AV67" s="1095"/>
      <c r="AW67" s="1095"/>
      <c r="AX67" s="1095"/>
      <c r="AY67" s="1096"/>
      <c r="AZ67" s="1094"/>
      <c r="BA67" s="1095"/>
      <c r="BB67" s="1095"/>
      <c r="BC67" s="1095"/>
      <c r="BD67" s="1108"/>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5" t="s">
        <v>564</v>
      </c>
      <c r="C68" s="1076"/>
      <c r="D68" s="1076"/>
      <c r="E68" s="1076"/>
      <c r="F68" s="1076"/>
      <c r="G68" s="1076"/>
      <c r="H68" s="1076"/>
      <c r="I68" s="1076"/>
      <c r="J68" s="1076"/>
      <c r="K68" s="1076"/>
      <c r="L68" s="1076"/>
      <c r="M68" s="1076"/>
      <c r="N68" s="1076"/>
      <c r="O68" s="1076"/>
      <c r="P68" s="1077"/>
      <c r="Q68" s="1078">
        <v>8889</v>
      </c>
      <c r="R68" s="1072"/>
      <c r="S68" s="1072"/>
      <c r="T68" s="1072"/>
      <c r="U68" s="1072"/>
      <c r="V68" s="1072">
        <v>7475</v>
      </c>
      <c r="W68" s="1072"/>
      <c r="X68" s="1072"/>
      <c r="Y68" s="1072"/>
      <c r="Z68" s="1072"/>
      <c r="AA68" s="1072">
        <v>1414</v>
      </c>
      <c r="AB68" s="1072"/>
      <c r="AC68" s="1072"/>
      <c r="AD68" s="1072"/>
      <c r="AE68" s="1072"/>
      <c r="AF68" s="1072">
        <v>1414</v>
      </c>
      <c r="AG68" s="1072"/>
      <c r="AH68" s="1072"/>
      <c r="AI68" s="1072"/>
      <c r="AJ68" s="1072"/>
      <c r="AK68" s="1072">
        <v>523</v>
      </c>
      <c r="AL68" s="1072"/>
      <c r="AM68" s="1072"/>
      <c r="AN68" s="1072"/>
      <c r="AO68" s="1072"/>
      <c r="AP68" s="1072" t="s">
        <v>566</v>
      </c>
      <c r="AQ68" s="1072"/>
      <c r="AR68" s="1072"/>
      <c r="AS68" s="1072"/>
      <c r="AT68" s="1072"/>
      <c r="AU68" s="1072" t="s">
        <v>566</v>
      </c>
      <c r="AV68" s="1072"/>
      <c r="AW68" s="1072"/>
      <c r="AX68" s="1072"/>
      <c r="AY68" s="1072"/>
      <c r="AZ68" s="1073"/>
      <c r="BA68" s="1073"/>
      <c r="BB68" s="1073"/>
      <c r="BC68" s="1073"/>
      <c r="BD68" s="1074"/>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565</v>
      </c>
      <c r="C69" s="1064"/>
      <c r="D69" s="1064"/>
      <c r="E69" s="1064"/>
      <c r="F69" s="1064"/>
      <c r="G69" s="1064"/>
      <c r="H69" s="1064"/>
      <c r="I69" s="1064"/>
      <c r="J69" s="1064"/>
      <c r="K69" s="1064"/>
      <c r="L69" s="1064"/>
      <c r="M69" s="1064"/>
      <c r="N69" s="1064"/>
      <c r="O69" s="1064"/>
      <c r="P69" s="1065"/>
      <c r="Q69" s="1067">
        <v>1199</v>
      </c>
      <c r="R69" s="1068"/>
      <c r="S69" s="1068"/>
      <c r="T69" s="1068"/>
      <c r="U69" s="1069"/>
      <c r="V69" s="1060">
        <v>1192</v>
      </c>
      <c r="W69" s="1060"/>
      <c r="X69" s="1060"/>
      <c r="Y69" s="1060"/>
      <c r="Z69" s="1060"/>
      <c r="AA69" s="1060">
        <v>7</v>
      </c>
      <c r="AB69" s="1060"/>
      <c r="AC69" s="1060"/>
      <c r="AD69" s="1060"/>
      <c r="AE69" s="1060"/>
      <c r="AF69" s="1060">
        <v>7</v>
      </c>
      <c r="AG69" s="1060"/>
      <c r="AH69" s="1060"/>
      <c r="AI69" s="1060"/>
      <c r="AJ69" s="1060"/>
      <c r="AK69" s="1060" t="s">
        <v>566</v>
      </c>
      <c r="AL69" s="1060"/>
      <c r="AM69" s="1060"/>
      <c r="AN69" s="1060"/>
      <c r="AO69" s="1060"/>
      <c r="AP69" s="1060">
        <v>813</v>
      </c>
      <c r="AQ69" s="1060"/>
      <c r="AR69" s="1060"/>
      <c r="AS69" s="1060"/>
      <c r="AT69" s="1060"/>
      <c r="AU69" s="1060">
        <v>68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71" t="s">
        <v>568</v>
      </c>
      <c r="C70" s="1064"/>
      <c r="D70" s="1064"/>
      <c r="E70" s="1064"/>
      <c r="F70" s="1064"/>
      <c r="G70" s="1064"/>
      <c r="H70" s="1064"/>
      <c r="I70" s="1064"/>
      <c r="J70" s="1064"/>
      <c r="K70" s="1064"/>
      <c r="L70" s="1064"/>
      <c r="M70" s="1064"/>
      <c r="N70" s="1064"/>
      <c r="O70" s="1064"/>
      <c r="P70" s="1065"/>
      <c r="Q70" s="1067">
        <v>1824</v>
      </c>
      <c r="R70" s="1068"/>
      <c r="S70" s="1068"/>
      <c r="T70" s="1068"/>
      <c r="U70" s="1069"/>
      <c r="V70" s="1060">
        <v>1634</v>
      </c>
      <c r="W70" s="1060"/>
      <c r="X70" s="1060"/>
      <c r="Y70" s="1060"/>
      <c r="Z70" s="1060"/>
      <c r="AA70" s="1060">
        <v>190</v>
      </c>
      <c r="AB70" s="1060"/>
      <c r="AC70" s="1060"/>
      <c r="AD70" s="1060"/>
      <c r="AE70" s="1060"/>
      <c r="AF70" s="1060">
        <v>190</v>
      </c>
      <c r="AG70" s="1060"/>
      <c r="AH70" s="1060"/>
      <c r="AI70" s="1060"/>
      <c r="AJ70" s="1060"/>
      <c r="AK70" s="1060" t="s">
        <v>566</v>
      </c>
      <c r="AL70" s="1060"/>
      <c r="AM70" s="1060"/>
      <c r="AN70" s="1060"/>
      <c r="AO70" s="1060"/>
      <c r="AP70" s="1060">
        <v>665</v>
      </c>
      <c r="AQ70" s="1060"/>
      <c r="AR70" s="1060"/>
      <c r="AS70" s="1060"/>
      <c r="AT70" s="1060"/>
      <c r="AU70" s="1060">
        <v>70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71" t="s">
        <v>569</v>
      </c>
      <c r="C71" s="1064"/>
      <c r="D71" s="1064"/>
      <c r="E71" s="1064"/>
      <c r="F71" s="1064"/>
      <c r="G71" s="1064"/>
      <c r="H71" s="1064"/>
      <c r="I71" s="1064"/>
      <c r="J71" s="1064"/>
      <c r="K71" s="1064"/>
      <c r="L71" s="1064"/>
      <c r="M71" s="1064"/>
      <c r="N71" s="1064"/>
      <c r="O71" s="1064"/>
      <c r="P71" s="1065"/>
      <c r="Q71" s="1067">
        <v>39</v>
      </c>
      <c r="R71" s="1068"/>
      <c r="S71" s="1068"/>
      <c r="T71" s="1068"/>
      <c r="U71" s="1069"/>
      <c r="V71" s="1060">
        <v>37</v>
      </c>
      <c r="W71" s="1060"/>
      <c r="X71" s="1060"/>
      <c r="Y71" s="1060"/>
      <c r="Z71" s="1060"/>
      <c r="AA71" s="1060">
        <v>2</v>
      </c>
      <c r="AB71" s="1060"/>
      <c r="AC71" s="1060"/>
      <c r="AD71" s="1060"/>
      <c r="AE71" s="1060"/>
      <c r="AF71" s="1060">
        <v>2</v>
      </c>
      <c r="AG71" s="1060"/>
      <c r="AH71" s="1060"/>
      <c r="AI71" s="1060"/>
      <c r="AJ71" s="1060"/>
      <c r="AK71" s="1060">
        <v>38</v>
      </c>
      <c r="AL71" s="1060"/>
      <c r="AM71" s="1060"/>
      <c r="AN71" s="1060"/>
      <c r="AO71" s="1060"/>
      <c r="AP71" s="1060" t="s">
        <v>566</v>
      </c>
      <c r="AQ71" s="1060"/>
      <c r="AR71" s="1060"/>
      <c r="AS71" s="1060"/>
      <c r="AT71" s="1060"/>
      <c r="AU71" s="1060" t="s">
        <v>566</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71" t="s">
        <v>570</v>
      </c>
      <c r="C72" s="1064"/>
      <c r="D72" s="1064"/>
      <c r="E72" s="1064"/>
      <c r="F72" s="1064"/>
      <c r="G72" s="1064"/>
      <c r="H72" s="1064"/>
      <c r="I72" s="1064"/>
      <c r="J72" s="1064"/>
      <c r="K72" s="1064"/>
      <c r="L72" s="1064"/>
      <c r="M72" s="1064"/>
      <c r="N72" s="1064"/>
      <c r="O72" s="1064"/>
      <c r="P72" s="1065"/>
      <c r="Q72" s="1067">
        <v>396</v>
      </c>
      <c r="R72" s="1068"/>
      <c r="S72" s="1068"/>
      <c r="T72" s="1068"/>
      <c r="U72" s="1069"/>
      <c r="V72" s="1060">
        <v>367</v>
      </c>
      <c r="W72" s="1060"/>
      <c r="X72" s="1060"/>
      <c r="Y72" s="1060"/>
      <c r="Z72" s="1060"/>
      <c r="AA72" s="1060">
        <v>29</v>
      </c>
      <c r="AB72" s="1060"/>
      <c r="AC72" s="1060"/>
      <c r="AD72" s="1060"/>
      <c r="AE72" s="1060"/>
      <c r="AF72" s="1060">
        <v>18</v>
      </c>
      <c r="AG72" s="1060"/>
      <c r="AH72" s="1060"/>
      <c r="AI72" s="1060"/>
      <c r="AJ72" s="1060"/>
      <c r="AK72" s="1060">
        <v>18</v>
      </c>
      <c r="AL72" s="1060"/>
      <c r="AM72" s="1060"/>
      <c r="AN72" s="1060"/>
      <c r="AO72" s="1060"/>
      <c r="AP72" s="1060" t="s">
        <v>567</v>
      </c>
      <c r="AQ72" s="1060"/>
      <c r="AR72" s="1060"/>
      <c r="AS72" s="1060"/>
      <c r="AT72" s="1060"/>
      <c r="AU72" s="1060" t="s">
        <v>566</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71" t="s">
        <v>571</v>
      </c>
      <c r="C73" s="1064"/>
      <c r="D73" s="1064"/>
      <c r="E73" s="1064"/>
      <c r="F73" s="1064"/>
      <c r="G73" s="1064"/>
      <c r="H73" s="1064"/>
      <c r="I73" s="1064"/>
      <c r="J73" s="1064"/>
      <c r="K73" s="1064"/>
      <c r="L73" s="1064"/>
      <c r="M73" s="1064"/>
      <c r="N73" s="1064"/>
      <c r="O73" s="1064"/>
      <c r="P73" s="1065"/>
      <c r="Q73" s="1066">
        <v>300</v>
      </c>
      <c r="R73" s="1060"/>
      <c r="S73" s="1060"/>
      <c r="T73" s="1060"/>
      <c r="U73" s="1060"/>
      <c r="V73" s="1060">
        <v>254</v>
      </c>
      <c r="W73" s="1060"/>
      <c r="X73" s="1060"/>
      <c r="Y73" s="1060"/>
      <c r="Z73" s="1060"/>
      <c r="AA73" s="1060">
        <v>46</v>
      </c>
      <c r="AB73" s="1060"/>
      <c r="AC73" s="1060"/>
      <c r="AD73" s="1060"/>
      <c r="AE73" s="1060"/>
      <c r="AF73" s="1060">
        <v>46</v>
      </c>
      <c r="AG73" s="1060"/>
      <c r="AH73" s="1060"/>
      <c r="AI73" s="1060"/>
      <c r="AJ73" s="1060"/>
      <c r="AK73" s="1060" t="s">
        <v>566</v>
      </c>
      <c r="AL73" s="1060"/>
      <c r="AM73" s="1060"/>
      <c r="AN73" s="1060"/>
      <c r="AO73" s="1060"/>
      <c r="AP73" s="1060" t="s">
        <v>566</v>
      </c>
      <c r="AQ73" s="1060"/>
      <c r="AR73" s="1060"/>
      <c r="AS73" s="1060"/>
      <c r="AT73" s="1060"/>
      <c r="AU73" s="1060" t="s">
        <v>566</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71" t="s">
        <v>572</v>
      </c>
      <c r="C74" s="1064"/>
      <c r="D74" s="1064"/>
      <c r="E74" s="1064"/>
      <c r="F74" s="1064"/>
      <c r="G74" s="1064"/>
      <c r="H74" s="1064"/>
      <c r="I74" s="1064"/>
      <c r="J74" s="1064"/>
      <c r="K74" s="1064"/>
      <c r="L74" s="1064"/>
      <c r="M74" s="1064"/>
      <c r="N74" s="1064"/>
      <c r="O74" s="1064"/>
      <c r="P74" s="1065"/>
      <c r="Q74" s="1067">
        <v>290311</v>
      </c>
      <c r="R74" s="1068"/>
      <c r="S74" s="1068"/>
      <c r="T74" s="1068"/>
      <c r="U74" s="1069"/>
      <c r="V74" s="1060">
        <v>279470</v>
      </c>
      <c r="W74" s="1060"/>
      <c r="X74" s="1060"/>
      <c r="Y74" s="1060"/>
      <c r="Z74" s="1060"/>
      <c r="AA74" s="1060">
        <v>10841</v>
      </c>
      <c r="AB74" s="1060"/>
      <c r="AC74" s="1060"/>
      <c r="AD74" s="1060"/>
      <c r="AE74" s="1060"/>
      <c r="AF74" s="1060">
        <v>10841</v>
      </c>
      <c r="AG74" s="1060"/>
      <c r="AH74" s="1060"/>
      <c r="AI74" s="1060"/>
      <c r="AJ74" s="1060"/>
      <c r="AK74" s="1060" t="s">
        <v>566</v>
      </c>
      <c r="AL74" s="1060"/>
      <c r="AM74" s="1060"/>
      <c r="AN74" s="1060"/>
      <c r="AO74" s="1060"/>
      <c r="AP74" s="1060" t="s">
        <v>566</v>
      </c>
      <c r="AQ74" s="1060"/>
      <c r="AR74" s="1060"/>
      <c r="AS74" s="1060"/>
      <c r="AT74" s="1060"/>
      <c r="AU74" s="1060" t="s">
        <v>566</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7"/>
      <c r="R78" s="1068"/>
      <c r="S78" s="1068"/>
      <c r="T78" s="1068"/>
      <c r="U78" s="1069"/>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7"/>
      <c r="R79" s="1068"/>
      <c r="S79" s="1068"/>
      <c r="T79" s="1068"/>
      <c r="U79" s="1069"/>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385</v>
      </c>
      <c r="B88" s="1033" t="s">
        <v>414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12518</v>
      </c>
      <c r="AG88" s="1048"/>
      <c r="AH88" s="1048"/>
      <c r="AI88" s="1048"/>
      <c r="AJ88" s="1048"/>
      <c r="AK88" s="1052"/>
      <c r="AL88" s="1052"/>
      <c r="AM88" s="1052"/>
      <c r="AN88" s="1052"/>
      <c r="AO88" s="1052"/>
      <c r="AP88" s="1048">
        <v>1478</v>
      </c>
      <c r="AQ88" s="1048"/>
      <c r="AR88" s="1048"/>
      <c r="AS88" s="1048"/>
      <c r="AT88" s="1048"/>
      <c r="AU88" s="1048">
        <v>138</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423</v>
      </c>
      <c r="AB109" s="983"/>
      <c r="AC109" s="983"/>
      <c r="AD109" s="983"/>
      <c r="AE109" s="984"/>
      <c r="AF109" s="985" t="s">
        <v>303</v>
      </c>
      <c r="AG109" s="983"/>
      <c r="AH109" s="983"/>
      <c r="AI109" s="983"/>
      <c r="AJ109" s="984"/>
      <c r="AK109" s="985" t="s">
        <v>302</v>
      </c>
      <c r="AL109" s="983"/>
      <c r="AM109" s="983"/>
      <c r="AN109" s="983"/>
      <c r="AO109" s="984"/>
      <c r="AP109" s="985" t="s">
        <v>424</v>
      </c>
      <c r="AQ109" s="983"/>
      <c r="AR109" s="983"/>
      <c r="AS109" s="983"/>
      <c r="AT109" s="1014"/>
      <c r="AU109" s="982" t="s">
        <v>422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423</v>
      </c>
      <c r="BR109" s="983"/>
      <c r="BS109" s="983"/>
      <c r="BT109" s="983"/>
      <c r="BU109" s="984"/>
      <c r="BV109" s="985" t="s">
        <v>303</v>
      </c>
      <c r="BW109" s="983"/>
      <c r="BX109" s="983"/>
      <c r="BY109" s="983"/>
      <c r="BZ109" s="984"/>
      <c r="CA109" s="985" t="s">
        <v>302</v>
      </c>
      <c r="CB109" s="983"/>
      <c r="CC109" s="983"/>
      <c r="CD109" s="983"/>
      <c r="CE109" s="984"/>
      <c r="CF109" s="1021" t="s">
        <v>424</v>
      </c>
      <c r="CG109" s="1021"/>
      <c r="CH109" s="1021"/>
      <c r="CI109" s="1021"/>
      <c r="CJ109" s="1021"/>
      <c r="CK109" s="985" t="s">
        <v>425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423</v>
      </c>
      <c r="DH109" s="983"/>
      <c r="DI109" s="983"/>
      <c r="DJ109" s="983"/>
      <c r="DK109" s="984"/>
      <c r="DL109" s="985" t="s">
        <v>303</v>
      </c>
      <c r="DM109" s="983"/>
      <c r="DN109" s="983"/>
      <c r="DO109" s="983"/>
      <c r="DP109" s="984"/>
      <c r="DQ109" s="985" t="s">
        <v>302</v>
      </c>
      <c r="DR109" s="983"/>
      <c r="DS109" s="983"/>
      <c r="DT109" s="983"/>
      <c r="DU109" s="984"/>
      <c r="DV109" s="985" t="s">
        <v>424</v>
      </c>
      <c r="DW109" s="983"/>
      <c r="DX109" s="983"/>
      <c r="DY109" s="983"/>
      <c r="DZ109" s="1014"/>
    </row>
    <row r="110" spans="1:131" s="246" customFormat="1" ht="26.25" customHeight="1" x14ac:dyDescent="0.15">
      <c r="A110" s="885" t="s">
        <v>426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446040</v>
      </c>
      <c r="AB110" s="976"/>
      <c r="AC110" s="976"/>
      <c r="AD110" s="976"/>
      <c r="AE110" s="977"/>
      <c r="AF110" s="978">
        <v>449083</v>
      </c>
      <c r="AG110" s="976"/>
      <c r="AH110" s="976"/>
      <c r="AI110" s="976"/>
      <c r="AJ110" s="977"/>
      <c r="AK110" s="978">
        <v>450844</v>
      </c>
      <c r="AL110" s="976"/>
      <c r="AM110" s="976"/>
      <c r="AN110" s="976"/>
      <c r="AO110" s="977"/>
      <c r="AP110" s="979">
        <v>15.9</v>
      </c>
      <c r="AQ110" s="980"/>
      <c r="AR110" s="980"/>
      <c r="AS110" s="980"/>
      <c r="AT110" s="981"/>
      <c r="AU110" s="1015" t="s">
        <v>73</v>
      </c>
      <c r="AV110" s="1016"/>
      <c r="AW110" s="1016"/>
      <c r="AX110" s="1016"/>
      <c r="AY110" s="1016"/>
      <c r="AZ110" s="941" t="s">
        <v>427</v>
      </c>
      <c r="BA110" s="886"/>
      <c r="BB110" s="886"/>
      <c r="BC110" s="886"/>
      <c r="BD110" s="886"/>
      <c r="BE110" s="886"/>
      <c r="BF110" s="886"/>
      <c r="BG110" s="886"/>
      <c r="BH110" s="886"/>
      <c r="BI110" s="886"/>
      <c r="BJ110" s="886"/>
      <c r="BK110" s="886"/>
      <c r="BL110" s="886"/>
      <c r="BM110" s="886"/>
      <c r="BN110" s="886"/>
      <c r="BO110" s="886"/>
      <c r="BP110" s="887"/>
      <c r="BQ110" s="942">
        <v>4859086</v>
      </c>
      <c r="BR110" s="923"/>
      <c r="BS110" s="923"/>
      <c r="BT110" s="923"/>
      <c r="BU110" s="923"/>
      <c r="BV110" s="923">
        <v>5008219</v>
      </c>
      <c r="BW110" s="923"/>
      <c r="BX110" s="923"/>
      <c r="BY110" s="923"/>
      <c r="BZ110" s="923"/>
      <c r="CA110" s="923">
        <v>4962598</v>
      </c>
      <c r="CB110" s="923"/>
      <c r="CC110" s="923"/>
      <c r="CD110" s="923"/>
      <c r="CE110" s="923"/>
      <c r="CF110" s="947">
        <v>175</v>
      </c>
      <c r="CG110" s="948"/>
      <c r="CH110" s="948"/>
      <c r="CI110" s="948"/>
      <c r="CJ110" s="948"/>
      <c r="CK110" s="1011" t="s">
        <v>428</v>
      </c>
      <c r="CL110" s="897"/>
      <c r="CM110" s="972" t="s">
        <v>429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387</v>
      </c>
      <c r="DH110" s="923"/>
      <c r="DI110" s="923"/>
      <c r="DJ110" s="923"/>
      <c r="DK110" s="923"/>
      <c r="DL110" s="923" t="s">
        <v>430</v>
      </c>
      <c r="DM110" s="923"/>
      <c r="DN110" s="923"/>
      <c r="DO110" s="923"/>
      <c r="DP110" s="923"/>
      <c r="DQ110" s="923" t="s">
        <v>387</v>
      </c>
      <c r="DR110" s="923"/>
      <c r="DS110" s="923"/>
      <c r="DT110" s="923"/>
      <c r="DU110" s="923"/>
      <c r="DV110" s="924" t="s">
        <v>387</v>
      </c>
      <c r="DW110" s="924"/>
      <c r="DX110" s="924"/>
      <c r="DY110" s="924"/>
      <c r="DZ110" s="925"/>
    </row>
    <row r="111" spans="1:131" s="246" customFormat="1" ht="26.25" customHeight="1" x14ac:dyDescent="0.15">
      <c r="A111" s="852" t="s">
        <v>431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387</v>
      </c>
      <c r="AB111" s="1004"/>
      <c r="AC111" s="1004"/>
      <c r="AD111" s="1004"/>
      <c r="AE111" s="1005"/>
      <c r="AF111" s="1006" t="s">
        <v>387</v>
      </c>
      <c r="AG111" s="1004"/>
      <c r="AH111" s="1004"/>
      <c r="AI111" s="1004"/>
      <c r="AJ111" s="1005"/>
      <c r="AK111" s="1006" t="s">
        <v>129</v>
      </c>
      <c r="AL111" s="1004"/>
      <c r="AM111" s="1004"/>
      <c r="AN111" s="1004"/>
      <c r="AO111" s="1005"/>
      <c r="AP111" s="1007" t="s">
        <v>129</v>
      </c>
      <c r="AQ111" s="1008"/>
      <c r="AR111" s="1008"/>
      <c r="AS111" s="1008"/>
      <c r="AT111" s="1009"/>
      <c r="AU111" s="1017"/>
      <c r="AV111" s="1018"/>
      <c r="AW111" s="1018"/>
      <c r="AX111" s="1018"/>
      <c r="AY111" s="1018"/>
      <c r="AZ111" s="893" t="s">
        <v>432</v>
      </c>
      <c r="BA111" s="828"/>
      <c r="BB111" s="828"/>
      <c r="BC111" s="828"/>
      <c r="BD111" s="828"/>
      <c r="BE111" s="828"/>
      <c r="BF111" s="828"/>
      <c r="BG111" s="828"/>
      <c r="BH111" s="828"/>
      <c r="BI111" s="828"/>
      <c r="BJ111" s="828"/>
      <c r="BK111" s="828"/>
      <c r="BL111" s="828"/>
      <c r="BM111" s="828"/>
      <c r="BN111" s="828"/>
      <c r="BO111" s="828"/>
      <c r="BP111" s="829"/>
      <c r="BQ111" s="894" t="s">
        <v>387</v>
      </c>
      <c r="BR111" s="895"/>
      <c r="BS111" s="895"/>
      <c r="BT111" s="895"/>
      <c r="BU111" s="895"/>
      <c r="BV111" s="895" t="s">
        <v>387</v>
      </c>
      <c r="BW111" s="895"/>
      <c r="BX111" s="895"/>
      <c r="BY111" s="895"/>
      <c r="BZ111" s="895"/>
      <c r="CA111" s="895">
        <v>39253</v>
      </c>
      <c r="CB111" s="895"/>
      <c r="CC111" s="895"/>
      <c r="CD111" s="895"/>
      <c r="CE111" s="895"/>
      <c r="CF111" s="956">
        <v>1.4</v>
      </c>
      <c r="CG111" s="957"/>
      <c r="CH111" s="957"/>
      <c r="CI111" s="957"/>
      <c r="CJ111" s="957"/>
      <c r="CK111" s="1012"/>
      <c r="CL111" s="899"/>
      <c r="CM111" s="902" t="s">
        <v>433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129</v>
      </c>
      <c r="DH111" s="895"/>
      <c r="DI111" s="895"/>
      <c r="DJ111" s="895"/>
      <c r="DK111" s="895"/>
      <c r="DL111" s="895" t="s">
        <v>430</v>
      </c>
      <c r="DM111" s="895"/>
      <c r="DN111" s="895"/>
      <c r="DO111" s="895"/>
      <c r="DP111" s="895"/>
      <c r="DQ111" s="895" t="s">
        <v>387</v>
      </c>
      <c r="DR111" s="895"/>
      <c r="DS111" s="895"/>
      <c r="DT111" s="895"/>
      <c r="DU111" s="895"/>
      <c r="DV111" s="872" t="s">
        <v>387</v>
      </c>
      <c r="DW111" s="872"/>
      <c r="DX111" s="872"/>
      <c r="DY111" s="872"/>
      <c r="DZ111" s="873"/>
    </row>
    <row r="112" spans="1:131" s="246" customFormat="1" ht="26.25" customHeight="1" x14ac:dyDescent="0.15">
      <c r="A112" s="997" t="s">
        <v>434</v>
      </c>
      <c r="B112" s="998"/>
      <c r="C112" s="828" t="s">
        <v>435</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129</v>
      </c>
      <c r="AB112" s="858"/>
      <c r="AC112" s="858"/>
      <c r="AD112" s="858"/>
      <c r="AE112" s="859"/>
      <c r="AF112" s="860" t="s">
        <v>387</v>
      </c>
      <c r="AG112" s="858"/>
      <c r="AH112" s="858"/>
      <c r="AI112" s="858"/>
      <c r="AJ112" s="859"/>
      <c r="AK112" s="860" t="s">
        <v>129</v>
      </c>
      <c r="AL112" s="858"/>
      <c r="AM112" s="858"/>
      <c r="AN112" s="858"/>
      <c r="AO112" s="859"/>
      <c r="AP112" s="905" t="s">
        <v>387</v>
      </c>
      <c r="AQ112" s="906"/>
      <c r="AR112" s="906"/>
      <c r="AS112" s="906"/>
      <c r="AT112" s="907"/>
      <c r="AU112" s="1017"/>
      <c r="AV112" s="1018"/>
      <c r="AW112" s="1018"/>
      <c r="AX112" s="1018"/>
      <c r="AY112" s="1018"/>
      <c r="AZ112" s="893" t="s">
        <v>436</v>
      </c>
      <c r="BA112" s="828"/>
      <c r="BB112" s="828"/>
      <c r="BC112" s="828"/>
      <c r="BD112" s="828"/>
      <c r="BE112" s="828"/>
      <c r="BF112" s="828"/>
      <c r="BG112" s="828"/>
      <c r="BH112" s="828"/>
      <c r="BI112" s="828"/>
      <c r="BJ112" s="828"/>
      <c r="BK112" s="828"/>
      <c r="BL112" s="828"/>
      <c r="BM112" s="828"/>
      <c r="BN112" s="828"/>
      <c r="BO112" s="828"/>
      <c r="BP112" s="829"/>
      <c r="BQ112" s="894">
        <v>3082968</v>
      </c>
      <c r="BR112" s="895"/>
      <c r="BS112" s="895"/>
      <c r="BT112" s="895"/>
      <c r="BU112" s="895"/>
      <c r="BV112" s="895">
        <v>3051360</v>
      </c>
      <c r="BW112" s="895"/>
      <c r="BX112" s="895"/>
      <c r="BY112" s="895"/>
      <c r="BZ112" s="895"/>
      <c r="CA112" s="895">
        <v>2954658</v>
      </c>
      <c r="CB112" s="895"/>
      <c r="CC112" s="895"/>
      <c r="CD112" s="895"/>
      <c r="CE112" s="895"/>
      <c r="CF112" s="956">
        <v>104.2</v>
      </c>
      <c r="CG112" s="957"/>
      <c r="CH112" s="957"/>
      <c r="CI112" s="957"/>
      <c r="CJ112" s="957"/>
      <c r="CK112" s="1012"/>
      <c r="CL112" s="899"/>
      <c r="CM112" s="902" t="s">
        <v>437</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129</v>
      </c>
      <c r="DH112" s="895"/>
      <c r="DI112" s="895"/>
      <c r="DJ112" s="895"/>
      <c r="DK112" s="895"/>
      <c r="DL112" s="895" t="s">
        <v>387</v>
      </c>
      <c r="DM112" s="895"/>
      <c r="DN112" s="895"/>
      <c r="DO112" s="895"/>
      <c r="DP112" s="895"/>
      <c r="DQ112" s="895" t="s">
        <v>430</v>
      </c>
      <c r="DR112" s="895"/>
      <c r="DS112" s="895"/>
      <c r="DT112" s="895"/>
      <c r="DU112" s="895"/>
      <c r="DV112" s="872" t="s">
        <v>387</v>
      </c>
      <c r="DW112" s="872"/>
      <c r="DX112" s="872"/>
      <c r="DY112" s="872"/>
      <c r="DZ112" s="873"/>
    </row>
    <row r="113" spans="1:130" s="246" customFormat="1" ht="26.25" customHeight="1" x14ac:dyDescent="0.15">
      <c r="A113" s="999"/>
      <c r="B113" s="1000"/>
      <c r="C113" s="828" t="s">
        <v>438</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156021</v>
      </c>
      <c r="AB113" s="1004"/>
      <c r="AC113" s="1004"/>
      <c r="AD113" s="1004"/>
      <c r="AE113" s="1005"/>
      <c r="AF113" s="1006">
        <v>174063</v>
      </c>
      <c r="AG113" s="1004"/>
      <c r="AH113" s="1004"/>
      <c r="AI113" s="1004"/>
      <c r="AJ113" s="1005"/>
      <c r="AK113" s="1006">
        <v>185615</v>
      </c>
      <c r="AL113" s="1004"/>
      <c r="AM113" s="1004"/>
      <c r="AN113" s="1004"/>
      <c r="AO113" s="1005"/>
      <c r="AP113" s="1007">
        <v>6.5</v>
      </c>
      <c r="AQ113" s="1008"/>
      <c r="AR113" s="1008"/>
      <c r="AS113" s="1008"/>
      <c r="AT113" s="1009"/>
      <c r="AU113" s="1017"/>
      <c r="AV113" s="1018"/>
      <c r="AW113" s="1018"/>
      <c r="AX113" s="1018"/>
      <c r="AY113" s="1018"/>
      <c r="AZ113" s="893" t="s">
        <v>439</v>
      </c>
      <c r="BA113" s="828"/>
      <c r="BB113" s="828"/>
      <c r="BC113" s="828"/>
      <c r="BD113" s="828"/>
      <c r="BE113" s="828"/>
      <c r="BF113" s="828"/>
      <c r="BG113" s="828"/>
      <c r="BH113" s="828"/>
      <c r="BI113" s="828"/>
      <c r="BJ113" s="828"/>
      <c r="BK113" s="828"/>
      <c r="BL113" s="828"/>
      <c r="BM113" s="828"/>
      <c r="BN113" s="828"/>
      <c r="BO113" s="828"/>
      <c r="BP113" s="829"/>
      <c r="BQ113" s="894">
        <v>200073</v>
      </c>
      <c r="BR113" s="895"/>
      <c r="BS113" s="895"/>
      <c r="BT113" s="895"/>
      <c r="BU113" s="895"/>
      <c r="BV113" s="895">
        <v>160290</v>
      </c>
      <c r="BW113" s="895"/>
      <c r="BX113" s="895"/>
      <c r="BY113" s="895"/>
      <c r="BZ113" s="895"/>
      <c r="CA113" s="895">
        <v>138112</v>
      </c>
      <c r="CB113" s="895"/>
      <c r="CC113" s="895"/>
      <c r="CD113" s="895"/>
      <c r="CE113" s="895"/>
      <c r="CF113" s="956">
        <v>4.9000000000000004</v>
      </c>
      <c r="CG113" s="957"/>
      <c r="CH113" s="957"/>
      <c r="CI113" s="957"/>
      <c r="CJ113" s="957"/>
      <c r="CK113" s="1012"/>
      <c r="CL113" s="899"/>
      <c r="CM113" s="902" t="s">
        <v>440</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387</v>
      </c>
      <c r="DH113" s="858"/>
      <c r="DI113" s="858"/>
      <c r="DJ113" s="858"/>
      <c r="DK113" s="859"/>
      <c r="DL113" s="860" t="s">
        <v>387</v>
      </c>
      <c r="DM113" s="858"/>
      <c r="DN113" s="858"/>
      <c r="DO113" s="858"/>
      <c r="DP113" s="859"/>
      <c r="DQ113" s="860" t="s">
        <v>129</v>
      </c>
      <c r="DR113" s="858"/>
      <c r="DS113" s="858"/>
      <c r="DT113" s="858"/>
      <c r="DU113" s="859"/>
      <c r="DV113" s="905" t="s">
        <v>430</v>
      </c>
      <c r="DW113" s="906"/>
      <c r="DX113" s="906"/>
      <c r="DY113" s="906"/>
      <c r="DZ113" s="907"/>
    </row>
    <row r="114" spans="1:130" s="246" customFormat="1" ht="26.25" customHeight="1" x14ac:dyDescent="0.15">
      <c r="A114" s="999"/>
      <c r="B114" s="1000"/>
      <c r="C114" s="828" t="s">
        <v>441</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57791</v>
      </c>
      <c r="AB114" s="858"/>
      <c r="AC114" s="858"/>
      <c r="AD114" s="858"/>
      <c r="AE114" s="859"/>
      <c r="AF114" s="860">
        <v>35798</v>
      </c>
      <c r="AG114" s="858"/>
      <c r="AH114" s="858"/>
      <c r="AI114" s="858"/>
      <c r="AJ114" s="859"/>
      <c r="AK114" s="860">
        <v>37390</v>
      </c>
      <c r="AL114" s="858"/>
      <c r="AM114" s="858"/>
      <c r="AN114" s="858"/>
      <c r="AO114" s="859"/>
      <c r="AP114" s="905">
        <v>1.3</v>
      </c>
      <c r="AQ114" s="906"/>
      <c r="AR114" s="906"/>
      <c r="AS114" s="906"/>
      <c r="AT114" s="907"/>
      <c r="AU114" s="1017"/>
      <c r="AV114" s="1018"/>
      <c r="AW114" s="1018"/>
      <c r="AX114" s="1018"/>
      <c r="AY114" s="1018"/>
      <c r="AZ114" s="893" t="s">
        <v>442</v>
      </c>
      <c r="BA114" s="828"/>
      <c r="BB114" s="828"/>
      <c r="BC114" s="828"/>
      <c r="BD114" s="828"/>
      <c r="BE114" s="828"/>
      <c r="BF114" s="828"/>
      <c r="BG114" s="828"/>
      <c r="BH114" s="828"/>
      <c r="BI114" s="828"/>
      <c r="BJ114" s="828"/>
      <c r="BK114" s="828"/>
      <c r="BL114" s="828"/>
      <c r="BM114" s="828"/>
      <c r="BN114" s="828"/>
      <c r="BO114" s="828"/>
      <c r="BP114" s="829"/>
      <c r="BQ114" s="894">
        <v>1013579</v>
      </c>
      <c r="BR114" s="895"/>
      <c r="BS114" s="895"/>
      <c r="BT114" s="895"/>
      <c r="BU114" s="895"/>
      <c r="BV114" s="895">
        <v>976472</v>
      </c>
      <c r="BW114" s="895"/>
      <c r="BX114" s="895"/>
      <c r="BY114" s="895"/>
      <c r="BZ114" s="895"/>
      <c r="CA114" s="895">
        <v>965930</v>
      </c>
      <c r="CB114" s="895"/>
      <c r="CC114" s="895"/>
      <c r="CD114" s="895"/>
      <c r="CE114" s="895"/>
      <c r="CF114" s="956">
        <v>34.1</v>
      </c>
      <c r="CG114" s="957"/>
      <c r="CH114" s="957"/>
      <c r="CI114" s="957"/>
      <c r="CJ114" s="957"/>
      <c r="CK114" s="1012"/>
      <c r="CL114" s="899"/>
      <c r="CM114" s="902" t="s">
        <v>443</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387</v>
      </c>
      <c r="DH114" s="858"/>
      <c r="DI114" s="858"/>
      <c r="DJ114" s="858"/>
      <c r="DK114" s="859"/>
      <c r="DL114" s="860" t="s">
        <v>129</v>
      </c>
      <c r="DM114" s="858"/>
      <c r="DN114" s="858"/>
      <c r="DO114" s="858"/>
      <c r="DP114" s="859"/>
      <c r="DQ114" s="860" t="s">
        <v>387</v>
      </c>
      <c r="DR114" s="858"/>
      <c r="DS114" s="858"/>
      <c r="DT114" s="858"/>
      <c r="DU114" s="859"/>
      <c r="DV114" s="905" t="s">
        <v>387</v>
      </c>
      <c r="DW114" s="906"/>
      <c r="DX114" s="906"/>
      <c r="DY114" s="906"/>
      <c r="DZ114" s="907"/>
    </row>
    <row r="115" spans="1:130" s="246" customFormat="1" ht="26.25" customHeight="1" x14ac:dyDescent="0.15">
      <c r="A115" s="999"/>
      <c r="B115" s="1000"/>
      <c r="C115" s="828" t="s">
        <v>444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23480</v>
      </c>
      <c r="AB115" s="1004"/>
      <c r="AC115" s="1004"/>
      <c r="AD115" s="1004"/>
      <c r="AE115" s="1005"/>
      <c r="AF115" s="1006">
        <v>19581</v>
      </c>
      <c r="AG115" s="1004"/>
      <c r="AH115" s="1004"/>
      <c r="AI115" s="1004"/>
      <c r="AJ115" s="1005"/>
      <c r="AK115" s="1006">
        <v>17172</v>
      </c>
      <c r="AL115" s="1004"/>
      <c r="AM115" s="1004"/>
      <c r="AN115" s="1004"/>
      <c r="AO115" s="1005"/>
      <c r="AP115" s="1007">
        <v>0.6</v>
      </c>
      <c r="AQ115" s="1008"/>
      <c r="AR115" s="1008"/>
      <c r="AS115" s="1008"/>
      <c r="AT115" s="1009"/>
      <c r="AU115" s="1017"/>
      <c r="AV115" s="1018"/>
      <c r="AW115" s="1018"/>
      <c r="AX115" s="1018"/>
      <c r="AY115" s="1018"/>
      <c r="AZ115" s="893" t="s">
        <v>445</v>
      </c>
      <c r="BA115" s="828"/>
      <c r="BB115" s="828"/>
      <c r="BC115" s="828"/>
      <c r="BD115" s="828"/>
      <c r="BE115" s="828"/>
      <c r="BF115" s="828"/>
      <c r="BG115" s="828"/>
      <c r="BH115" s="828"/>
      <c r="BI115" s="828"/>
      <c r="BJ115" s="828"/>
      <c r="BK115" s="828"/>
      <c r="BL115" s="828"/>
      <c r="BM115" s="828"/>
      <c r="BN115" s="828"/>
      <c r="BO115" s="828"/>
      <c r="BP115" s="829"/>
      <c r="BQ115" s="894">
        <v>76002</v>
      </c>
      <c r="BR115" s="895"/>
      <c r="BS115" s="895"/>
      <c r="BT115" s="895"/>
      <c r="BU115" s="895"/>
      <c r="BV115" s="895">
        <v>56424</v>
      </c>
      <c r="BW115" s="895"/>
      <c r="BX115" s="895"/>
      <c r="BY115" s="895"/>
      <c r="BZ115" s="895"/>
      <c r="CA115" s="895" t="s">
        <v>129</v>
      </c>
      <c r="CB115" s="895"/>
      <c r="CC115" s="895"/>
      <c r="CD115" s="895"/>
      <c r="CE115" s="895"/>
      <c r="CF115" s="956" t="s">
        <v>129</v>
      </c>
      <c r="CG115" s="957"/>
      <c r="CH115" s="957"/>
      <c r="CI115" s="957"/>
      <c r="CJ115" s="957"/>
      <c r="CK115" s="1012"/>
      <c r="CL115" s="899"/>
      <c r="CM115" s="893" t="s">
        <v>446</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387</v>
      </c>
      <c r="DH115" s="858"/>
      <c r="DI115" s="858"/>
      <c r="DJ115" s="858"/>
      <c r="DK115" s="859"/>
      <c r="DL115" s="860" t="s">
        <v>129</v>
      </c>
      <c r="DM115" s="858"/>
      <c r="DN115" s="858"/>
      <c r="DO115" s="858"/>
      <c r="DP115" s="859"/>
      <c r="DQ115" s="860" t="s">
        <v>387</v>
      </c>
      <c r="DR115" s="858"/>
      <c r="DS115" s="858"/>
      <c r="DT115" s="858"/>
      <c r="DU115" s="859"/>
      <c r="DV115" s="905" t="s">
        <v>387</v>
      </c>
      <c r="DW115" s="906"/>
      <c r="DX115" s="906"/>
      <c r="DY115" s="906"/>
      <c r="DZ115" s="907"/>
    </row>
    <row r="116" spans="1:130" s="246" customFormat="1" ht="26.25" customHeight="1" x14ac:dyDescent="0.15">
      <c r="A116" s="1001"/>
      <c r="B116" s="1002"/>
      <c r="C116" s="961" t="s">
        <v>447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67</v>
      </c>
      <c r="AB116" s="858"/>
      <c r="AC116" s="858"/>
      <c r="AD116" s="858"/>
      <c r="AE116" s="859"/>
      <c r="AF116" s="860">
        <v>333</v>
      </c>
      <c r="AG116" s="858"/>
      <c r="AH116" s="858"/>
      <c r="AI116" s="858"/>
      <c r="AJ116" s="859"/>
      <c r="AK116" s="860">
        <v>105</v>
      </c>
      <c r="AL116" s="858"/>
      <c r="AM116" s="858"/>
      <c r="AN116" s="858"/>
      <c r="AO116" s="859"/>
      <c r="AP116" s="905">
        <v>0</v>
      </c>
      <c r="AQ116" s="906"/>
      <c r="AR116" s="906"/>
      <c r="AS116" s="906"/>
      <c r="AT116" s="907"/>
      <c r="AU116" s="1017"/>
      <c r="AV116" s="1018"/>
      <c r="AW116" s="1018"/>
      <c r="AX116" s="1018"/>
      <c r="AY116" s="1018"/>
      <c r="AZ116" s="944" t="s">
        <v>448</v>
      </c>
      <c r="BA116" s="945"/>
      <c r="BB116" s="945"/>
      <c r="BC116" s="945"/>
      <c r="BD116" s="945"/>
      <c r="BE116" s="945"/>
      <c r="BF116" s="945"/>
      <c r="BG116" s="945"/>
      <c r="BH116" s="945"/>
      <c r="BI116" s="945"/>
      <c r="BJ116" s="945"/>
      <c r="BK116" s="945"/>
      <c r="BL116" s="945"/>
      <c r="BM116" s="945"/>
      <c r="BN116" s="945"/>
      <c r="BO116" s="945"/>
      <c r="BP116" s="946"/>
      <c r="BQ116" s="894" t="s">
        <v>129</v>
      </c>
      <c r="BR116" s="895"/>
      <c r="BS116" s="895"/>
      <c r="BT116" s="895"/>
      <c r="BU116" s="895"/>
      <c r="BV116" s="895" t="s">
        <v>430</v>
      </c>
      <c r="BW116" s="895"/>
      <c r="BX116" s="895"/>
      <c r="BY116" s="895"/>
      <c r="BZ116" s="895"/>
      <c r="CA116" s="895" t="s">
        <v>129</v>
      </c>
      <c r="CB116" s="895"/>
      <c r="CC116" s="895"/>
      <c r="CD116" s="895"/>
      <c r="CE116" s="895"/>
      <c r="CF116" s="956" t="s">
        <v>129</v>
      </c>
      <c r="CG116" s="957"/>
      <c r="CH116" s="957"/>
      <c r="CI116" s="957"/>
      <c r="CJ116" s="957"/>
      <c r="CK116" s="1012"/>
      <c r="CL116" s="899"/>
      <c r="CM116" s="902" t="s">
        <v>449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430</v>
      </c>
      <c r="DH116" s="858"/>
      <c r="DI116" s="858"/>
      <c r="DJ116" s="858"/>
      <c r="DK116" s="859"/>
      <c r="DL116" s="860" t="s">
        <v>129</v>
      </c>
      <c r="DM116" s="858"/>
      <c r="DN116" s="858"/>
      <c r="DO116" s="858"/>
      <c r="DP116" s="859"/>
      <c r="DQ116" s="860" t="s">
        <v>129</v>
      </c>
      <c r="DR116" s="858"/>
      <c r="DS116" s="858"/>
      <c r="DT116" s="858"/>
      <c r="DU116" s="859"/>
      <c r="DV116" s="905" t="s">
        <v>387</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450</v>
      </c>
      <c r="Z117" s="984"/>
      <c r="AA117" s="989">
        <v>683399</v>
      </c>
      <c r="AB117" s="990"/>
      <c r="AC117" s="990"/>
      <c r="AD117" s="990"/>
      <c r="AE117" s="991"/>
      <c r="AF117" s="992">
        <v>678858</v>
      </c>
      <c r="AG117" s="990"/>
      <c r="AH117" s="990"/>
      <c r="AI117" s="990"/>
      <c r="AJ117" s="991"/>
      <c r="AK117" s="992">
        <v>691126</v>
      </c>
      <c r="AL117" s="990"/>
      <c r="AM117" s="990"/>
      <c r="AN117" s="990"/>
      <c r="AO117" s="991"/>
      <c r="AP117" s="993"/>
      <c r="AQ117" s="994"/>
      <c r="AR117" s="994"/>
      <c r="AS117" s="994"/>
      <c r="AT117" s="995"/>
      <c r="AU117" s="1017"/>
      <c r="AV117" s="1018"/>
      <c r="AW117" s="1018"/>
      <c r="AX117" s="1018"/>
      <c r="AY117" s="1018"/>
      <c r="AZ117" s="944" t="s">
        <v>451</v>
      </c>
      <c r="BA117" s="945"/>
      <c r="BB117" s="945"/>
      <c r="BC117" s="945"/>
      <c r="BD117" s="945"/>
      <c r="BE117" s="945"/>
      <c r="BF117" s="945"/>
      <c r="BG117" s="945"/>
      <c r="BH117" s="945"/>
      <c r="BI117" s="945"/>
      <c r="BJ117" s="945"/>
      <c r="BK117" s="945"/>
      <c r="BL117" s="945"/>
      <c r="BM117" s="945"/>
      <c r="BN117" s="945"/>
      <c r="BO117" s="945"/>
      <c r="BP117" s="946"/>
      <c r="BQ117" s="894" t="s">
        <v>387</v>
      </c>
      <c r="BR117" s="895"/>
      <c r="BS117" s="895"/>
      <c r="BT117" s="895"/>
      <c r="BU117" s="895"/>
      <c r="BV117" s="895" t="s">
        <v>129</v>
      </c>
      <c r="BW117" s="895"/>
      <c r="BX117" s="895"/>
      <c r="BY117" s="895"/>
      <c r="BZ117" s="895"/>
      <c r="CA117" s="895" t="s">
        <v>129</v>
      </c>
      <c r="CB117" s="895"/>
      <c r="CC117" s="895"/>
      <c r="CD117" s="895"/>
      <c r="CE117" s="895"/>
      <c r="CF117" s="956" t="s">
        <v>129</v>
      </c>
      <c r="CG117" s="957"/>
      <c r="CH117" s="957"/>
      <c r="CI117" s="957"/>
      <c r="CJ117" s="957"/>
      <c r="CK117" s="1012"/>
      <c r="CL117" s="899"/>
      <c r="CM117" s="902" t="s">
        <v>452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387</v>
      </c>
      <c r="DH117" s="858"/>
      <c r="DI117" s="858"/>
      <c r="DJ117" s="858"/>
      <c r="DK117" s="859"/>
      <c r="DL117" s="860" t="s">
        <v>387</v>
      </c>
      <c r="DM117" s="858"/>
      <c r="DN117" s="858"/>
      <c r="DO117" s="858"/>
      <c r="DP117" s="859"/>
      <c r="DQ117" s="860" t="s">
        <v>387</v>
      </c>
      <c r="DR117" s="858"/>
      <c r="DS117" s="858"/>
      <c r="DT117" s="858"/>
      <c r="DU117" s="859"/>
      <c r="DV117" s="905" t="s">
        <v>387</v>
      </c>
      <c r="DW117" s="906"/>
      <c r="DX117" s="906"/>
      <c r="DY117" s="906"/>
      <c r="DZ117" s="907"/>
    </row>
    <row r="118" spans="1:130" s="246" customFormat="1" ht="26.25" customHeight="1" x14ac:dyDescent="0.15">
      <c r="A118" s="982" t="s">
        <v>425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423</v>
      </c>
      <c r="AB118" s="983"/>
      <c r="AC118" s="983"/>
      <c r="AD118" s="983"/>
      <c r="AE118" s="984"/>
      <c r="AF118" s="985" t="s">
        <v>303</v>
      </c>
      <c r="AG118" s="983"/>
      <c r="AH118" s="983"/>
      <c r="AI118" s="983"/>
      <c r="AJ118" s="984"/>
      <c r="AK118" s="985" t="s">
        <v>302</v>
      </c>
      <c r="AL118" s="983"/>
      <c r="AM118" s="983"/>
      <c r="AN118" s="983"/>
      <c r="AO118" s="984"/>
      <c r="AP118" s="986" t="s">
        <v>424</v>
      </c>
      <c r="AQ118" s="987"/>
      <c r="AR118" s="987"/>
      <c r="AS118" s="987"/>
      <c r="AT118" s="988"/>
      <c r="AU118" s="1017"/>
      <c r="AV118" s="1018"/>
      <c r="AW118" s="1018"/>
      <c r="AX118" s="1018"/>
      <c r="AY118" s="1018"/>
      <c r="AZ118" s="960" t="s">
        <v>453</v>
      </c>
      <c r="BA118" s="961"/>
      <c r="BB118" s="961"/>
      <c r="BC118" s="961"/>
      <c r="BD118" s="961"/>
      <c r="BE118" s="961"/>
      <c r="BF118" s="961"/>
      <c r="BG118" s="961"/>
      <c r="BH118" s="961"/>
      <c r="BI118" s="961"/>
      <c r="BJ118" s="961"/>
      <c r="BK118" s="961"/>
      <c r="BL118" s="961"/>
      <c r="BM118" s="961"/>
      <c r="BN118" s="961"/>
      <c r="BO118" s="961"/>
      <c r="BP118" s="962"/>
      <c r="BQ118" s="963" t="s">
        <v>387</v>
      </c>
      <c r="BR118" s="926"/>
      <c r="BS118" s="926"/>
      <c r="BT118" s="926"/>
      <c r="BU118" s="926"/>
      <c r="BV118" s="926" t="s">
        <v>387</v>
      </c>
      <c r="BW118" s="926"/>
      <c r="BX118" s="926"/>
      <c r="BY118" s="926"/>
      <c r="BZ118" s="926"/>
      <c r="CA118" s="926" t="s">
        <v>129</v>
      </c>
      <c r="CB118" s="926"/>
      <c r="CC118" s="926"/>
      <c r="CD118" s="926"/>
      <c r="CE118" s="926"/>
      <c r="CF118" s="956" t="s">
        <v>387</v>
      </c>
      <c r="CG118" s="957"/>
      <c r="CH118" s="957"/>
      <c r="CI118" s="957"/>
      <c r="CJ118" s="957"/>
      <c r="CK118" s="1012"/>
      <c r="CL118" s="899"/>
      <c r="CM118" s="902" t="s">
        <v>454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129</v>
      </c>
      <c r="DH118" s="858"/>
      <c r="DI118" s="858"/>
      <c r="DJ118" s="858"/>
      <c r="DK118" s="859"/>
      <c r="DL118" s="860" t="s">
        <v>129</v>
      </c>
      <c r="DM118" s="858"/>
      <c r="DN118" s="858"/>
      <c r="DO118" s="858"/>
      <c r="DP118" s="859"/>
      <c r="DQ118" s="860" t="s">
        <v>387</v>
      </c>
      <c r="DR118" s="858"/>
      <c r="DS118" s="858"/>
      <c r="DT118" s="858"/>
      <c r="DU118" s="859"/>
      <c r="DV118" s="905" t="s">
        <v>129</v>
      </c>
      <c r="DW118" s="906"/>
      <c r="DX118" s="906"/>
      <c r="DY118" s="906"/>
      <c r="DZ118" s="907"/>
    </row>
    <row r="119" spans="1:130" s="246" customFormat="1" ht="26.25" customHeight="1" x14ac:dyDescent="0.15">
      <c r="A119" s="896" t="s">
        <v>428</v>
      </c>
      <c r="B119" s="897"/>
      <c r="C119" s="972" t="s">
        <v>429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455</v>
      </c>
      <c r="AB119" s="976"/>
      <c r="AC119" s="976"/>
      <c r="AD119" s="976"/>
      <c r="AE119" s="977"/>
      <c r="AF119" s="978" t="s">
        <v>387</v>
      </c>
      <c r="AG119" s="976"/>
      <c r="AH119" s="976"/>
      <c r="AI119" s="976"/>
      <c r="AJ119" s="977"/>
      <c r="AK119" s="978" t="s">
        <v>129</v>
      </c>
      <c r="AL119" s="976"/>
      <c r="AM119" s="976"/>
      <c r="AN119" s="976"/>
      <c r="AO119" s="977"/>
      <c r="AP119" s="979" t="s">
        <v>387</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456</v>
      </c>
      <c r="BP119" s="959"/>
      <c r="BQ119" s="963">
        <v>9231708</v>
      </c>
      <c r="BR119" s="926"/>
      <c r="BS119" s="926"/>
      <c r="BT119" s="926"/>
      <c r="BU119" s="926"/>
      <c r="BV119" s="926">
        <v>9252765</v>
      </c>
      <c r="BW119" s="926"/>
      <c r="BX119" s="926"/>
      <c r="BY119" s="926"/>
      <c r="BZ119" s="926"/>
      <c r="CA119" s="926">
        <v>9060551</v>
      </c>
      <c r="CB119" s="926"/>
      <c r="CC119" s="926"/>
      <c r="CD119" s="926"/>
      <c r="CE119" s="926"/>
      <c r="CF119" s="824"/>
      <c r="CG119" s="825"/>
      <c r="CH119" s="825"/>
      <c r="CI119" s="825"/>
      <c r="CJ119" s="915"/>
      <c r="CK119" s="1013"/>
      <c r="CL119" s="901"/>
      <c r="CM119" s="919" t="s">
        <v>457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387</v>
      </c>
      <c r="DH119" s="841"/>
      <c r="DI119" s="841"/>
      <c r="DJ119" s="841"/>
      <c r="DK119" s="842"/>
      <c r="DL119" s="843" t="s">
        <v>387</v>
      </c>
      <c r="DM119" s="841"/>
      <c r="DN119" s="841"/>
      <c r="DO119" s="841"/>
      <c r="DP119" s="842"/>
      <c r="DQ119" s="843">
        <v>39253</v>
      </c>
      <c r="DR119" s="841"/>
      <c r="DS119" s="841"/>
      <c r="DT119" s="841"/>
      <c r="DU119" s="842"/>
      <c r="DV119" s="929">
        <v>1.4</v>
      </c>
      <c r="DW119" s="930"/>
      <c r="DX119" s="930"/>
      <c r="DY119" s="930"/>
      <c r="DZ119" s="931"/>
    </row>
    <row r="120" spans="1:130" s="246" customFormat="1" ht="26.25" customHeight="1" x14ac:dyDescent="0.15">
      <c r="A120" s="898"/>
      <c r="B120" s="899"/>
      <c r="C120" s="902" t="s">
        <v>433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387</v>
      </c>
      <c r="AB120" s="858"/>
      <c r="AC120" s="858"/>
      <c r="AD120" s="858"/>
      <c r="AE120" s="859"/>
      <c r="AF120" s="860" t="s">
        <v>387</v>
      </c>
      <c r="AG120" s="858"/>
      <c r="AH120" s="858"/>
      <c r="AI120" s="858"/>
      <c r="AJ120" s="859"/>
      <c r="AK120" s="860" t="s">
        <v>387</v>
      </c>
      <c r="AL120" s="858"/>
      <c r="AM120" s="858"/>
      <c r="AN120" s="858"/>
      <c r="AO120" s="859"/>
      <c r="AP120" s="905" t="s">
        <v>387</v>
      </c>
      <c r="AQ120" s="906"/>
      <c r="AR120" s="906"/>
      <c r="AS120" s="906"/>
      <c r="AT120" s="907"/>
      <c r="AU120" s="964" t="s">
        <v>458</v>
      </c>
      <c r="AV120" s="965"/>
      <c r="AW120" s="965"/>
      <c r="AX120" s="965"/>
      <c r="AY120" s="966"/>
      <c r="AZ120" s="941" t="s">
        <v>459</v>
      </c>
      <c r="BA120" s="886"/>
      <c r="BB120" s="886"/>
      <c r="BC120" s="886"/>
      <c r="BD120" s="886"/>
      <c r="BE120" s="886"/>
      <c r="BF120" s="886"/>
      <c r="BG120" s="886"/>
      <c r="BH120" s="886"/>
      <c r="BI120" s="886"/>
      <c r="BJ120" s="886"/>
      <c r="BK120" s="886"/>
      <c r="BL120" s="886"/>
      <c r="BM120" s="886"/>
      <c r="BN120" s="886"/>
      <c r="BO120" s="886"/>
      <c r="BP120" s="887"/>
      <c r="BQ120" s="942">
        <v>1918277</v>
      </c>
      <c r="BR120" s="923"/>
      <c r="BS120" s="923"/>
      <c r="BT120" s="923"/>
      <c r="BU120" s="923"/>
      <c r="BV120" s="923">
        <v>2049889</v>
      </c>
      <c r="BW120" s="923"/>
      <c r="BX120" s="923"/>
      <c r="BY120" s="923"/>
      <c r="BZ120" s="923"/>
      <c r="CA120" s="923">
        <v>2201668</v>
      </c>
      <c r="CB120" s="923"/>
      <c r="CC120" s="923"/>
      <c r="CD120" s="923"/>
      <c r="CE120" s="923"/>
      <c r="CF120" s="947">
        <v>77.599999999999994</v>
      </c>
      <c r="CG120" s="948"/>
      <c r="CH120" s="948"/>
      <c r="CI120" s="948"/>
      <c r="CJ120" s="948"/>
      <c r="CK120" s="949" t="s">
        <v>460</v>
      </c>
      <c r="CL120" s="933"/>
      <c r="CM120" s="933"/>
      <c r="CN120" s="933"/>
      <c r="CO120" s="934"/>
      <c r="CP120" s="953" t="s">
        <v>403</v>
      </c>
      <c r="CQ120" s="954"/>
      <c r="CR120" s="954"/>
      <c r="CS120" s="954"/>
      <c r="CT120" s="954"/>
      <c r="CU120" s="954"/>
      <c r="CV120" s="954"/>
      <c r="CW120" s="954"/>
      <c r="CX120" s="954"/>
      <c r="CY120" s="954"/>
      <c r="CZ120" s="954"/>
      <c r="DA120" s="954"/>
      <c r="DB120" s="954"/>
      <c r="DC120" s="954"/>
      <c r="DD120" s="954"/>
      <c r="DE120" s="954"/>
      <c r="DF120" s="955"/>
      <c r="DG120" s="942">
        <v>1563969</v>
      </c>
      <c r="DH120" s="923"/>
      <c r="DI120" s="923"/>
      <c r="DJ120" s="923"/>
      <c r="DK120" s="923"/>
      <c r="DL120" s="923">
        <v>1635232</v>
      </c>
      <c r="DM120" s="923"/>
      <c r="DN120" s="923"/>
      <c r="DO120" s="923"/>
      <c r="DP120" s="923"/>
      <c r="DQ120" s="923">
        <v>1655132</v>
      </c>
      <c r="DR120" s="923"/>
      <c r="DS120" s="923"/>
      <c r="DT120" s="923"/>
      <c r="DU120" s="923"/>
      <c r="DV120" s="924">
        <v>58.4</v>
      </c>
      <c r="DW120" s="924"/>
      <c r="DX120" s="924"/>
      <c r="DY120" s="924"/>
      <c r="DZ120" s="925"/>
    </row>
    <row r="121" spans="1:130" s="246" customFormat="1" ht="26.25" customHeight="1" x14ac:dyDescent="0.15">
      <c r="A121" s="898"/>
      <c r="B121" s="899"/>
      <c r="C121" s="944" t="s">
        <v>461</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387</v>
      </c>
      <c r="AB121" s="858"/>
      <c r="AC121" s="858"/>
      <c r="AD121" s="858"/>
      <c r="AE121" s="859"/>
      <c r="AF121" s="860" t="s">
        <v>387</v>
      </c>
      <c r="AG121" s="858"/>
      <c r="AH121" s="858"/>
      <c r="AI121" s="858"/>
      <c r="AJ121" s="859"/>
      <c r="AK121" s="860" t="s">
        <v>387</v>
      </c>
      <c r="AL121" s="858"/>
      <c r="AM121" s="858"/>
      <c r="AN121" s="858"/>
      <c r="AO121" s="859"/>
      <c r="AP121" s="905" t="s">
        <v>129</v>
      </c>
      <c r="AQ121" s="906"/>
      <c r="AR121" s="906"/>
      <c r="AS121" s="906"/>
      <c r="AT121" s="907"/>
      <c r="AU121" s="967"/>
      <c r="AV121" s="968"/>
      <c r="AW121" s="968"/>
      <c r="AX121" s="968"/>
      <c r="AY121" s="969"/>
      <c r="AZ121" s="893" t="s">
        <v>462</v>
      </c>
      <c r="BA121" s="828"/>
      <c r="BB121" s="828"/>
      <c r="BC121" s="828"/>
      <c r="BD121" s="828"/>
      <c r="BE121" s="828"/>
      <c r="BF121" s="828"/>
      <c r="BG121" s="828"/>
      <c r="BH121" s="828"/>
      <c r="BI121" s="828"/>
      <c r="BJ121" s="828"/>
      <c r="BK121" s="828"/>
      <c r="BL121" s="828"/>
      <c r="BM121" s="828"/>
      <c r="BN121" s="828"/>
      <c r="BO121" s="828"/>
      <c r="BP121" s="829"/>
      <c r="BQ121" s="894">
        <v>165074</v>
      </c>
      <c r="BR121" s="895"/>
      <c r="BS121" s="895"/>
      <c r="BT121" s="895"/>
      <c r="BU121" s="895"/>
      <c r="BV121" s="895">
        <v>151877</v>
      </c>
      <c r="BW121" s="895"/>
      <c r="BX121" s="895"/>
      <c r="BY121" s="895"/>
      <c r="BZ121" s="895"/>
      <c r="CA121" s="895">
        <v>141823</v>
      </c>
      <c r="CB121" s="895"/>
      <c r="CC121" s="895"/>
      <c r="CD121" s="895"/>
      <c r="CE121" s="895"/>
      <c r="CF121" s="956">
        <v>5</v>
      </c>
      <c r="CG121" s="957"/>
      <c r="CH121" s="957"/>
      <c r="CI121" s="957"/>
      <c r="CJ121" s="957"/>
      <c r="CK121" s="950"/>
      <c r="CL121" s="936"/>
      <c r="CM121" s="936"/>
      <c r="CN121" s="936"/>
      <c r="CO121" s="937"/>
      <c r="CP121" s="916" t="s">
        <v>401</v>
      </c>
      <c r="CQ121" s="917"/>
      <c r="CR121" s="917"/>
      <c r="CS121" s="917"/>
      <c r="CT121" s="917"/>
      <c r="CU121" s="917"/>
      <c r="CV121" s="917"/>
      <c r="CW121" s="917"/>
      <c r="CX121" s="917"/>
      <c r="CY121" s="917"/>
      <c r="CZ121" s="917"/>
      <c r="DA121" s="917"/>
      <c r="DB121" s="917"/>
      <c r="DC121" s="917"/>
      <c r="DD121" s="917"/>
      <c r="DE121" s="917"/>
      <c r="DF121" s="918"/>
      <c r="DG121" s="894" t="s">
        <v>387</v>
      </c>
      <c r="DH121" s="895"/>
      <c r="DI121" s="895"/>
      <c r="DJ121" s="895"/>
      <c r="DK121" s="895"/>
      <c r="DL121" s="895">
        <v>1416128</v>
      </c>
      <c r="DM121" s="895"/>
      <c r="DN121" s="895"/>
      <c r="DO121" s="895"/>
      <c r="DP121" s="895"/>
      <c r="DQ121" s="895">
        <v>1299526</v>
      </c>
      <c r="DR121" s="895"/>
      <c r="DS121" s="895"/>
      <c r="DT121" s="895"/>
      <c r="DU121" s="895"/>
      <c r="DV121" s="872">
        <v>45.8</v>
      </c>
      <c r="DW121" s="872"/>
      <c r="DX121" s="872"/>
      <c r="DY121" s="872"/>
      <c r="DZ121" s="873"/>
    </row>
    <row r="122" spans="1:130" s="246" customFormat="1" ht="26.25" customHeight="1" x14ac:dyDescent="0.15">
      <c r="A122" s="898"/>
      <c r="B122" s="899"/>
      <c r="C122" s="902" t="s">
        <v>443</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129</v>
      </c>
      <c r="AB122" s="858"/>
      <c r="AC122" s="858"/>
      <c r="AD122" s="858"/>
      <c r="AE122" s="859"/>
      <c r="AF122" s="860" t="s">
        <v>387</v>
      </c>
      <c r="AG122" s="858"/>
      <c r="AH122" s="858"/>
      <c r="AI122" s="858"/>
      <c r="AJ122" s="859"/>
      <c r="AK122" s="860" t="s">
        <v>129</v>
      </c>
      <c r="AL122" s="858"/>
      <c r="AM122" s="858"/>
      <c r="AN122" s="858"/>
      <c r="AO122" s="859"/>
      <c r="AP122" s="905" t="s">
        <v>129</v>
      </c>
      <c r="AQ122" s="906"/>
      <c r="AR122" s="906"/>
      <c r="AS122" s="906"/>
      <c r="AT122" s="907"/>
      <c r="AU122" s="967"/>
      <c r="AV122" s="968"/>
      <c r="AW122" s="968"/>
      <c r="AX122" s="968"/>
      <c r="AY122" s="969"/>
      <c r="AZ122" s="960" t="s">
        <v>463</v>
      </c>
      <c r="BA122" s="961"/>
      <c r="BB122" s="961"/>
      <c r="BC122" s="961"/>
      <c r="BD122" s="961"/>
      <c r="BE122" s="961"/>
      <c r="BF122" s="961"/>
      <c r="BG122" s="961"/>
      <c r="BH122" s="961"/>
      <c r="BI122" s="961"/>
      <c r="BJ122" s="961"/>
      <c r="BK122" s="961"/>
      <c r="BL122" s="961"/>
      <c r="BM122" s="961"/>
      <c r="BN122" s="961"/>
      <c r="BO122" s="961"/>
      <c r="BP122" s="962"/>
      <c r="BQ122" s="963">
        <v>4534054</v>
      </c>
      <c r="BR122" s="926"/>
      <c r="BS122" s="926"/>
      <c r="BT122" s="926"/>
      <c r="BU122" s="926"/>
      <c r="BV122" s="926">
        <v>4461538</v>
      </c>
      <c r="BW122" s="926"/>
      <c r="BX122" s="926"/>
      <c r="BY122" s="926"/>
      <c r="BZ122" s="926"/>
      <c r="CA122" s="926">
        <v>4290908</v>
      </c>
      <c r="CB122" s="926"/>
      <c r="CC122" s="926"/>
      <c r="CD122" s="926"/>
      <c r="CE122" s="926"/>
      <c r="CF122" s="927">
        <v>151.30000000000001</v>
      </c>
      <c r="CG122" s="928"/>
      <c r="CH122" s="928"/>
      <c r="CI122" s="928"/>
      <c r="CJ122" s="928"/>
      <c r="CK122" s="950"/>
      <c r="CL122" s="936"/>
      <c r="CM122" s="936"/>
      <c r="CN122" s="936"/>
      <c r="CO122" s="937"/>
      <c r="CP122" s="916" t="s">
        <v>399</v>
      </c>
      <c r="CQ122" s="917"/>
      <c r="CR122" s="917"/>
      <c r="CS122" s="917"/>
      <c r="CT122" s="917"/>
      <c r="CU122" s="917"/>
      <c r="CV122" s="917"/>
      <c r="CW122" s="917"/>
      <c r="CX122" s="917"/>
      <c r="CY122" s="917"/>
      <c r="CZ122" s="917"/>
      <c r="DA122" s="917"/>
      <c r="DB122" s="917"/>
      <c r="DC122" s="917"/>
      <c r="DD122" s="917"/>
      <c r="DE122" s="917"/>
      <c r="DF122" s="918"/>
      <c r="DG122" s="894" t="s">
        <v>387</v>
      </c>
      <c r="DH122" s="895"/>
      <c r="DI122" s="895"/>
      <c r="DJ122" s="895"/>
      <c r="DK122" s="895"/>
      <c r="DL122" s="895" t="s">
        <v>387</v>
      </c>
      <c r="DM122" s="895"/>
      <c r="DN122" s="895"/>
      <c r="DO122" s="895"/>
      <c r="DP122" s="895"/>
      <c r="DQ122" s="895" t="s">
        <v>387</v>
      </c>
      <c r="DR122" s="895"/>
      <c r="DS122" s="895"/>
      <c r="DT122" s="895"/>
      <c r="DU122" s="895"/>
      <c r="DV122" s="872" t="s">
        <v>455</v>
      </c>
      <c r="DW122" s="872"/>
      <c r="DX122" s="872"/>
      <c r="DY122" s="872"/>
      <c r="DZ122" s="873"/>
    </row>
    <row r="123" spans="1:130" s="246" customFormat="1" ht="26.25" customHeight="1" x14ac:dyDescent="0.15">
      <c r="A123" s="898"/>
      <c r="B123" s="899"/>
      <c r="C123" s="902" t="s">
        <v>449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455</v>
      </c>
      <c r="AB123" s="858"/>
      <c r="AC123" s="858"/>
      <c r="AD123" s="858"/>
      <c r="AE123" s="859"/>
      <c r="AF123" s="860" t="s">
        <v>387</v>
      </c>
      <c r="AG123" s="858"/>
      <c r="AH123" s="858"/>
      <c r="AI123" s="858"/>
      <c r="AJ123" s="859"/>
      <c r="AK123" s="860" t="s">
        <v>387</v>
      </c>
      <c r="AL123" s="858"/>
      <c r="AM123" s="858"/>
      <c r="AN123" s="858"/>
      <c r="AO123" s="859"/>
      <c r="AP123" s="905" t="s">
        <v>387</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464</v>
      </c>
      <c r="BP123" s="959"/>
      <c r="BQ123" s="913">
        <v>6617405</v>
      </c>
      <c r="BR123" s="914"/>
      <c r="BS123" s="914"/>
      <c r="BT123" s="914"/>
      <c r="BU123" s="914"/>
      <c r="BV123" s="914">
        <v>6663304</v>
      </c>
      <c r="BW123" s="914"/>
      <c r="BX123" s="914"/>
      <c r="BY123" s="914"/>
      <c r="BZ123" s="914"/>
      <c r="CA123" s="914">
        <v>6634399</v>
      </c>
      <c r="CB123" s="914"/>
      <c r="CC123" s="914"/>
      <c r="CD123" s="914"/>
      <c r="CE123" s="914"/>
      <c r="CF123" s="824"/>
      <c r="CG123" s="825"/>
      <c r="CH123" s="825"/>
      <c r="CI123" s="825"/>
      <c r="CJ123" s="915"/>
      <c r="CK123" s="950"/>
      <c r="CL123" s="936"/>
      <c r="CM123" s="936"/>
      <c r="CN123" s="936"/>
      <c r="CO123" s="937"/>
      <c r="CP123" s="916" t="s">
        <v>400</v>
      </c>
      <c r="CQ123" s="917"/>
      <c r="CR123" s="917"/>
      <c r="CS123" s="917"/>
      <c r="CT123" s="917"/>
      <c r="CU123" s="917"/>
      <c r="CV123" s="917"/>
      <c r="CW123" s="917"/>
      <c r="CX123" s="917"/>
      <c r="CY123" s="917"/>
      <c r="CZ123" s="917"/>
      <c r="DA123" s="917"/>
      <c r="DB123" s="917"/>
      <c r="DC123" s="917"/>
      <c r="DD123" s="917"/>
      <c r="DE123" s="917"/>
      <c r="DF123" s="918"/>
      <c r="DG123" s="857" t="s">
        <v>387</v>
      </c>
      <c r="DH123" s="858"/>
      <c r="DI123" s="858"/>
      <c r="DJ123" s="858"/>
      <c r="DK123" s="859"/>
      <c r="DL123" s="860" t="s">
        <v>387</v>
      </c>
      <c r="DM123" s="858"/>
      <c r="DN123" s="858"/>
      <c r="DO123" s="858"/>
      <c r="DP123" s="859"/>
      <c r="DQ123" s="860" t="s">
        <v>387</v>
      </c>
      <c r="DR123" s="858"/>
      <c r="DS123" s="858"/>
      <c r="DT123" s="858"/>
      <c r="DU123" s="859"/>
      <c r="DV123" s="905" t="s">
        <v>387</v>
      </c>
      <c r="DW123" s="906"/>
      <c r="DX123" s="906"/>
      <c r="DY123" s="906"/>
      <c r="DZ123" s="907"/>
    </row>
    <row r="124" spans="1:130" s="246" customFormat="1" ht="26.25" customHeight="1" thickBot="1" x14ac:dyDescent="0.2">
      <c r="A124" s="898"/>
      <c r="B124" s="899"/>
      <c r="C124" s="902" t="s">
        <v>452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387</v>
      </c>
      <c r="AB124" s="858"/>
      <c r="AC124" s="858"/>
      <c r="AD124" s="858"/>
      <c r="AE124" s="859"/>
      <c r="AF124" s="860" t="s">
        <v>387</v>
      </c>
      <c r="AG124" s="858"/>
      <c r="AH124" s="858"/>
      <c r="AI124" s="858"/>
      <c r="AJ124" s="859"/>
      <c r="AK124" s="860" t="s">
        <v>387</v>
      </c>
      <c r="AL124" s="858"/>
      <c r="AM124" s="858"/>
      <c r="AN124" s="858"/>
      <c r="AO124" s="859"/>
      <c r="AP124" s="905" t="s">
        <v>387</v>
      </c>
      <c r="AQ124" s="906"/>
      <c r="AR124" s="906"/>
      <c r="AS124" s="906"/>
      <c r="AT124" s="907"/>
      <c r="AU124" s="908" t="s">
        <v>465</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92.9</v>
      </c>
      <c r="BR124" s="912"/>
      <c r="BS124" s="912"/>
      <c r="BT124" s="912"/>
      <c r="BU124" s="912"/>
      <c r="BV124" s="912">
        <v>91.4</v>
      </c>
      <c r="BW124" s="912"/>
      <c r="BX124" s="912"/>
      <c r="BY124" s="912"/>
      <c r="BZ124" s="912"/>
      <c r="CA124" s="912">
        <v>85.5</v>
      </c>
      <c r="CB124" s="912"/>
      <c r="CC124" s="912"/>
      <c r="CD124" s="912"/>
      <c r="CE124" s="912"/>
      <c r="CF124" s="802"/>
      <c r="CG124" s="803"/>
      <c r="CH124" s="803"/>
      <c r="CI124" s="803"/>
      <c r="CJ124" s="943"/>
      <c r="CK124" s="951"/>
      <c r="CL124" s="951"/>
      <c r="CM124" s="951"/>
      <c r="CN124" s="951"/>
      <c r="CO124" s="952"/>
      <c r="CP124" s="916" t="s">
        <v>466</v>
      </c>
      <c r="CQ124" s="917"/>
      <c r="CR124" s="917"/>
      <c r="CS124" s="917"/>
      <c r="CT124" s="917"/>
      <c r="CU124" s="917"/>
      <c r="CV124" s="917"/>
      <c r="CW124" s="917"/>
      <c r="CX124" s="917"/>
      <c r="CY124" s="917"/>
      <c r="CZ124" s="917"/>
      <c r="DA124" s="917"/>
      <c r="DB124" s="917"/>
      <c r="DC124" s="917"/>
      <c r="DD124" s="917"/>
      <c r="DE124" s="917"/>
      <c r="DF124" s="918"/>
      <c r="DG124" s="840">
        <v>1518999</v>
      </c>
      <c r="DH124" s="841"/>
      <c r="DI124" s="841"/>
      <c r="DJ124" s="841"/>
      <c r="DK124" s="842"/>
      <c r="DL124" s="843" t="s">
        <v>387</v>
      </c>
      <c r="DM124" s="841"/>
      <c r="DN124" s="841"/>
      <c r="DO124" s="841"/>
      <c r="DP124" s="842"/>
      <c r="DQ124" s="843" t="s">
        <v>387</v>
      </c>
      <c r="DR124" s="841"/>
      <c r="DS124" s="841"/>
      <c r="DT124" s="841"/>
      <c r="DU124" s="842"/>
      <c r="DV124" s="929" t="s">
        <v>387</v>
      </c>
      <c r="DW124" s="930"/>
      <c r="DX124" s="930"/>
      <c r="DY124" s="930"/>
      <c r="DZ124" s="931"/>
    </row>
    <row r="125" spans="1:130" s="246" customFormat="1" ht="26.25" customHeight="1" x14ac:dyDescent="0.15">
      <c r="A125" s="898"/>
      <c r="B125" s="899"/>
      <c r="C125" s="902" t="s">
        <v>454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387</v>
      </c>
      <c r="AB125" s="858"/>
      <c r="AC125" s="858"/>
      <c r="AD125" s="858"/>
      <c r="AE125" s="859"/>
      <c r="AF125" s="860" t="s">
        <v>387</v>
      </c>
      <c r="AG125" s="858"/>
      <c r="AH125" s="858"/>
      <c r="AI125" s="858"/>
      <c r="AJ125" s="859"/>
      <c r="AK125" s="860" t="s">
        <v>387</v>
      </c>
      <c r="AL125" s="858"/>
      <c r="AM125" s="858"/>
      <c r="AN125" s="858"/>
      <c r="AO125" s="859"/>
      <c r="AP125" s="905" t="s">
        <v>387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467</v>
      </c>
      <c r="CL125" s="933"/>
      <c r="CM125" s="933"/>
      <c r="CN125" s="933"/>
      <c r="CO125" s="934"/>
      <c r="CP125" s="941" t="s">
        <v>468</v>
      </c>
      <c r="CQ125" s="886"/>
      <c r="CR125" s="886"/>
      <c r="CS125" s="886"/>
      <c r="CT125" s="886"/>
      <c r="CU125" s="886"/>
      <c r="CV125" s="886"/>
      <c r="CW125" s="886"/>
      <c r="CX125" s="886"/>
      <c r="CY125" s="886"/>
      <c r="CZ125" s="886"/>
      <c r="DA125" s="886"/>
      <c r="DB125" s="886"/>
      <c r="DC125" s="886"/>
      <c r="DD125" s="886"/>
      <c r="DE125" s="886"/>
      <c r="DF125" s="887"/>
      <c r="DG125" s="942" t="s">
        <v>387</v>
      </c>
      <c r="DH125" s="923"/>
      <c r="DI125" s="923"/>
      <c r="DJ125" s="923"/>
      <c r="DK125" s="923"/>
      <c r="DL125" s="923" t="s">
        <v>387</v>
      </c>
      <c r="DM125" s="923"/>
      <c r="DN125" s="923"/>
      <c r="DO125" s="923"/>
      <c r="DP125" s="923"/>
      <c r="DQ125" s="923" t="s">
        <v>387</v>
      </c>
      <c r="DR125" s="923"/>
      <c r="DS125" s="923"/>
      <c r="DT125" s="923"/>
      <c r="DU125" s="923"/>
      <c r="DV125" s="924" t="s">
        <v>387</v>
      </c>
      <c r="DW125" s="924"/>
      <c r="DX125" s="924"/>
      <c r="DY125" s="924"/>
      <c r="DZ125" s="925"/>
    </row>
    <row r="126" spans="1:130" s="246" customFormat="1" ht="26.25" customHeight="1" thickBot="1" x14ac:dyDescent="0.2">
      <c r="A126" s="898"/>
      <c r="B126" s="899"/>
      <c r="C126" s="902" t="s">
        <v>457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23480</v>
      </c>
      <c r="AB126" s="858"/>
      <c r="AC126" s="858"/>
      <c r="AD126" s="858"/>
      <c r="AE126" s="859"/>
      <c r="AF126" s="860">
        <v>19581</v>
      </c>
      <c r="AG126" s="858"/>
      <c r="AH126" s="858"/>
      <c r="AI126" s="858"/>
      <c r="AJ126" s="859"/>
      <c r="AK126" s="860">
        <v>17172</v>
      </c>
      <c r="AL126" s="858"/>
      <c r="AM126" s="858"/>
      <c r="AN126" s="858"/>
      <c r="AO126" s="859"/>
      <c r="AP126" s="905">
        <v>0.6</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469</v>
      </c>
      <c r="CQ126" s="828"/>
      <c r="CR126" s="828"/>
      <c r="CS126" s="828"/>
      <c r="CT126" s="828"/>
      <c r="CU126" s="828"/>
      <c r="CV126" s="828"/>
      <c r="CW126" s="828"/>
      <c r="CX126" s="828"/>
      <c r="CY126" s="828"/>
      <c r="CZ126" s="828"/>
      <c r="DA126" s="828"/>
      <c r="DB126" s="828"/>
      <c r="DC126" s="828"/>
      <c r="DD126" s="828"/>
      <c r="DE126" s="828"/>
      <c r="DF126" s="829"/>
      <c r="DG126" s="894" t="s">
        <v>387</v>
      </c>
      <c r="DH126" s="895"/>
      <c r="DI126" s="895"/>
      <c r="DJ126" s="895"/>
      <c r="DK126" s="895"/>
      <c r="DL126" s="895" t="s">
        <v>387</v>
      </c>
      <c r="DM126" s="895"/>
      <c r="DN126" s="895"/>
      <c r="DO126" s="895"/>
      <c r="DP126" s="895"/>
      <c r="DQ126" s="895" t="s">
        <v>387</v>
      </c>
      <c r="DR126" s="895"/>
      <c r="DS126" s="895"/>
      <c r="DT126" s="895"/>
      <c r="DU126" s="895"/>
      <c r="DV126" s="872" t="s">
        <v>387</v>
      </c>
      <c r="DW126" s="872"/>
      <c r="DX126" s="872"/>
      <c r="DY126" s="872"/>
      <c r="DZ126" s="873"/>
    </row>
    <row r="127" spans="1:130" s="246" customFormat="1" ht="26.25" customHeight="1" x14ac:dyDescent="0.15">
      <c r="A127" s="900"/>
      <c r="B127" s="901"/>
      <c r="C127" s="919" t="s">
        <v>470</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387</v>
      </c>
      <c r="AB127" s="858"/>
      <c r="AC127" s="858"/>
      <c r="AD127" s="858"/>
      <c r="AE127" s="859"/>
      <c r="AF127" s="860" t="s">
        <v>387</v>
      </c>
      <c r="AG127" s="858"/>
      <c r="AH127" s="858"/>
      <c r="AI127" s="858"/>
      <c r="AJ127" s="859"/>
      <c r="AK127" s="860" t="s">
        <v>387</v>
      </c>
      <c r="AL127" s="858"/>
      <c r="AM127" s="858"/>
      <c r="AN127" s="858"/>
      <c r="AO127" s="859"/>
      <c r="AP127" s="905" t="s">
        <v>387</v>
      </c>
      <c r="AQ127" s="906"/>
      <c r="AR127" s="906"/>
      <c r="AS127" s="906"/>
      <c r="AT127" s="907"/>
      <c r="AU127" s="282"/>
      <c r="AV127" s="282"/>
      <c r="AW127" s="282"/>
      <c r="AX127" s="922" t="s">
        <v>471</v>
      </c>
      <c r="AY127" s="890"/>
      <c r="AZ127" s="890"/>
      <c r="BA127" s="890"/>
      <c r="BB127" s="890"/>
      <c r="BC127" s="890"/>
      <c r="BD127" s="890"/>
      <c r="BE127" s="891"/>
      <c r="BF127" s="889" t="s">
        <v>472</v>
      </c>
      <c r="BG127" s="890"/>
      <c r="BH127" s="890"/>
      <c r="BI127" s="890"/>
      <c r="BJ127" s="890"/>
      <c r="BK127" s="890"/>
      <c r="BL127" s="891"/>
      <c r="BM127" s="889" t="s">
        <v>473</v>
      </c>
      <c r="BN127" s="890"/>
      <c r="BO127" s="890"/>
      <c r="BP127" s="890"/>
      <c r="BQ127" s="890"/>
      <c r="BR127" s="890"/>
      <c r="BS127" s="891"/>
      <c r="BT127" s="889" t="s">
        <v>474</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475</v>
      </c>
      <c r="CQ127" s="828"/>
      <c r="CR127" s="828"/>
      <c r="CS127" s="828"/>
      <c r="CT127" s="828"/>
      <c r="CU127" s="828"/>
      <c r="CV127" s="828"/>
      <c r="CW127" s="828"/>
      <c r="CX127" s="828"/>
      <c r="CY127" s="828"/>
      <c r="CZ127" s="828"/>
      <c r="DA127" s="828"/>
      <c r="DB127" s="828"/>
      <c r="DC127" s="828"/>
      <c r="DD127" s="828"/>
      <c r="DE127" s="828"/>
      <c r="DF127" s="829"/>
      <c r="DG127" s="894" t="s">
        <v>387</v>
      </c>
      <c r="DH127" s="895"/>
      <c r="DI127" s="895"/>
      <c r="DJ127" s="895"/>
      <c r="DK127" s="895"/>
      <c r="DL127" s="895" t="s">
        <v>387</v>
      </c>
      <c r="DM127" s="895"/>
      <c r="DN127" s="895"/>
      <c r="DO127" s="895"/>
      <c r="DP127" s="895"/>
      <c r="DQ127" s="895" t="s">
        <v>387</v>
      </c>
      <c r="DR127" s="895"/>
      <c r="DS127" s="895"/>
      <c r="DT127" s="895"/>
      <c r="DU127" s="895"/>
      <c r="DV127" s="872" t="s">
        <v>387</v>
      </c>
      <c r="DW127" s="872"/>
      <c r="DX127" s="872"/>
      <c r="DY127" s="872"/>
      <c r="DZ127" s="873"/>
    </row>
    <row r="128" spans="1:130" s="246" customFormat="1" ht="26.25" customHeight="1" thickBot="1" x14ac:dyDescent="0.2">
      <c r="A128" s="874" t="s">
        <v>476</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477</v>
      </c>
      <c r="X128" s="876"/>
      <c r="Y128" s="876"/>
      <c r="Z128" s="877"/>
      <c r="AA128" s="878">
        <v>18531</v>
      </c>
      <c r="AB128" s="879"/>
      <c r="AC128" s="879"/>
      <c r="AD128" s="879"/>
      <c r="AE128" s="880"/>
      <c r="AF128" s="881">
        <v>20984</v>
      </c>
      <c r="AG128" s="879"/>
      <c r="AH128" s="879"/>
      <c r="AI128" s="879"/>
      <c r="AJ128" s="880"/>
      <c r="AK128" s="881">
        <v>30547</v>
      </c>
      <c r="AL128" s="879"/>
      <c r="AM128" s="879"/>
      <c r="AN128" s="879"/>
      <c r="AO128" s="880"/>
      <c r="AP128" s="882"/>
      <c r="AQ128" s="883"/>
      <c r="AR128" s="883"/>
      <c r="AS128" s="883"/>
      <c r="AT128" s="884"/>
      <c r="AU128" s="282"/>
      <c r="AV128" s="282"/>
      <c r="AW128" s="282"/>
      <c r="AX128" s="885" t="s">
        <v>478</v>
      </c>
      <c r="AY128" s="886"/>
      <c r="AZ128" s="886"/>
      <c r="BA128" s="886"/>
      <c r="BB128" s="886"/>
      <c r="BC128" s="886"/>
      <c r="BD128" s="886"/>
      <c r="BE128" s="887"/>
      <c r="BF128" s="864" t="s">
        <v>387</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479</v>
      </c>
      <c r="CQ128" s="806"/>
      <c r="CR128" s="806"/>
      <c r="CS128" s="806"/>
      <c r="CT128" s="806"/>
      <c r="CU128" s="806"/>
      <c r="CV128" s="806"/>
      <c r="CW128" s="806"/>
      <c r="CX128" s="806"/>
      <c r="CY128" s="806"/>
      <c r="CZ128" s="806"/>
      <c r="DA128" s="806"/>
      <c r="DB128" s="806"/>
      <c r="DC128" s="806"/>
      <c r="DD128" s="806"/>
      <c r="DE128" s="806"/>
      <c r="DF128" s="807"/>
      <c r="DG128" s="868">
        <v>76002</v>
      </c>
      <c r="DH128" s="869"/>
      <c r="DI128" s="869"/>
      <c r="DJ128" s="869"/>
      <c r="DK128" s="869"/>
      <c r="DL128" s="869">
        <v>56424</v>
      </c>
      <c r="DM128" s="869"/>
      <c r="DN128" s="869"/>
      <c r="DO128" s="869"/>
      <c r="DP128" s="869"/>
      <c r="DQ128" s="869" t="s">
        <v>387</v>
      </c>
      <c r="DR128" s="869"/>
      <c r="DS128" s="869"/>
      <c r="DT128" s="869"/>
      <c r="DU128" s="869"/>
      <c r="DV128" s="870" t="s">
        <v>129</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480</v>
      </c>
      <c r="X129" s="855"/>
      <c r="Y129" s="855"/>
      <c r="Z129" s="856"/>
      <c r="AA129" s="857">
        <v>3217768</v>
      </c>
      <c r="AB129" s="858"/>
      <c r="AC129" s="858"/>
      <c r="AD129" s="858"/>
      <c r="AE129" s="859"/>
      <c r="AF129" s="860">
        <v>3236051</v>
      </c>
      <c r="AG129" s="858"/>
      <c r="AH129" s="858"/>
      <c r="AI129" s="858"/>
      <c r="AJ129" s="859"/>
      <c r="AK129" s="860">
        <v>3230374</v>
      </c>
      <c r="AL129" s="858"/>
      <c r="AM129" s="858"/>
      <c r="AN129" s="858"/>
      <c r="AO129" s="859"/>
      <c r="AP129" s="861"/>
      <c r="AQ129" s="862"/>
      <c r="AR129" s="862"/>
      <c r="AS129" s="862"/>
      <c r="AT129" s="863"/>
      <c r="AU129" s="284"/>
      <c r="AV129" s="284"/>
      <c r="AW129" s="284"/>
      <c r="AX129" s="827" t="s">
        <v>481</v>
      </c>
      <c r="AY129" s="828"/>
      <c r="AZ129" s="828"/>
      <c r="BA129" s="828"/>
      <c r="BB129" s="828"/>
      <c r="BC129" s="828"/>
      <c r="BD129" s="828"/>
      <c r="BE129" s="829"/>
      <c r="BF129" s="847" t="s">
        <v>129</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482</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483</v>
      </c>
      <c r="X130" s="855"/>
      <c r="Y130" s="855"/>
      <c r="Z130" s="856"/>
      <c r="AA130" s="857">
        <v>404754</v>
      </c>
      <c r="AB130" s="858"/>
      <c r="AC130" s="858"/>
      <c r="AD130" s="858"/>
      <c r="AE130" s="859"/>
      <c r="AF130" s="860">
        <v>404836</v>
      </c>
      <c r="AG130" s="858"/>
      <c r="AH130" s="858"/>
      <c r="AI130" s="858"/>
      <c r="AJ130" s="859"/>
      <c r="AK130" s="860">
        <v>394635</v>
      </c>
      <c r="AL130" s="858"/>
      <c r="AM130" s="858"/>
      <c r="AN130" s="858"/>
      <c r="AO130" s="859"/>
      <c r="AP130" s="861"/>
      <c r="AQ130" s="862"/>
      <c r="AR130" s="862"/>
      <c r="AS130" s="862"/>
      <c r="AT130" s="863"/>
      <c r="AU130" s="284"/>
      <c r="AV130" s="284"/>
      <c r="AW130" s="284"/>
      <c r="AX130" s="827" t="s">
        <v>484</v>
      </c>
      <c r="AY130" s="828"/>
      <c r="AZ130" s="828"/>
      <c r="BA130" s="828"/>
      <c r="BB130" s="828"/>
      <c r="BC130" s="828"/>
      <c r="BD130" s="828"/>
      <c r="BE130" s="829"/>
      <c r="BF130" s="830">
        <v>9.1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485</v>
      </c>
      <c r="X131" s="838"/>
      <c r="Y131" s="838"/>
      <c r="Z131" s="839"/>
      <c r="AA131" s="840">
        <v>2813014</v>
      </c>
      <c r="AB131" s="841"/>
      <c r="AC131" s="841"/>
      <c r="AD131" s="841"/>
      <c r="AE131" s="842"/>
      <c r="AF131" s="843">
        <v>2831215</v>
      </c>
      <c r="AG131" s="841"/>
      <c r="AH131" s="841"/>
      <c r="AI131" s="841"/>
      <c r="AJ131" s="842"/>
      <c r="AK131" s="843">
        <v>2835739</v>
      </c>
      <c r="AL131" s="841"/>
      <c r="AM131" s="841"/>
      <c r="AN131" s="841"/>
      <c r="AO131" s="842"/>
      <c r="AP131" s="844"/>
      <c r="AQ131" s="845"/>
      <c r="AR131" s="845"/>
      <c r="AS131" s="845"/>
      <c r="AT131" s="846"/>
      <c r="AU131" s="284"/>
      <c r="AV131" s="284"/>
      <c r="AW131" s="284"/>
      <c r="AX131" s="805" t="s">
        <v>486</v>
      </c>
      <c r="AY131" s="806"/>
      <c r="AZ131" s="806"/>
      <c r="BA131" s="806"/>
      <c r="BB131" s="806"/>
      <c r="BC131" s="806"/>
      <c r="BD131" s="806"/>
      <c r="BE131" s="807"/>
      <c r="BF131" s="808">
        <v>85.5</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487</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488</v>
      </c>
      <c r="W132" s="818"/>
      <c r="X132" s="818"/>
      <c r="Y132" s="818"/>
      <c r="Z132" s="819"/>
      <c r="AA132" s="820">
        <v>9.2468078719999998</v>
      </c>
      <c r="AB132" s="821"/>
      <c r="AC132" s="821"/>
      <c r="AD132" s="821"/>
      <c r="AE132" s="822"/>
      <c r="AF132" s="823">
        <v>8.9374349879999997</v>
      </c>
      <c r="AG132" s="821"/>
      <c r="AH132" s="821"/>
      <c r="AI132" s="821"/>
      <c r="AJ132" s="822"/>
      <c r="AK132" s="823">
        <v>9.3782960979999999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489</v>
      </c>
      <c r="W133" s="797"/>
      <c r="X133" s="797"/>
      <c r="Y133" s="797"/>
      <c r="Z133" s="798"/>
      <c r="AA133" s="799">
        <v>9.6</v>
      </c>
      <c r="AB133" s="800"/>
      <c r="AC133" s="800"/>
      <c r="AD133" s="800"/>
      <c r="AE133" s="801"/>
      <c r="AF133" s="799">
        <v>9.1</v>
      </c>
      <c r="AG133" s="800"/>
      <c r="AH133" s="800"/>
      <c r="AI133" s="800"/>
      <c r="AJ133" s="801"/>
      <c r="AK133" s="799">
        <v>9.1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To1XoxmhbXXGFafqg9a2h+Q+UdAb3Y0n+HK0mB75IjqCEamPjFt6r6Ah4e94QPHJ4RvXUxCghHXrpbjAP2/bzg==" saltValue="zITqICBR8p82OU8sBIMFp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yUGH6X1omWYBucrAjlkjHi3qnAzd+hEbK/n4muxp63FQ4+ostUkF9Zt4XXWDgNZlpX1e/wa0onGzoY7w3AijQ==" saltValue="4k7Aomq7RNVNca/A0at7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iv1rXpHPWUBf6+jqxFWXjQkSU0BS2LLuIZJkcgdA0lGhnr0HQks+HRFGKhzYt9gA/q7YGMaoJ/5Ps8KsS8OvA==" saltValue="+m+ybc1Rlv4WtTuCxSLPz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493</v>
      </c>
      <c r="AP7" s="303"/>
      <c r="AQ7" s="304" t="s">
        <v>494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495</v>
      </c>
      <c r="AQ8" s="310" t="s">
        <v>496</v>
      </c>
      <c r="AR8" s="311" t="s">
        <v>497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7" t="s">
        <v>498</v>
      </c>
      <c r="AL9" s="1228"/>
      <c r="AM9" s="1228"/>
      <c r="AN9" s="1229"/>
      <c r="AO9" s="312">
        <v>775079</v>
      </c>
      <c r="AP9" s="312">
        <v>72634</v>
      </c>
      <c r="AQ9" s="313">
        <v>87631</v>
      </c>
      <c r="AR9" s="314">
        <v>-17.100000000000001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7" t="s">
        <v>499</v>
      </c>
      <c r="AL10" s="1228"/>
      <c r="AM10" s="1228"/>
      <c r="AN10" s="1229"/>
      <c r="AO10" s="315">
        <v>1661</v>
      </c>
      <c r="AP10" s="315">
        <v>156</v>
      </c>
      <c r="AQ10" s="316">
        <v>8917</v>
      </c>
      <c r="AR10" s="317">
        <v>-98.3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7" t="s">
        <v>500</v>
      </c>
      <c r="AL11" s="1228"/>
      <c r="AM11" s="1228"/>
      <c r="AN11" s="1229"/>
      <c r="AO11" s="315">
        <v>155345</v>
      </c>
      <c r="AP11" s="315">
        <v>14558</v>
      </c>
      <c r="AQ11" s="316">
        <v>14700</v>
      </c>
      <c r="AR11" s="317">
        <v>-1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7" t="s">
        <v>501</v>
      </c>
      <c r="AL12" s="1228"/>
      <c r="AM12" s="1228"/>
      <c r="AN12" s="1229"/>
      <c r="AO12" s="315">
        <v>3524</v>
      </c>
      <c r="AP12" s="315">
        <v>330</v>
      </c>
      <c r="AQ12" s="316">
        <v>667</v>
      </c>
      <c r="AR12" s="317">
        <v>-50.5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7" t="s">
        <v>502</v>
      </c>
      <c r="AL13" s="1228"/>
      <c r="AM13" s="1228"/>
      <c r="AN13" s="1229"/>
      <c r="AO13" s="315" t="s">
        <v>503</v>
      </c>
      <c r="AP13" s="315" t="s">
        <v>503</v>
      </c>
      <c r="AQ13" s="316" t="s">
        <v>503</v>
      </c>
      <c r="AR13" s="317" t="s">
        <v>503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7" t="s">
        <v>504</v>
      </c>
      <c r="AL14" s="1228"/>
      <c r="AM14" s="1228"/>
      <c r="AN14" s="1229"/>
      <c r="AO14" s="315">
        <v>44420</v>
      </c>
      <c r="AP14" s="315">
        <v>4163</v>
      </c>
      <c r="AQ14" s="316">
        <v>4134</v>
      </c>
      <c r="AR14" s="317">
        <v>0.7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7" t="s">
        <v>505</v>
      </c>
      <c r="AL15" s="1228"/>
      <c r="AM15" s="1228"/>
      <c r="AN15" s="1229"/>
      <c r="AO15" s="315">
        <v>18711</v>
      </c>
      <c r="AP15" s="315">
        <v>1753</v>
      </c>
      <c r="AQ15" s="316">
        <v>2222</v>
      </c>
      <c r="AR15" s="317">
        <v>-21.1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0" t="s">
        <v>506</v>
      </c>
      <c r="AL16" s="1231"/>
      <c r="AM16" s="1231"/>
      <c r="AN16" s="1232"/>
      <c r="AO16" s="315">
        <v>-54700</v>
      </c>
      <c r="AP16" s="315">
        <v>-5126</v>
      </c>
      <c r="AQ16" s="316">
        <v>-8178</v>
      </c>
      <c r="AR16" s="317">
        <v>-37.299999999999997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0" t="s">
        <v>187</v>
      </c>
      <c r="AL17" s="1231"/>
      <c r="AM17" s="1231"/>
      <c r="AN17" s="1232"/>
      <c r="AO17" s="315">
        <v>944040</v>
      </c>
      <c r="AP17" s="315">
        <v>88468</v>
      </c>
      <c r="AQ17" s="316">
        <v>110093</v>
      </c>
      <c r="AR17" s="317">
        <v>-19.600000000000001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508</v>
      </c>
      <c r="AP20" s="323" t="s">
        <v>509</v>
      </c>
      <c r="AQ20" s="324" t="s">
        <v>510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4" t="s">
        <v>511</v>
      </c>
      <c r="AL21" s="1225"/>
      <c r="AM21" s="1225"/>
      <c r="AN21" s="1226"/>
      <c r="AO21" s="327">
        <v>7.87</v>
      </c>
      <c r="AP21" s="328">
        <v>10.38</v>
      </c>
      <c r="AQ21" s="329">
        <v>-2.5099999999999998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4" t="s">
        <v>512</v>
      </c>
      <c r="AL22" s="1225"/>
      <c r="AM22" s="1225"/>
      <c r="AN22" s="1226"/>
      <c r="AO22" s="332">
        <v>93</v>
      </c>
      <c r="AP22" s="333">
        <v>96.6</v>
      </c>
      <c r="AQ22" s="334">
        <v>-3.6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493</v>
      </c>
      <c r="AP30" s="303"/>
      <c r="AQ30" s="304" t="s">
        <v>494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495</v>
      </c>
      <c r="AQ31" s="310" t="s">
        <v>496</v>
      </c>
      <c r="AR31" s="311" t="s">
        <v>497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5" t="s">
        <v>516</v>
      </c>
      <c r="AL32" s="1216"/>
      <c r="AM32" s="1216"/>
      <c r="AN32" s="1217"/>
      <c r="AO32" s="342">
        <v>450844</v>
      </c>
      <c r="AP32" s="342">
        <v>42249</v>
      </c>
      <c r="AQ32" s="343">
        <v>55141</v>
      </c>
      <c r="AR32" s="344">
        <v>-23.4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5" t="s">
        <v>517</v>
      </c>
      <c r="AL33" s="1216"/>
      <c r="AM33" s="1216"/>
      <c r="AN33" s="1217"/>
      <c r="AO33" s="342" t="s">
        <v>503</v>
      </c>
      <c r="AP33" s="342" t="s">
        <v>503</v>
      </c>
      <c r="AQ33" s="343" t="s">
        <v>503</v>
      </c>
      <c r="AR33" s="344" t="s">
        <v>503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5" t="s">
        <v>518</v>
      </c>
      <c r="AL34" s="1216"/>
      <c r="AM34" s="1216"/>
      <c r="AN34" s="1217"/>
      <c r="AO34" s="342" t="s">
        <v>503</v>
      </c>
      <c r="AP34" s="342" t="s">
        <v>503</v>
      </c>
      <c r="AQ34" s="343">
        <v>3</v>
      </c>
      <c r="AR34" s="344" t="s">
        <v>503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5" t="s">
        <v>519</v>
      </c>
      <c r="AL35" s="1216"/>
      <c r="AM35" s="1216"/>
      <c r="AN35" s="1217"/>
      <c r="AO35" s="342">
        <v>185615</v>
      </c>
      <c r="AP35" s="342">
        <v>17394</v>
      </c>
      <c r="AQ35" s="343">
        <v>21916</v>
      </c>
      <c r="AR35" s="344">
        <v>-20.6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5" t="s">
        <v>520</v>
      </c>
      <c r="AL36" s="1216"/>
      <c r="AM36" s="1216"/>
      <c r="AN36" s="1217"/>
      <c r="AO36" s="342">
        <v>37390</v>
      </c>
      <c r="AP36" s="342">
        <v>3504</v>
      </c>
      <c r="AQ36" s="343">
        <v>3784</v>
      </c>
      <c r="AR36" s="344">
        <v>-7.4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5" t="s">
        <v>521</v>
      </c>
      <c r="AL37" s="1216"/>
      <c r="AM37" s="1216"/>
      <c r="AN37" s="1217"/>
      <c r="AO37" s="342">
        <v>17172</v>
      </c>
      <c r="AP37" s="342">
        <v>1609</v>
      </c>
      <c r="AQ37" s="343">
        <v>1115</v>
      </c>
      <c r="AR37" s="344">
        <v>44.3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8" t="s">
        <v>522</v>
      </c>
      <c r="AL38" s="1219"/>
      <c r="AM38" s="1219"/>
      <c r="AN38" s="1220"/>
      <c r="AO38" s="345">
        <v>105</v>
      </c>
      <c r="AP38" s="345">
        <v>10</v>
      </c>
      <c r="AQ38" s="346">
        <v>2</v>
      </c>
      <c r="AR38" s="334">
        <v>400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8" t="s">
        <v>523</v>
      </c>
      <c r="AL39" s="1219"/>
      <c r="AM39" s="1219"/>
      <c r="AN39" s="1220"/>
      <c r="AO39" s="342">
        <v>-30547</v>
      </c>
      <c r="AP39" s="342">
        <v>-2863</v>
      </c>
      <c r="AQ39" s="343">
        <v>-1435</v>
      </c>
      <c r="AR39" s="344">
        <v>99.5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5" t="s">
        <v>524</v>
      </c>
      <c r="AL40" s="1216"/>
      <c r="AM40" s="1216"/>
      <c r="AN40" s="1217"/>
      <c r="AO40" s="342">
        <v>-394635</v>
      </c>
      <c r="AP40" s="342">
        <v>-36982</v>
      </c>
      <c r="AQ40" s="343">
        <v>-54229</v>
      </c>
      <c r="AR40" s="344">
        <v>-31.8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1" t="s">
        <v>297</v>
      </c>
      <c r="AL41" s="1222"/>
      <c r="AM41" s="1222"/>
      <c r="AN41" s="1223"/>
      <c r="AO41" s="342">
        <v>265944</v>
      </c>
      <c r="AP41" s="342">
        <v>24922</v>
      </c>
      <c r="AQ41" s="343">
        <v>26298</v>
      </c>
      <c r="AR41" s="344">
        <v>-5.2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8" t="s">
        <v>493</v>
      </c>
      <c r="AN49" s="1210" t="s">
        <v>528</v>
      </c>
      <c r="AO49" s="1211"/>
      <c r="AP49" s="1211"/>
      <c r="AQ49" s="1211"/>
      <c r="AR49" s="121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9"/>
      <c r="AN50" s="358" t="s">
        <v>529</v>
      </c>
      <c r="AO50" s="359" t="s">
        <v>530</v>
      </c>
      <c r="AP50" s="360" t="s">
        <v>531</v>
      </c>
      <c r="AQ50" s="361" t="s">
        <v>532</v>
      </c>
      <c r="AR50" s="362" t="s">
        <v>533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534</v>
      </c>
      <c r="AL51" s="355"/>
      <c r="AM51" s="363">
        <v>602747</v>
      </c>
      <c r="AN51" s="364">
        <v>53592</v>
      </c>
      <c r="AO51" s="365">
        <v>-15.8</v>
      </c>
      <c r="AP51" s="366">
        <v>158564</v>
      </c>
      <c r="AQ51" s="367">
        <v>49.9</v>
      </c>
      <c r="AR51" s="368">
        <v>-65.7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535</v>
      </c>
      <c r="AM52" s="371">
        <v>163091</v>
      </c>
      <c r="AN52" s="372">
        <v>14501</v>
      </c>
      <c r="AO52" s="373">
        <v>-28</v>
      </c>
      <c r="AP52" s="374">
        <v>48412</v>
      </c>
      <c r="AQ52" s="375">
        <v>-3.1</v>
      </c>
      <c r="AR52" s="376">
        <v>-24.9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536</v>
      </c>
      <c r="AL53" s="355"/>
      <c r="AM53" s="363">
        <v>671763</v>
      </c>
      <c r="AN53" s="364">
        <v>60194</v>
      </c>
      <c r="AO53" s="365">
        <v>12.3</v>
      </c>
      <c r="AP53" s="366">
        <v>106092</v>
      </c>
      <c r="AQ53" s="367">
        <v>-33.1</v>
      </c>
      <c r="AR53" s="368">
        <v>45.4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535</v>
      </c>
      <c r="AM54" s="371">
        <v>217766</v>
      </c>
      <c r="AN54" s="372">
        <v>19513</v>
      </c>
      <c r="AO54" s="373">
        <v>34.6</v>
      </c>
      <c r="AP54" s="374">
        <v>44299</v>
      </c>
      <c r="AQ54" s="375">
        <v>-8.5</v>
      </c>
      <c r="AR54" s="376">
        <v>43.1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537</v>
      </c>
      <c r="AL55" s="355"/>
      <c r="AM55" s="363">
        <v>1048185</v>
      </c>
      <c r="AN55" s="364">
        <v>94876</v>
      </c>
      <c r="AO55" s="365">
        <v>57.6</v>
      </c>
      <c r="AP55" s="366">
        <v>78903</v>
      </c>
      <c r="AQ55" s="367">
        <v>-25.6</v>
      </c>
      <c r="AR55" s="368">
        <v>83.2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535</v>
      </c>
      <c r="AM56" s="371">
        <v>266326</v>
      </c>
      <c r="AN56" s="372">
        <v>24106</v>
      </c>
      <c r="AO56" s="373">
        <v>23.5</v>
      </c>
      <c r="AP56" s="374">
        <v>49201</v>
      </c>
      <c r="AQ56" s="375">
        <v>11.1</v>
      </c>
      <c r="AR56" s="376">
        <v>12.4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538</v>
      </c>
      <c r="AL57" s="355"/>
      <c r="AM57" s="363">
        <v>1464532</v>
      </c>
      <c r="AN57" s="364">
        <v>134583</v>
      </c>
      <c r="AO57" s="365">
        <v>41.9</v>
      </c>
      <c r="AP57" s="366">
        <v>82993</v>
      </c>
      <c r="AQ57" s="367">
        <v>5.2</v>
      </c>
      <c r="AR57" s="368">
        <v>36.700000000000003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535</v>
      </c>
      <c r="AM58" s="371">
        <v>169551</v>
      </c>
      <c r="AN58" s="372">
        <v>15581</v>
      </c>
      <c r="AO58" s="373">
        <v>-35.4</v>
      </c>
      <c r="AP58" s="374">
        <v>46787</v>
      </c>
      <c r="AQ58" s="375">
        <v>-4.9000000000000004</v>
      </c>
      <c r="AR58" s="376">
        <v>-30.5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539</v>
      </c>
      <c r="AL59" s="355"/>
      <c r="AM59" s="363">
        <v>857601</v>
      </c>
      <c r="AN59" s="364">
        <v>80367</v>
      </c>
      <c r="AO59" s="365">
        <v>-40.299999999999997</v>
      </c>
      <c r="AP59" s="366">
        <v>108252</v>
      </c>
      <c r="AQ59" s="367">
        <v>30.4</v>
      </c>
      <c r="AR59" s="368">
        <v>-70.7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535</v>
      </c>
      <c r="AM60" s="371">
        <v>282168</v>
      </c>
      <c r="AN60" s="372">
        <v>26443</v>
      </c>
      <c r="AO60" s="373">
        <v>69.7</v>
      </c>
      <c r="AP60" s="374">
        <v>50321</v>
      </c>
      <c r="AQ60" s="375">
        <v>7.6</v>
      </c>
      <c r="AR60" s="376">
        <v>62.1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540</v>
      </c>
      <c r="AL61" s="377"/>
      <c r="AM61" s="378">
        <v>928966</v>
      </c>
      <c r="AN61" s="379">
        <v>84722</v>
      </c>
      <c r="AO61" s="380">
        <v>11.1</v>
      </c>
      <c r="AP61" s="381">
        <v>106961</v>
      </c>
      <c r="AQ61" s="382">
        <v>5.4</v>
      </c>
      <c r="AR61" s="368">
        <v>5.7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535</v>
      </c>
      <c r="AM62" s="371">
        <v>219780</v>
      </c>
      <c r="AN62" s="372">
        <v>20029</v>
      </c>
      <c r="AO62" s="373">
        <v>12.9</v>
      </c>
      <c r="AP62" s="374">
        <v>47804</v>
      </c>
      <c r="AQ62" s="375">
        <v>0.4</v>
      </c>
      <c r="AR62" s="376">
        <v>12.5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zzIaNBf045DoqCyn/jfjV6AmNotelenzWWN8CtFc6qNerFyZdUgm1Rm/Z8S/5Y+yBT26RbcInrDT3EVWsQWmFg==" saltValue="NSoruV4C7TkghdykjvCjc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CpRSb0UNf4I8zSQjqFYDDcTEHrUhsLp6x/g0QYNk97REAZVteo4t6WRju4vbHx3x1okeFtzgDdwoagL6lwVg==" saltValue="MY3YiRhzkcXOVcKmgWjk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1" zoomScaleNormal="71"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921lixKuFAWRnVfuXyFb6D6GlS1HMKl7RiWA7s/Io2SlzKiExhHoWg654ALeFUxmWkhxbxaDi+kxGn64Tnqrw==" saltValue="R/8Ga1Tq31JcklfFYzKiz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2" zoomScaleNormal="82"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33" t="s">
        <v>3</v>
      </c>
      <c r="D47" s="1233"/>
      <c r="E47" s="1234"/>
      <c r="F47" s="11">
        <v>39.29</v>
      </c>
      <c r="G47" s="12">
        <v>41.5</v>
      </c>
      <c r="H47" s="12">
        <v>42.65</v>
      </c>
      <c r="I47" s="12">
        <v>43.32</v>
      </c>
      <c r="J47" s="13">
        <v>43.35</v>
      </c>
    </row>
    <row r="48" spans="2:10" ht="57.75" customHeight="1" x14ac:dyDescent="0.15">
      <c r="B48" s="14"/>
      <c r="C48" s="1235" t="s">
        <v>4</v>
      </c>
      <c r="D48" s="1235"/>
      <c r="E48" s="1236"/>
      <c r="F48" s="15">
        <v>3.69</v>
      </c>
      <c r="G48" s="16">
        <v>5.16</v>
      </c>
      <c r="H48" s="16">
        <v>4.3499999999999996</v>
      </c>
      <c r="I48" s="16">
        <v>4.13</v>
      </c>
      <c r="J48" s="17">
        <v>4.7</v>
      </c>
    </row>
    <row r="49" spans="2:10" ht="57.75" customHeight="1" thickBot="1" x14ac:dyDescent="0.2">
      <c r="B49" s="18"/>
      <c r="C49" s="1237" t="s">
        <v>5</v>
      </c>
      <c r="D49" s="1237"/>
      <c r="E49" s="1238"/>
      <c r="F49" s="19">
        <v>3.03</v>
      </c>
      <c r="G49" s="20">
        <v>5.25</v>
      </c>
      <c r="H49" s="20" t="s">
        <v>549</v>
      </c>
      <c r="I49" s="20">
        <v>0.72</v>
      </c>
      <c r="J49" s="21">
        <v>0.51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3pGoYtTpjDeYpTQBewSdIRtBjNQF4FiGj3vJoMZ7csOhK/xGPb4jFtB4CKi/MbdI/rHjs9Vm2hQ3wy7QCsgjrw==" saltValue="UvvRcbvnSEgP6XJ2KaTA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2020-09-02T06:24:23Z</cp:lastPrinted>
  <dcterms:created xsi:type="dcterms:W3CDTF">2020-02-10T06:15:49Z</dcterms:created>
  <dcterms:modified xsi:type="dcterms:W3CDTF">2020-09-02T06:32:09Z</dcterms:modified>
  <cp:category/>
</cp:coreProperties>
</file>