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ta\data\総務課\財政係\各年度別資料\H29\03_その他照会・依頼関係\0404_（追加照会）平成27年度財政状況資料集の追加分ダウンロード開始について\05＿町ＨＰ掲載版\"/>
    </mc:Choice>
  </mc:AlternateContent>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AM34" i="9"/>
  <c r="C34" i="9"/>
  <c r="U34" i="9" s="1"/>
  <c r="U35" i="9" s="1"/>
  <c r="U36" i="9" s="1"/>
  <c r="BE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5" i="9" l="1"/>
  <c r="BW34" i="9" s="1"/>
  <c r="BW35" i="9" s="1"/>
  <c r="BW36" i="9" s="1"/>
  <c r="BW37" i="9" s="1"/>
  <c r="BW38" i="9" s="1"/>
  <c r="BW39" i="9" s="1"/>
  <c r="BW40" i="9" s="1"/>
  <c r="CO34" i="9" l="1"/>
</calcChain>
</file>

<file path=xl/sharedStrings.xml><?xml version="1.0" encoding="utf-8"?>
<sst xmlns="http://schemas.openxmlformats.org/spreadsheetml/2006/main" count="1022" uniqueCount="559">
  <si>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</si>
  <si>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</si>
  <si>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</si>
  <si>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</si>
  <si>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</si>
  <si>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</si>
  <si>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</si>
  <si>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</si>
  <si>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</si>
  <si>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</si>
  <si>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</si>
  <si>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</si>
  <si>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</si>
  <si>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</si>
  <si>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</si>
  <si>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</si>
  <si>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</si>
  <si>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</si>
  <si>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</si>
  <si>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</si>
  <si>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</si>
  <si>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</si>
  <si>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</si>
  <si>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</si>
  <si>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</si>
  <si>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</si>
  <si>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</si>
  <si>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</si>
  <si>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</si>
  <si>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</si>
  <si>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</si>
  <si>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</si>
  <si>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</si>
  <si>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</si>
  <si>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</si>
  <si>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</si>
  <si>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</si>
  <si>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</si>
  <si>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</si>
  <si>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</si>
  <si>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</si>
  <si>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</si>
  <si>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</si>
  <si>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</si>
  <si>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</si>
  <si>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</si>
  <si>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</si>
  <si>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</si>
  <si>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</si>
  <si>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</si>
  <si>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</si>
  <si>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</si>
  <si>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</si>
  <si>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</si>
  <si>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</si>
  <si>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</si>
  <si>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</si>
  <si>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</si>
  <si>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</si>
  <si>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</si>
  <si>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</si>
  <si>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</si>
  <si>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</si>
  <si>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</si>
  <si>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</si>
  <si>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</si>
  <si>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</si>
  <si>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</si>
  <si>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</si>
  <si>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</si>
  <si>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</si>
  <si>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</si>
  <si>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</si>
  <si>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</si>
  <si>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</si>
  <si>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</si>
  <si>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</si>
  <si>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</si>
  <si>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</si>
  <si>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</si>
  <si>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</si>
  <si>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錦町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</si>
  <si>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</si>
  <si>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</si>
  <si>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</si>
  <si>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</si>
  <si>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</si>
  <si>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</si>
  <si>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</si>
  <si>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</si>
  <si>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</si>
  <si>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</si>
  <si>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</si>
  <si>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</si>
  <si>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</si>
  <si>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</si>
  <si>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</si>
  <si>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</si>
  <si>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</si>
  <si>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</si>
  <si>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</si>
  <si>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</si>
  <si>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</si>
  <si>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</si>
  <si>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</si>
  <si>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</si>
  <si>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</si>
  <si>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</si>
  <si>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</si>
  <si>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</si>
  <si>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</si>
  <si>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</si>
  <si>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</si>
  <si>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</si>
  <si>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</si>
  <si>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</si>
  <si>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</si>
  <si>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</si>
  <si>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</si>
  <si>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</si>
  <si>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</si>
  <si>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</si>
  <si>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</si>
  <si>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</si>
  <si>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</si>
  <si>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</si>
  <si>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</si>
  <si>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</si>
  <si>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</si>
  <si>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</si>
  <si>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</si>
  <si>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</si>
  <si>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</si>
  <si>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</si>
  <si>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</si>
  <si>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</si>
  <si>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</si>
  <si>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</si>
  <si>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</si>
  <si>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</si>
  <si>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</si>
  <si>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</si>
  <si>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</si>
  <si>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</si>
  <si>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</si>
  <si>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</si>
  <si>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</si>
  <si>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</si>
  <si>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</si>
  <si>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</si>
  <si>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</si>
  <si>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</si>
  <si>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</si>
  <si>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</si>
  <si>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</si>
  <si>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</si>
  <si>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</si>
  <si>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</si>
  <si>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</si>
  <si>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</si>
  <si>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</si>
  <si>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</si>
  <si>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</si>
  <si>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</si>
  <si>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</si>
  <si>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</si>
  <si>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</si>
  <si>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</si>
  <si>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</si>
  <si>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</si>
  <si>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</si>
  <si>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</si>
  <si>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</si>
  <si>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</si>
  <si>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</si>
  <si>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</si>
  <si>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</si>
  <si>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</si>
  <si>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</si>
  <si>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</si>
  <si>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</si>
  <si>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</si>
  <si>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</si>
  <si>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</si>
  <si>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</si>
  <si>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</si>
  <si>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</si>
  <si>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</si>
  <si>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</si>
  <si>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</si>
  <si>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</si>
  <si>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熊本県錦町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</si>
  <si>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</si>
  <si>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</si>
  <si>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</si>
  <si>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</si>
  <si>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</si>
  <si>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</si>
  <si>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</si>
  <si>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</si>
  <si>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</si>
  <si>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</si>
  <si>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</si>
  <si>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</si>
  <si>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</si>
  <si>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</si>
  <si>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</si>
  <si>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</si>
  <si>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</si>
  <si>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</si>
  <si>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</si>
  <si>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</si>
  <si>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</si>
  <si>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</si>
  <si>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</si>
  <si>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</si>
  <si>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</si>
  <si>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</si>
  <si>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</si>
  <si>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</si>
  <si>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</si>
  <si>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</si>
  <si>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</si>
  <si>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</si>
  <si>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</si>
  <si>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</si>
  <si>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</si>
  <si>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</si>
  <si>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</si>
  <si>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</si>
  <si>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</si>
  <si>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</si>
  <si>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</si>
  <si>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</si>
  <si>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</si>
  <si>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</si>
  <si>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</si>
  <si>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</si>
  <si>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</si>
  <si>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</si>
  <si>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</si>
  <si>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</si>
  <si>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</si>
  <si>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</si>
  <si>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</si>
  <si>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</si>
  <si>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</si>
  <si>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</si>
  <si>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</si>
  <si>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</si>
  <si>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</si>
  <si>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</si>
  <si>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</si>
  <si>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</si>
  <si>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</si>
  <si>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</si>
  <si>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</si>
  <si>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</si>
  <si>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</si>
  <si>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</si>
  <si>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</si>
  <si>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</si>
  <si>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</si>
  <si>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</si>
  <si>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</si>
  <si>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</si>
  <si>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</si>
  <si>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</si>
  <si>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</si>
  <si>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</si>
  <si>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</si>
  <si>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</si>
  <si>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</si>
  <si>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</si>
  <si>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</si>
  <si>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</si>
  <si>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</si>
  <si>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</si>
  <si>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</si>
  <si>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</si>
  <si>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</si>
  <si>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</si>
  <si>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</si>
  <si>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</si>
  <si>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</si>
  <si>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</si>
  <si>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</si>
  <si>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</si>
  <si>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</si>
  <si>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</si>
  <si>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</si>
  <si>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</si>
  <si>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</si>
  <si>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</si>
  <si>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</si>
  <si>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</si>
  <si>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</si>
  <si>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</si>
  <si>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</si>
  <si>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</si>
  <si>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</si>
  <si>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</si>
  <si>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</si>
  <si>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</si>
  <si>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</si>
  <si>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</si>
  <si>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</si>
  <si>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</si>
  <si>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</si>
  <si>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</si>
  <si>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</si>
  <si>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</si>
  <si>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</si>
  <si>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</si>
  <si>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</si>
  <si>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</si>
  <si>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</si>
  <si>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</si>
  <si>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</si>
  <si>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</si>
  <si>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</si>
  <si>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</si>
  <si>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</si>
  <si>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</si>
  <si>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</si>
  <si>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</si>
  <si>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</si>
  <si>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</si>
  <si>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</si>
  <si>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</si>
  <si>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</si>
  <si>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</si>
  <si>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</si>
  <si>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</si>
  <si>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</si>
  <si>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</si>
  <si>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</si>
  <si>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</si>
  <si>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</si>
  <si>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熊本県錦町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</si>
  <si>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</si>
  <si>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</si>
  <si>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</si>
  <si>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</si>
  <si>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</si>
  <si>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</si>
  <si>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</si>
  <si>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</si>
  <si>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</si>
  <si>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</si>
  <si>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</si>
  <si>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</si>
  <si>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</si>
  <si>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</si>
  <si>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</si>
  <si>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</si>
  <si>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</si>
  <si>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</si>
  <si>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</si>
  <si>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</si>
  <si>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</si>
  <si>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</si>
  <si>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</si>
  <si>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</si>
  <si>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</si>
  <si>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</si>
  <si>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</si>
  <si>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</si>
  <si>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</si>
  <si>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</si>
  <si>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</si>
  <si>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</si>
  <si>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</si>
  <si>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</si>
  <si>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</si>
  <si>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</si>
  <si>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</si>
  <si>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</si>
  <si>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</si>
  <si>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</si>
  <si>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</si>
  <si>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</si>
  <si>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</si>
  <si>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</si>
  <si>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</si>
  <si>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</si>
  <si>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</si>
  <si>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</si>
  <si>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</si>
  <si>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</si>
  <si>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</si>
  <si>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</si>
  <si>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</si>
  <si>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</si>
  <si>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</si>
  <si>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</si>
  <si>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</si>
  <si>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</si>
  <si>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</si>
  <si>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</si>
  <si>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</si>
  <si>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</si>
  <si>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</si>
  <si>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</si>
  <si>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</si>
  <si>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</si>
  <si>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</si>
  <si>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</si>
  <si>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</si>
  <si>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</si>
  <si>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</si>
  <si>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</si>
  <si>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</si>
  <si>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</si>
  <si>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</si>
  <si>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</si>
  <si>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</si>
  <si>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</si>
  <si>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</si>
  <si>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</si>
  <si>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</si>
  <si>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</si>
  <si>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</si>
  <si>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</si>
  <si>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</si>
  <si>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</si>
  <si>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</si>
  <si>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</si>
  <si>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</si>
  <si>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</si>
  <si>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</si>
  <si>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</si>
  <si>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</si>
  <si>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</si>
  <si>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</si>
  <si>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</si>
  <si>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</si>
  <si>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</si>
  <si>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</si>
  <si>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</si>
  <si>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</si>
  <si>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下水道特別会計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</si>
  <si>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</si>
  <si>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</si>
  <si>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</si>
  <si>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</si>
  <si>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</si>
  <si>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</si>
  <si>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</si>
  <si>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</si>
  <si>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</si>
  <si>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</si>
  <si>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</si>
  <si>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</si>
  <si>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</si>
  <si>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</si>
  <si>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</si>
  <si>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</si>
  <si>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</si>
  <si>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</si>
  <si>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</si>
  <si>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</si>
  <si>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</si>
  <si>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</si>
  <si>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</si>
  <si>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</si>
  <si>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</si>
  <si>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</si>
  <si>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</si>
  <si>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</si>
  <si>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</si>
  <si>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</si>
  <si>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</si>
  <si>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</si>
  <si>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</si>
  <si>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</si>
  <si>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</si>
  <si>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</si>
  <si>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</si>
  <si>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</si>
  <si>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</si>
  <si>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</si>
  <si>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</si>
  <si>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</si>
  <si>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</si>
  <si>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</si>
  <si>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</si>
  <si>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</si>
  <si>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</si>
  <si>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</si>
  <si>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</si>
  <si>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</si>
  <si>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</si>
  <si>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</si>
  <si>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</si>
  <si>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</si>
  <si>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</si>
  <si>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</si>
  <si>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</si>
  <si>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</si>
  <si>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</si>
  <si>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</si>
  <si>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</si>
  <si>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</si>
  <si>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</si>
  <si>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</si>
  <si>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</si>
  <si>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</si>
  <si>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</si>
  <si>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</si>
  <si>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</si>
  <si>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</si>
  <si>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</si>
  <si>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</si>
  <si>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</si>
  <si>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</si>
  <si>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</si>
  <si>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</si>
  <si>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</si>
  <si>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</si>
  <si>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</si>
  <si>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</si>
  <si>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</si>
  <si>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</si>
  <si>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</si>
  <si>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</si>
  <si>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</si>
  <si>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介護保険特別会計</t>
  </si>
  <si>
    <t>国民健康保険特別会計</t>
  </si>
  <si>
    <t>下水道特別会計</t>
  </si>
  <si>
    <t>簡易水道特別会計</t>
  </si>
  <si>
    <t>後期高齢者医療特別会計</t>
  </si>
  <si>
    <t>その他会計（赤字）</t>
  </si>
  <si>
    <t>その他会計（黒字）</t>
  </si>
  <si>
    <t>-</t>
    <phoneticPr fontId="2"/>
  </si>
  <si>
    <t>熊本県市町村総合事務組合</t>
    <rPh sb="0" eb="3">
      <t>クマモトケン</t>
    </rPh>
    <rPh sb="3" eb="6">
      <t>シチョウソン</t>
    </rPh>
    <rPh sb="6" eb="8">
      <t>ソウゴウ</t>
    </rPh>
    <rPh sb="8" eb="10">
      <t>ジム</t>
    </rPh>
    <rPh sb="10" eb="12">
      <t>クミアイ</t>
    </rPh>
    <phoneticPr fontId="2"/>
  </si>
  <si>
    <t>人吉下球磨消防組合</t>
    <rPh sb="0" eb="2">
      <t>ヒトヨシ</t>
    </rPh>
    <rPh sb="2" eb="3">
      <t>シモ</t>
    </rPh>
    <rPh sb="3" eb="5">
      <t>クマ</t>
    </rPh>
    <rPh sb="5" eb="7">
      <t>ショウボウ</t>
    </rPh>
    <rPh sb="7" eb="9">
      <t>クミアイ</t>
    </rPh>
    <phoneticPr fontId="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</si>
  <si>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
  </si>
  <si>
    <t>人吉球磨広域行政組合（人吉球磨ふるさと市町村圏特別会計）</t>
    <rPh sb="0" eb="2">
      <t>ヒトヨシ</t>
    </rPh>
    <rPh sb="2" eb="4">
      <t>クマ</t>
    </rPh>
    <rPh sb="4" eb="6">
      <t>コウイキ</t>
    </rPh>
    <rPh sb="6" eb="8">
      <t>ギョウセイ</t>
    </rPh>
    <rPh sb="8" eb="10">
      <t>クミアイ</t>
    </rPh>
    <rPh sb="11" eb="13">
      <t>ヒトヨシ</t>
    </rPh>
    <rPh sb="13" eb="15">
      <t>クマ</t>
    </rPh>
    <rPh sb="19" eb="22">
      <t>シチョウソン</t>
    </rPh>
    <rPh sb="22" eb="23">
      <t>ケン</t>
    </rPh>
    <rPh sb="23" eb="25">
      <t>トクベツ</t>
    </rPh>
    <rPh sb="25" eb="27">
      <t>カイケイ</t>
    </rPh>
    <phoneticPr fontId="2"/>
  </si>
  <si>
    <t>人吉球磨広域行政組合（特別養護老人ホーム特別会計）</t>
    <rPh sb="0" eb="2">
      <t>ヒトヨシ</t>
    </rPh>
    <rPh sb="2" eb="4">
      <t>クマ</t>
    </rPh>
    <rPh sb="4" eb="6">
      <t>コウイキ</t>
    </rPh>
    <rPh sb="6" eb="8">
      <t>ギョウセイ</t>
    </rPh>
    <rPh sb="8" eb="10">
      <t>クミアイ</t>
    </rPh>
    <rPh sb="11" eb="13">
      <t>トクベツ</t>
    </rPh>
    <rPh sb="13" eb="15">
      <t>ヨウゴ</t>
    </rPh>
    <rPh sb="15" eb="17">
      <t>ロウジン</t>
    </rPh>
    <rPh sb="20" eb="22">
      <t>トクベツ</t>
    </rPh>
    <rPh sb="22" eb="24">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</si>
  <si>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</si>
  <si>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</si>
  <si>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</si>
  <si>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法非適用企業</t>
    <rPh sb="0" eb="1">
      <t>ホウ</t>
    </rPh>
    <rPh sb="1" eb="2">
      <t>ヒ</t>
    </rPh>
    <rPh sb="2" eb="4">
      <t>テキヨウ</t>
    </rPh>
    <rPh sb="4" eb="6">
      <t>キギョウ</t>
    </rPh>
    <phoneticPr fontId="2"/>
  </si>
  <si>
    <t>-</t>
    <phoneticPr fontId="2"/>
  </si>
  <si>
    <t>くま川鉄道　株式会社</t>
    <rPh sb="2" eb="3">
      <t>カワ</t>
    </rPh>
    <rPh sb="3" eb="5">
      <t>テツドウ</t>
    </rPh>
    <rPh sb="6" eb="10">
      <t>カブシキガイシャ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</si>
  <si>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</si>
  <si>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</si>
  <si>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</si>
  <si>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</si>
  <si>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</si>
  <si>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</si>
  <si>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</si>
  <si>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</si>
  <si>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</si>
  <si>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</si>
  <si>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</si>
  <si>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</si>
  <si>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については、平成19年度に200％近くあったが、地方債の新規発行抑制や基金積立て等の行財政改革によって年々減少し、平成27年度決算において目標数値である100％以下の93.0％になった。しかしながら、平成27年度決算において、熊本県平均（45.3％）、類似団体平均（20.2％）に比べて高い状況にあるので、今後も悪化傾向とならないように、起債の新規発行抑制や基金の積立て確保に努める。実質公債費比率については、平成20年度は18.6％であったが、地方債の新規発行を抑制したことにより年々減少し、平成25年度決算において目標数値である14％未満の13.0％になり、その後も減少傾向にある。しかしながら、平成27年度決算において、熊本県平均（8.5％）、類似団体平均（9.3％）に比べて高く、また、現在着工している錦大橋大規模修繕事業の償還が始まると比率が増加することが見込まれるので、今後計画される事業についても必要性を精査しながら地方債の新規発行の抑制に努める。</t>
    <rPh sb="1" eb="3">
      <t>ショウライ</t>
    </rPh>
    <rPh sb="3" eb="5">
      <t>フタン</t>
    </rPh>
    <rPh sb="5" eb="7">
      <t>ヒリツ</t>
    </rPh>
    <rPh sb="13" eb="15">
      <t>ヘイセイ</t>
    </rPh>
    <rPh sb="17" eb="19">
      <t>ネンド</t>
    </rPh>
    <rPh sb="24" eb="25">
      <t>チカ</t>
    </rPh>
    <rPh sb="31" eb="34">
      <t>チホウサイ</t>
    </rPh>
    <rPh sb="35" eb="37">
      <t>シンキ</t>
    </rPh>
    <rPh sb="37" eb="39">
      <t>ハッコウ</t>
    </rPh>
    <rPh sb="39" eb="41">
      <t>ヨクセイ</t>
    </rPh>
    <rPh sb="42" eb="44">
      <t>キキン</t>
    </rPh>
    <rPh sb="44" eb="45">
      <t>ツ</t>
    </rPh>
    <rPh sb="45" eb="46">
      <t>タ</t>
    </rPh>
    <rPh sb="47" eb="48">
      <t>トウ</t>
    </rPh>
    <rPh sb="49" eb="52">
      <t>ギョウザイセイ</t>
    </rPh>
    <rPh sb="52" eb="54">
      <t>カイカク</t>
    </rPh>
    <rPh sb="58" eb="60">
      <t>ネンネン</t>
    </rPh>
    <rPh sb="60" eb="62">
      <t>ゲンショウ</t>
    </rPh>
    <rPh sb="64" eb="66">
      <t>ヘイセイ</t>
    </rPh>
    <rPh sb="68" eb="70">
      <t>ネンド</t>
    </rPh>
    <rPh sb="70" eb="72">
      <t>ケッサン</t>
    </rPh>
    <rPh sb="76" eb="78">
      <t>モクヒョウ</t>
    </rPh>
    <rPh sb="78" eb="80">
      <t>スウチ</t>
    </rPh>
    <rPh sb="87" eb="89">
      <t>イカ</t>
    </rPh>
    <rPh sb="107" eb="109">
      <t>ヘイセイ</t>
    </rPh>
    <rPh sb="111" eb="113">
      <t>ネンド</t>
    </rPh>
    <rPh sb="113" eb="115">
      <t>ケッサン</t>
    </rPh>
    <rPh sb="120" eb="123">
      <t>クマモトケン</t>
    </rPh>
    <rPh sb="123" eb="125">
      <t>ヘイキン</t>
    </rPh>
    <rPh sb="133" eb="135">
      <t>ルイジ</t>
    </rPh>
    <rPh sb="135" eb="137">
      <t>ダンタイ</t>
    </rPh>
    <rPh sb="137" eb="139">
      <t>ヘイキン</t>
    </rPh>
    <rPh sb="147" eb="148">
      <t>クラ</t>
    </rPh>
    <rPh sb="150" eb="151">
      <t>タカ</t>
    </rPh>
    <rPh sb="152" eb="154">
      <t>ジョウキョウ</t>
    </rPh>
    <rPh sb="160" eb="162">
      <t>コンゴ</t>
    </rPh>
    <rPh sb="163" eb="165">
      <t>アッカ</t>
    </rPh>
    <rPh sb="165" eb="167">
      <t>ケイコウ</t>
    </rPh>
    <rPh sb="176" eb="178">
      <t>キサイ</t>
    </rPh>
    <rPh sb="179" eb="181">
      <t>シンキ</t>
    </rPh>
    <rPh sb="181" eb="183">
      <t>ハッコウ</t>
    </rPh>
    <rPh sb="183" eb="185">
      <t>ヨクセイ</t>
    </rPh>
    <rPh sb="186" eb="188">
      <t>キキン</t>
    </rPh>
    <rPh sb="189" eb="190">
      <t>ツ</t>
    </rPh>
    <rPh sb="190" eb="191">
      <t>タ</t>
    </rPh>
    <rPh sb="192" eb="194">
      <t>カクホ</t>
    </rPh>
    <rPh sb="195" eb="196">
      <t>ツト</t>
    </rPh>
    <rPh sb="199" eb="201">
      <t>ジッシツ</t>
    </rPh>
    <rPh sb="201" eb="204">
      <t>コウサイヒ</t>
    </rPh>
    <rPh sb="204" eb="206">
      <t>ヒリツ</t>
    </rPh>
    <rPh sb="212" eb="214">
      <t>ヘイセイ</t>
    </rPh>
    <rPh sb="216" eb="218">
      <t>ネンド</t>
    </rPh>
    <rPh sb="230" eb="233">
      <t>チホウサイ</t>
    </rPh>
    <rPh sb="234" eb="236">
      <t>シンキ</t>
    </rPh>
    <rPh sb="236" eb="238">
      <t>ハッコウ</t>
    </rPh>
    <rPh sb="239" eb="241">
      <t>ヨクセイ</t>
    </rPh>
    <rPh sb="248" eb="250">
      <t>ネンネン</t>
    </rPh>
    <rPh sb="250" eb="252">
      <t>ゲンショウ</t>
    </rPh>
    <rPh sb="254" eb="256">
      <t>ヘイセイ</t>
    </rPh>
    <rPh sb="258" eb="260">
      <t>ネンド</t>
    </rPh>
    <rPh sb="260" eb="262">
      <t>ケッサン</t>
    </rPh>
    <rPh sb="266" eb="268">
      <t>モクヒョウ</t>
    </rPh>
    <rPh sb="268" eb="270">
      <t>スウチ</t>
    </rPh>
    <rPh sb="276" eb="278">
      <t>ミマン</t>
    </rPh>
    <rPh sb="290" eb="291">
      <t>ゴ</t>
    </rPh>
    <rPh sb="292" eb="294">
      <t>ゲンショウ</t>
    </rPh>
    <rPh sb="294" eb="296">
      <t>ケイコウ</t>
    </rPh>
    <rPh sb="307" eb="309">
      <t>ヘイセイ</t>
    </rPh>
    <rPh sb="311" eb="313">
      <t>ネンド</t>
    </rPh>
    <rPh sb="313" eb="315">
      <t>ケッサン</t>
    </rPh>
    <rPh sb="320" eb="323">
      <t>クマモトケン</t>
    </rPh>
    <rPh sb="323" eb="325">
      <t>ヘイキン</t>
    </rPh>
    <rPh sb="332" eb="334">
      <t>ルイジ</t>
    </rPh>
    <rPh sb="334" eb="336">
      <t>ダンタイ</t>
    </rPh>
    <rPh sb="336" eb="338">
      <t>ヘイキン</t>
    </rPh>
    <rPh sb="345" eb="346">
      <t>クラ</t>
    </rPh>
    <rPh sb="348" eb="349">
      <t>タカ</t>
    </rPh>
    <rPh sb="354" eb="356">
      <t>ゲンザイ</t>
    </rPh>
    <rPh sb="356" eb="358">
      <t>チャッコウ</t>
    </rPh>
    <rPh sb="362" eb="363">
      <t>ニシキ</t>
    </rPh>
    <rPh sb="363" eb="365">
      <t>オオハシ</t>
    </rPh>
    <rPh sb="365" eb="368">
      <t>ダイキボ</t>
    </rPh>
    <rPh sb="368" eb="370">
      <t>シュウゼン</t>
    </rPh>
    <rPh sb="370" eb="372">
      <t>ジギョウ</t>
    </rPh>
    <rPh sb="373" eb="375">
      <t>ショウカン</t>
    </rPh>
    <rPh sb="376" eb="377">
      <t>ハジ</t>
    </rPh>
    <rPh sb="380" eb="382">
      <t>ヒリツ</t>
    </rPh>
    <rPh sb="383" eb="385">
      <t>ゾウカ</t>
    </rPh>
    <rPh sb="390" eb="392">
      <t>ミコ</t>
    </rPh>
    <rPh sb="398" eb="400">
      <t>コンゴ</t>
    </rPh>
    <rPh sb="400" eb="402">
      <t>ケイカク</t>
    </rPh>
    <rPh sb="405" eb="407">
      <t>ジギョウ</t>
    </rPh>
    <rPh sb="412" eb="415">
      <t>ヒツヨウセイ</t>
    </rPh>
    <rPh sb="416" eb="418">
      <t>セイサ</t>
    </rPh>
    <rPh sb="422" eb="425">
      <t>チホウサイ</t>
    </rPh>
    <rPh sb="426" eb="428">
      <t>シンキ</t>
    </rPh>
    <rPh sb="428" eb="430">
      <t>ハッコウ</t>
    </rPh>
    <rPh sb="431" eb="433">
      <t>ヨクセイ</t>
    </rPh>
    <rPh sb="434" eb="435">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</si>
</sst>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72729</c:v>
                </c:pt>
                <c:pt idx="1">
                  <c:v>70317</c:v>
                </c:pt>
                <c:pt idx="2">
                  <c:v>105751</c:v>
                </c:pt>
                <c:pt idx="3">
                  <c:v>158564</c:v>
                </c:pt>
                <c:pt idx="4">
                  <c:v>106092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40474</c:v>
                </c:pt>
                <c:pt idx="1">
                  <c:v>32049</c:v>
                </c:pt>
                <c:pt idx="2">
                  <c:v>63655</c:v>
                </c:pt>
                <c:pt idx="3">
                  <c:v>53592</c:v>
                </c:pt>
                <c:pt idx="4">
                  <c:v>60194</c:v>
                </c:pt>
              </c:numCache>
            </c:numRef>
          </c:val>
          <c:smooth val="0"/>
        </c:ser>
        <c:dLbls>
          <c:showLegendKey val="0"/>
          <c:showVal val="0"/>
          <c:showCatName val="0"/>
          <c:showSerName val="0"/>
          <c:showPercent val="0"/>
          <c:showBubbleSize val="0"/>
        </c:dLbls>
        <c:marker val="1"/>
        <c:smooth val="0"/>
        <c:axId val="324313064"/>
        <c:axId val="324316200"/>
      </c:lineChart>
      <c:catAx>
        <c:axId val="324313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4316200"/>
        <c:crosses val="autoZero"/>
        <c:auto val="1"/>
        <c:lblAlgn val="ctr"/>
        <c:lblOffset val="100"/>
        <c:tickLblSkip val="1"/>
        <c:tickMarkSkip val="1"/>
        <c:noMultiLvlLbl val="0"/>
      </c:catAx>
      <c:valAx>
        <c:axId val="32431620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4313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5.27</c:v>
                </c:pt>
                <c:pt idx="1">
                  <c:v>4.47</c:v>
                </c:pt>
                <c:pt idx="2">
                  <c:v>4.3899999999999997</c:v>
                </c:pt>
                <c:pt idx="3">
                  <c:v>3.69</c:v>
                </c:pt>
                <c:pt idx="4">
                  <c:v>5.16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20.11</c:v>
                </c:pt>
                <c:pt idx="1">
                  <c:v>26.85</c:v>
                </c:pt>
                <c:pt idx="2">
                  <c:v>34.86</c:v>
                </c:pt>
                <c:pt idx="3">
                  <c:v>39.29</c:v>
                </c:pt>
                <c:pt idx="4">
                  <c:v>41.5</c:v>
                </c:pt>
              </c:numCache>
            </c:numRef>
          </c:val>
        </c:ser>
        <c:dLbls>
          <c:showLegendKey val="0"/>
          <c:showVal val="0"/>
          <c:showCatName val="0"/>
          <c:showSerName val="0"/>
          <c:showPercent val="0"/>
          <c:showBubbleSize val="0"/>
        </c:dLbls>
        <c:gapWidth val="250"/>
        <c:overlap val="100"/>
        <c:axId val="322498488"/>
        <c:axId val="322499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4.4400000000000004</c:v>
                </c:pt>
                <c:pt idx="1">
                  <c:v>6.11</c:v>
                </c:pt>
                <c:pt idx="2">
                  <c:v>8.5399999999999991</c:v>
                </c:pt>
                <c:pt idx="3">
                  <c:v>3.03</c:v>
                </c:pt>
                <c:pt idx="4">
                  <c:v>5.25</c:v>
                </c:pt>
              </c:numCache>
            </c:numRef>
          </c:val>
          <c:smooth val="0"/>
        </c:ser>
        <c:dLbls>
          <c:showLegendKey val="0"/>
          <c:showVal val="0"/>
          <c:showCatName val="0"/>
          <c:showSerName val="0"/>
          <c:showPercent val="0"/>
          <c:showBubbleSize val="0"/>
        </c:dLbls>
        <c:marker val="1"/>
        <c:smooth val="0"/>
        <c:axId val="322498488"/>
        <c:axId val="322499272"/>
      </c:lineChart>
      <c:catAx>
        <c:axId val="322498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2499272"/>
        <c:crosses val="autoZero"/>
        <c:auto val="1"/>
        <c:lblAlgn val="ctr"/>
        <c:lblOffset val="100"/>
        <c:tickLblSkip val="1"/>
        <c:tickMarkSkip val="1"/>
        <c:noMultiLvlLbl val="0"/>
      </c:catAx>
      <c:valAx>
        <c:axId val="322499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498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c:v>
                </c:pt>
                <c:pt idx="2">
                  <c:v>#N/A</c:v>
                </c:pt>
                <c:pt idx="3">
                  <c:v>0.26</c:v>
                </c:pt>
                <c:pt idx="4">
                  <c:v>#N/A</c:v>
                </c:pt>
                <c:pt idx="5">
                  <c:v>0.16</c:v>
                </c:pt>
                <c:pt idx="6">
                  <c:v>#N/A</c:v>
                </c:pt>
                <c:pt idx="7">
                  <c:v>0.11</c:v>
                </c:pt>
                <c:pt idx="8">
                  <c:v>#N/A</c:v>
                </c:pt>
                <c:pt idx="9">
                  <c:v>0.11</c:v>
                </c:pt>
              </c:numCache>
            </c:numRef>
          </c:val>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0.13</c:v>
                </c:pt>
                <c:pt idx="2">
                  <c:v>#N/A</c:v>
                </c:pt>
                <c:pt idx="3">
                  <c:v>0.23</c:v>
                </c:pt>
                <c:pt idx="4">
                  <c:v>#N/A</c:v>
                </c:pt>
                <c:pt idx="5">
                  <c:v>0.21</c:v>
                </c:pt>
                <c:pt idx="6">
                  <c:v>#N/A</c:v>
                </c:pt>
                <c:pt idx="7">
                  <c:v>0.16</c:v>
                </c:pt>
                <c:pt idx="8">
                  <c:v>#N/A</c:v>
                </c:pt>
                <c:pt idx="9">
                  <c:v>0.14000000000000001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2.94</c:v>
                </c:pt>
                <c:pt idx="2">
                  <c:v>#N/A</c:v>
                </c:pt>
                <c:pt idx="3">
                  <c:v>0.56000000000000005</c:v>
                </c:pt>
                <c:pt idx="4">
                  <c:v>#N/A</c:v>
                </c:pt>
                <c:pt idx="5">
                  <c:v>2.15</c:v>
                </c:pt>
                <c:pt idx="6">
                  <c:v>#N/A</c:v>
                </c:pt>
                <c:pt idx="7">
                  <c:v>0.85</c:v>
                </c:pt>
                <c:pt idx="8">
                  <c:v>#N/A</c:v>
                </c:pt>
                <c:pt idx="9">
                  <c:v>1.42</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2.33</c:v>
                </c:pt>
                <c:pt idx="2">
                  <c:v>#N/A</c:v>
                </c:pt>
                <c:pt idx="3">
                  <c:v>3.08</c:v>
                </c:pt>
                <c:pt idx="4">
                  <c:v>#N/A</c:v>
                </c:pt>
                <c:pt idx="5">
                  <c:v>3.01</c:v>
                </c:pt>
                <c:pt idx="6">
                  <c:v>#N/A</c:v>
                </c:pt>
                <c:pt idx="7">
                  <c:v>2.93</c:v>
                </c:pt>
                <c:pt idx="8">
                  <c:v>#N/A</c:v>
                </c:pt>
                <c:pt idx="9">
                  <c:v>3.11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5.26</c:v>
                </c:pt>
                <c:pt idx="2">
                  <c:v>#N/A</c:v>
                </c:pt>
                <c:pt idx="3">
                  <c:v>4.47</c:v>
                </c:pt>
                <c:pt idx="4">
                  <c:v>#N/A</c:v>
                </c:pt>
                <c:pt idx="5">
                  <c:v>4.38</c:v>
                </c:pt>
                <c:pt idx="6">
                  <c:v>#N/A</c:v>
                </c:pt>
                <c:pt idx="7">
                  <c:v>3.68</c:v>
                </c:pt>
                <c:pt idx="8">
                  <c:v>#N/A</c:v>
                </c:pt>
                <c:pt idx="9">
                  <c:v>5.15</c:v>
                </c:pt>
              </c:numCache>
            </c:numRef>
          </c:val>
        </c:ser>
        <c:dLbls>
          <c:showLegendKey val="0"/>
          <c:showVal val="0"/>
          <c:showCatName val="0"/>
          <c:showSerName val="0"/>
          <c:showPercent val="0"/>
          <c:showBubbleSize val="0"/>
        </c:dLbls>
        <c:gapWidth val="150"/>
        <c:overlap val="100"/>
        <c:axId val="322501232"/>
        <c:axId val="322503976"/>
      </c:barChart>
      <c:catAx>
        <c:axId val="32250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2503976"/>
        <c:crosses val="autoZero"/>
        <c:auto val="1"/>
        <c:lblAlgn val="ctr"/>
        <c:lblOffset val="100"/>
        <c:tickLblSkip val="1"/>
        <c:tickMarkSkip val="1"/>
        <c:noMultiLvlLbl val="0"/>
      </c:catAx>
      <c:valAx>
        <c:axId val="322503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501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401</c:v>
                </c:pt>
                <c:pt idx="5">
                  <c:v>409</c:v>
                </c:pt>
                <c:pt idx="8">
                  <c:v>419</c:v>
                </c:pt>
                <c:pt idx="11">
                  <c:v>437</c:v>
                </c:pt>
                <c:pt idx="14">
                  <c:v>428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34</c:v>
                </c:pt>
                <c:pt idx="3">
                  <c:v>34</c:v>
                </c:pt>
                <c:pt idx="6">
                  <c:v>34</c:v>
                </c:pt>
                <c:pt idx="9">
                  <c:v>32</c:v>
                </c:pt>
                <c:pt idx="12">
                  <c:v>26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66</c:v>
                </c:pt>
                <c:pt idx="3">
                  <c:v>63</c:v>
                </c:pt>
                <c:pt idx="6">
                  <c:v>58</c:v>
                </c:pt>
                <c:pt idx="9">
                  <c:v>58</c:v>
                </c:pt>
                <c:pt idx="12">
                  <c:v>59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121</c:v>
                </c:pt>
                <c:pt idx="3">
                  <c:v>124</c:v>
                </c:pt>
                <c:pt idx="6">
                  <c:v>128</c:v>
                </c:pt>
                <c:pt idx="9">
                  <c:v>141</c:v>
                </c:pt>
                <c:pt idx="12">
                  <c:v>152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607</c:v>
                </c:pt>
                <c:pt idx="3">
                  <c:v>556</c:v>
                </c:pt>
                <c:pt idx="6">
                  <c:v>499</c:v>
                </c:pt>
                <c:pt idx="9">
                  <c:v>487</c:v>
                </c:pt>
                <c:pt idx="12">
                  <c:v>453</c:v>
                </c:pt>
              </c:numCache>
            </c:numRef>
          </c:val>
        </c:ser>
        <c:dLbls>
          <c:showLegendKey val="0"/>
          <c:showVal val="0"/>
          <c:showCatName val="0"/>
          <c:showSerName val="0"/>
          <c:showPercent val="0"/>
          <c:showBubbleSize val="0"/>
        </c:dLbls>
        <c:gapWidth val="100"/>
        <c:overlap val="100"/>
        <c:axId val="322501624"/>
        <c:axId val="322504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427</c:v>
                </c:pt>
                <c:pt idx="2">
                  <c:v>#N/A</c:v>
                </c:pt>
                <c:pt idx="3">
                  <c:v>#N/A</c:v>
                </c:pt>
                <c:pt idx="4">
                  <c:v>368</c:v>
                </c:pt>
                <c:pt idx="5">
                  <c:v>#N/A</c:v>
                </c:pt>
                <c:pt idx="6">
                  <c:v>#N/A</c:v>
                </c:pt>
                <c:pt idx="7">
                  <c:v>300</c:v>
                </c:pt>
                <c:pt idx="8">
                  <c:v>#N/A</c:v>
                </c:pt>
                <c:pt idx="9">
                  <c:v>#N/A</c:v>
                </c:pt>
                <c:pt idx="10">
                  <c:v>281</c:v>
                </c:pt>
                <c:pt idx="11">
                  <c:v>#N/A</c:v>
                </c:pt>
                <c:pt idx="12">
                  <c:v>#N/A</c:v>
                </c:pt>
                <c:pt idx="13">
                  <c:v>262</c:v>
                </c:pt>
                <c:pt idx="14">
                  <c:v>#N/A</c:v>
                </c:pt>
              </c:numCache>
            </c:numRef>
          </c:val>
          <c:smooth val="0"/>
        </c:ser>
        <c:dLbls>
          <c:showLegendKey val="0"/>
          <c:showVal val="0"/>
          <c:showCatName val="0"/>
          <c:showSerName val="0"/>
          <c:showPercent val="0"/>
          <c:showBubbleSize val="0"/>
        </c:dLbls>
        <c:marker val="1"/>
        <c:smooth val="0"/>
        <c:axId val="322501624"/>
        <c:axId val="322504760"/>
      </c:lineChart>
      <c:catAx>
        <c:axId val="322501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2504760"/>
        <c:crosses val="autoZero"/>
        <c:auto val="1"/>
        <c:lblAlgn val="ctr"/>
        <c:lblOffset val="100"/>
        <c:tickLblSkip val="1"/>
        <c:tickMarkSkip val="1"/>
        <c:noMultiLvlLbl val="0"/>
      </c:catAx>
      <c:valAx>
        <c:axId val="322504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501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4795</c:v>
                </c:pt>
                <c:pt idx="5">
                  <c:v>4740</c:v>
                </c:pt>
                <c:pt idx="8">
                  <c:v>4737</c:v>
                </c:pt>
                <c:pt idx="11">
                  <c:v>4650</c:v>
                </c:pt>
                <c:pt idx="14">
                  <c:v>4581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167</c:v>
                </c:pt>
                <c:pt idx="5">
                  <c:v>155</c:v>
                </c:pt>
                <c:pt idx="8">
                  <c:v>157</c:v>
                </c:pt>
                <c:pt idx="11">
                  <c:v>159</c:v>
                </c:pt>
                <c:pt idx="14">
                  <c:v>161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906</c:v>
                </c:pt>
                <c:pt idx="5">
                  <c:v>1205</c:v>
                </c:pt>
                <c:pt idx="8">
                  <c:v>1463</c:v>
                </c:pt>
                <c:pt idx="11">
                  <c:v>1602</c:v>
                </c:pt>
                <c:pt idx="14">
                  <c:v>1736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205</c:v>
                </c:pt>
                <c:pt idx="3">
                  <c:v>178</c:v>
                </c:pt>
                <c:pt idx="6">
                  <c:v>151</c:v>
                </c:pt>
                <c:pt idx="9">
                  <c:v>124</c:v>
                </c:pt>
                <c:pt idx="12">
                  <c:v>99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1257</c:v>
                </c:pt>
                <c:pt idx="3">
                  <c:v>1226</c:v>
                </c:pt>
                <c:pt idx="6">
                  <c:v>1261</c:v>
                </c:pt>
                <c:pt idx="9">
                  <c:v>1221</c:v>
                </c:pt>
                <c:pt idx="12">
                  <c:v>1129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348</c:v>
                </c:pt>
                <c:pt idx="3">
                  <c:v>295</c:v>
                </c:pt>
                <c:pt idx="6">
                  <c:v>242</c:v>
                </c:pt>
                <c:pt idx="9">
                  <c:v>240</c:v>
                </c:pt>
                <c:pt idx="12">
                  <c:v>195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2823</c:v>
                </c:pt>
                <c:pt idx="3">
                  <c:v>2689</c:v>
                </c:pt>
                <c:pt idx="6">
                  <c:v>2767</c:v>
                </c:pt>
                <c:pt idx="9">
                  <c:v>2796</c:v>
                </c:pt>
                <c:pt idx="12">
                  <c:v>2942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22</c:v>
                </c:pt>
                <c:pt idx="3">
                  <c:v>14</c:v>
                </c:pt>
                <c:pt idx="6">
                  <c:v>7</c:v>
                </c:pt>
                <c:pt idx="9">
                  <c:v>1</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5161</c:v>
                </c:pt>
                <c:pt idx="3">
                  <c:v>4952</c:v>
                </c:pt>
                <c:pt idx="6">
                  <c:v>4871</c:v>
                </c:pt>
                <c:pt idx="9">
                  <c:v>4799</c:v>
                </c:pt>
                <c:pt idx="12">
                  <c:v>4756</c:v>
                </c:pt>
              </c:numCache>
            </c:numRef>
          </c:val>
        </c:ser>
        <c:dLbls>
          <c:showLegendKey val="0"/>
          <c:showVal val="0"/>
          <c:showCatName val="0"/>
          <c:showSerName val="0"/>
          <c:showPercent val="0"/>
          <c:showBubbleSize val="0"/>
        </c:dLbls>
        <c:gapWidth val="100"/>
        <c:overlap val="100"/>
        <c:axId val="322505152"/>
        <c:axId val="322497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3947</c:v>
                </c:pt>
                <c:pt idx="2">
                  <c:v>#N/A</c:v>
                </c:pt>
                <c:pt idx="3">
                  <c:v>#N/A</c:v>
                </c:pt>
                <c:pt idx="4">
                  <c:v>3254</c:v>
                </c:pt>
                <c:pt idx="5">
                  <c:v>#N/A</c:v>
                </c:pt>
                <c:pt idx="6">
                  <c:v>#N/A</c:v>
                </c:pt>
                <c:pt idx="7">
                  <c:v>2943</c:v>
                </c:pt>
                <c:pt idx="8">
                  <c:v>#N/A</c:v>
                </c:pt>
                <c:pt idx="9">
                  <c:v>#N/A</c:v>
                </c:pt>
                <c:pt idx="10">
                  <c:v>2772</c:v>
                </c:pt>
                <c:pt idx="11">
                  <c:v>#N/A</c:v>
                </c:pt>
                <c:pt idx="12">
                  <c:v>#N/A</c:v>
                </c:pt>
                <c:pt idx="13">
                  <c:v>2644</c:v>
                </c:pt>
                <c:pt idx="14">
                  <c:v>#N/A</c:v>
                </c:pt>
              </c:numCache>
            </c:numRef>
          </c:val>
          <c:smooth val="0"/>
        </c:ser>
        <c:dLbls>
          <c:showLegendKey val="0"/>
          <c:showVal val="0"/>
          <c:showCatName val="0"/>
          <c:showSerName val="0"/>
          <c:showPercent val="0"/>
          <c:showBubbleSize val="0"/>
        </c:dLbls>
        <c:marker val="1"/>
        <c:smooth val="0"/>
        <c:axId val="322505152"/>
        <c:axId val="322497704"/>
      </c:lineChart>
      <c:catAx>
        <c:axId val="32250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2497704"/>
        <c:crosses val="autoZero"/>
        <c:auto val="1"/>
        <c:lblAlgn val="ctr"/>
        <c:lblOffset val="100"/>
        <c:tickLblSkip val="1"/>
        <c:tickMarkSkip val="1"/>
        <c:noMultiLvlLbl val="0"/>
      </c:catAx>
      <c:valAx>
        <c:axId val="322497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505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{2CBA0448-7388-46C7-84D8-6A2F0777F00E}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{04028607-1F07-4EF3-AFD8-82ED26A04771}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{F8C3BCB2-88F2-4A51-A789-6A5CCFCF7B40}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{D15ECDAD-A45A-4A9E-A2E4-85BFD6792FA0}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{162D0E69-B79A-4675-9C93-5ED09C0E1664}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{13A2AED8-0B1A-4EA7-B3E9-A0D002F9D629}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{DD9D738E-55B7-4E03-9145-3BFA1C084351}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{AC4FAB53-EAE4-4878-8DCA-C38624524BDC}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{1FEB8E1D-2236-4CAB-8E54-85505F449B7C}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{4BB36F68-AE27-47FF-8B80-3F7EEC77A107}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22499664"/>
        <c:axId val="322500056"/>
      </c:scatterChart>
      <c:valAx>
        <c:axId val="3224996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2500056"/>
        <c:crosses val="autoZero"/>
        <c:crossBetween val="midCat"/>
      </c:valAx>
      <c:valAx>
        <c:axId val="3225000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24996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{A7A6E6DA-FBC0-47D4-BBD9-2EF9157B8B30}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{AF0D1427-2CAB-4354-BE4C-AC4C1781E0D0}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{099ED902-8767-4994-97F4-E02CACE8D402}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{A822EEAA-65A3-4277-8C60-19FE2FB50BB4}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{3D49B8F4-933C-40B9-9F15-B09567A5EF60}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16.600000000000001</c:v>
                </c:pt>
                <c:pt idx="1">
                  <c:v>15.1</c:v>
                </c:pt>
                <c:pt idx="2">
                  <c:v>13</c:v>
                </c:pt>
                <c:pt idx="3">
                  <c:v>11.4</c:v>
                </c:pt>
                <c:pt idx="4">
                  <c:v>10.1</c:v>
                </c:pt>
              </c:numCache>
            </c:numRef>
          </c:xVal>
          <c:yVal>
            <c:numRef>
              <c:f>公会計指標分析・財政指標組合せ分析表!$K$73:$O$73</c:f>
              <c:numCache>
                <c:formatCode>#,##0.0;"▲ "#,##0.0</c:formatCode>
                <c:ptCount val="5"/>
                <c:pt idx="0">
                  <c:v>140.4</c:v>
                </c:pt>
                <c:pt idx="1">
                  <c:v>117</c:v>
                </c:pt>
                <c:pt idx="2">
                  <c:v>105.6</c:v>
                </c:pt>
                <c:pt idx="3">
                  <c:v>102.1</c:v>
                </c:pt>
                <c:pt idx="4">
                  <c:v>93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{3321343B-F410-45F7-934A-A686F32E89A2}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{4A28065A-DF25-473E-AF66-99CF1A5D5AEF}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{016A1784-66E3-477F-975A-1F089A52F8E6}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{7BA81039-6205-4717-ABBB-55D48DBA4670}</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{3F293C4A-7411-4D67-80CC-195A336E09C1}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10.4</c:v>
                </c:pt>
                <c:pt idx="2">
                  <c:v>9.8000000000000007</c:v>
                </c:pt>
                <c:pt idx="3">
                  <c:v>8.5</c:v>
                </c:pt>
                <c:pt idx="4">
                  <c:v>9.3000000000000007</c:v>
                </c:pt>
              </c:numCache>
            </c:numRef>
          </c:xVal>
          <c:yVal>
            <c:numRef>
              <c:f>公会計指標分析・財政指標組合せ分析表!$K$77:$O$77</c:f>
              <c:numCache>
                <c:formatCode>#,##0.0;"▲ "#,##0.0</c:formatCode>
                <c:ptCount val="5"/>
                <c:pt idx="0">
                  <c:v>28.6</c:v>
                </c:pt>
                <c:pt idx="1">
                  <c:v>34.299999999999997</c:v>
                </c:pt>
                <c:pt idx="2">
                  <c:v>24.3</c:v>
                </c:pt>
                <c:pt idx="3">
                  <c:v>0</c:v>
                </c:pt>
                <c:pt idx="4">
                  <c:v>20.2</c:v>
                </c:pt>
              </c:numCache>
            </c:numRef>
          </c:yVal>
          <c:smooth val="0"/>
        </c:ser>
        <c:dLbls>
          <c:showLegendKey val="0"/>
          <c:showVal val="0"/>
          <c:showCatName val="0"/>
          <c:showSerName val="0"/>
          <c:showPercent val="0"/>
          <c:showBubbleSize val="0"/>
        </c:dLbls>
        <c:axId val="347847832"/>
        <c:axId val="347849792"/>
      </c:scatterChart>
      <c:valAx>
        <c:axId val="347847832"/>
        <c:scaling>
          <c:orientation val="minMax"/>
          <c:max val="17.3"/>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7849792"/>
        <c:crosses val="autoZero"/>
        <c:crossBetween val="midCat"/>
      </c:valAx>
      <c:valAx>
        <c:axId val="347849792"/>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7847832"/>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臨時財政対策債に係る算入公債費が増加しており、一般会計の元利償還金の減少と合わせて、その他の増加要因を吸収し分子の減少に大きく寄与しているため、実質公債費比率が年々減少してしている。</a:t>
          </a:r>
          <a:endParaRPr lang="ja-JP" altLang="ja-JP" sz="1400">
            <a:effectLst/>
          </a:endParaRPr>
        </a:p>
        <a:p>
          <a:pPr rtl="0"/>
          <a:r>
            <a:rPr lang="ja-JP" altLang="ja-JP" sz="1100" b="0" i="0" baseline="0">
              <a:solidFill>
                <a:schemeClr val="dk1"/>
              </a:solidFill>
              <a:effectLst/>
              <a:latin typeface="+mn-lt"/>
              <a:ea typeface="+mn-ea"/>
              <a:cs typeface="+mn-cs"/>
            </a:rPr>
            <a:t>　今後、一般会計においては、</a:t>
          </a:r>
          <a:r>
            <a:rPr lang="ja-JP" altLang="en-US" sz="1100" b="0" i="0" baseline="0">
              <a:solidFill>
                <a:schemeClr val="dk1"/>
              </a:solidFill>
              <a:effectLst/>
              <a:latin typeface="+mn-lt"/>
              <a:ea typeface="+mn-ea"/>
              <a:cs typeface="+mn-cs"/>
            </a:rPr>
            <a:t>新たな債務負担行為を行っていないたため減少傾向だが、</a:t>
          </a:r>
          <a:r>
            <a:rPr lang="ja-JP" altLang="ja-JP" sz="1100" b="0" i="0" baseline="0">
              <a:solidFill>
                <a:schemeClr val="dk1"/>
              </a:solidFill>
              <a:effectLst/>
              <a:latin typeface="+mn-lt"/>
              <a:ea typeface="+mn-ea"/>
              <a:cs typeface="+mn-cs"/>
            </a:rPr>
            <a:t>消防組合が整備した無線デジタル化整備事業等の公債費に対する負担金やスマートインターチェンジ整備に係る負担金の増加が予想される。また、繰出金が増加傾向にある公営企業等においては、使用料の見直し等により基準外の繰出</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を減少させていく必要</a:t>
          </a:r>
          <a:r>
            <a:rPr lang="ja-JP" altLang="en-US" sz="1100" b="0" i="0" baseline="0">
              <a:solidFill>
                <a:schemeClr val="dk1"/>
              </a:solidFill>
              <a:effectLst/>
              <a:latin typeface="+mn-lt"/>
              <a:ea typeface="+mn-ea"/>
              <a:cs typeface="+mn-cs"/>
            </a:rPr>
            <a:t>性</a:t>
          </a:r>
          <a:r>
            <a:rPr lang="ja-JP" altLang="ja-JP" sz="1100" b="0" i="0" baseline="0">
              <a:solidFill>
                <a:schemeClr val="dk1"/>
              </a:solidFill>
              <a:effectLst/>
              <a:latin typeface="+mn-lt"/>
              <a:ea typeface="+mn-ea"/>
              <a:cs typeface="+mn-cs"/>
            </a:rPr>
            <a:t>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すると、充当可能財源が極端に少なく、比率は高い状況が続いているが、新規町債発行を抑制していることにより、一般会計の地方債残高の減少や基金積立の継続によって順調に改善している。</a:t>
          </a:r>
          <a:endParaRPr lang="ja-JP" altLang="ja-JP" sz="1400">
            <a:effectLst/>
          </a:endParaRPr>
        </a:p>
        <a:p>
          <a:pPr rtl="0"/>
          <a:r>
            <a:rPr lang="ja-JP" altLang="ja-JP" sz="1100" b="0" i="0" baseline="0">
              <a:solidFill>
                <a:schemeClr val="dk1"/>
              </a:solidFill>
              <a:effectLst/>
              <a:latin typeface="+mn-lt"/>
              <a:ea typeface="+mn-ea"/>
              <a:cs typeface="+mn-cs"/>
            </a:rPr>
            <a:t>　地方債の残高については、類似団体平均程度であるため、今後においても住民サービスの低下を招かないよう各種歳出削減に取り組み、余剰金の積み立てを継続していきながら、将来に負担を残さないように適切な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熊本県錦町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11,160
11,123
85.04
5,677,051
5,452,528
167,810
3,252,312
4,755,533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93.0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11,160
11,123
85.04
5,677,051
5,452,528
167,810
3,252,312
4,755,533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93.0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11,160
11,123
85.04
5,677,051
5,452,528
167,810
3,252,312
4,755,533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93.0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熊本県錦町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11,160
11,123
85.04
5,677,051
5,452,528
167,810
3,252,312
4,755,533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93.0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地方税が前年度より伸びて</a:t>
          </a:r>
          <a:r>
            <a:rPr kumimoji="1" lang="ja-JP" altLang="en-US" sz="1100" baseline="0">
              <a:solidFill>
                <a:schemeClr val="dk1"/>
              </a:solidFill>
              <a:effectLst/>
              <a:latin typeface="+mn-lt"/>
              <a:ea typeface="+mn-ea"/>
              <a:cs typeface="+mn-cs"/>
            </a:rPr>
            <a:t>おり</a:t>
          </a:r>
          <a:r>
            <a:rPr kumimoji="1" lang="ja-JP" altLang="ja-JP" sz="1100" baseline="0">
              <a:solidFill>
                <a:schemeClr val="dk1"/>
              </a:solidFill>
              <a:effectLst/>
              <a:latin typeface="+mn-lt"/>
              <a:ea typeface="+mn-ea"/>
              <a:cs typeface="+mn-cs"/>
            </a:rPr>
            <a:t>、県平均</a:t>
          </a:r>
          <a:r>
            <a:rPr kumimoji="1" lang="ja-JP" altLang="en-US" sz="1100" baseline="0">
              <a:solidFill>
                <a:schemeClr val="dk1"/>
              </a:solidFill>
              <a:effectLst/>
              <a:latin typeface="+mn-lt"/>
              <a:ea typeface="+mn-ea"/>
              <a:cs typeface="+mn-cs"/>
            </a:rPr>
            <a:t>となったが</a:t>
          </a:r>
          <a:r>
            <a:rPr kumimoji="1" lang="ja-JP" altLang="ja-JP" sz="1100" baseline="0">
              <a:solidFill>
                <a:schemeClr val="dk1"/>
              </a:solidFill>
              <a:effectLst/>
              <a:latin typeface="+mn-lt"/>
              <a:ea typeface="+mn-ea"/>
              <a:cs typeface="+mn-cs"/>
            </a:rPr>
            <a:t>、類似団体と比較しても大規模な企業等が少ないことから平均をかなり下回っている。</a:t>
          </a:r>
          <a:endParaRPr lang="ja-JP" altLang="ja-JP" sz="1400">
            <a:effectLst/>
          </a:endParaRPr>
        </a:p>
        <a:p>
          <a:r>
            <a:rPr kumimoji="1" lang="ja-JP" altLang="ja-JP" sz="1100">
              <a:solidFill>
                <a:schemeClr val="dk1"/>
              </a:solidFill>
              <a:effectLst/>
              <a:latin typeface="+mn-lt"/>
              <a:ea typeface="+mn-ea"/>
              <a:cs typeface="+mn-cs"/>
            </a:rPr>
            <a:t>　今後においても、企業誘致に努めるなど税収の増加を図りながら、徴収強化や料金等の見直しによる自主財源の確保に取り組み、財政基盤の強化に努める。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165629</xdr:rowOff>
    </xdr:from>
    <xdr:to>
      <xdr:col>7</xdr:col>
      <xdr:colOff>152400</xdr:colOff>
      <xdr:row>44</xdr:row>
      <xdr:rowOff>14288</xdr:rowOff>
    </xdr:to>
    <xdr:cxnSp macro="">
      <xdr:nvCxnSpPr>
        <xdr:cNvPr id="71" name="直線コネクタ 70"/>
        <xdr:cNvCxnSpPr/>
      </xdr:nvCxnSpPr>
      <xdr:spPr>
        <a:xfrm flipV="1">
          <a:off x="4114800" y="7537979"/>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14288</xdr:rowOff>
    </xdr:to>
    <xdr:cxnSp macro="">
      <xdr:nvCxnSpPr>
        <xdr:cNvPr id="74" name="直線コネクタ 73"/>
        <xdr:cNvCxnSpPr/>
      </xdr:nvCxnSpPr>
      <xdr:spPr>
        <a:xfrm>
          <a:off x="3225800" y="754803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5" name="フローチャート : 判断 74"/>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6" name="テキスト ボックス 75"/>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7" name="直線コネクタ 76"/>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105304</xdr:rowOff>
    </xdr:from>
    <xdr:to>
      <xdr:col>4</xdr:col>
      <xdr:colOff>533400</xdr:colOff>
      <xdr:row>43</xdr:row>
      <xdr:rowOff>35454</xdr:rowOff>
    </xdr:to>
    <xdr:sp macro="" textlink="">
      <xdr:nvSpPr>
        <xdr:cNvPr id="78" name="フローチャート : 判断 77"/>
        <xdr:cNvSpPr/>
      </xdr:nvSpPr>
      <xdr:spPr>
        <a:xfrm>
          <a:off x="3175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45631</xdr:rowOff>
    </xdr:from>
    <xdr:ext cx="762000" cy="259045"/>
    <xdr:sp macro="" textlink="">
      <xdr:nvSpPr>
        <xdr:cNvPr id="79" name="テキスト ボックス 78"/>
        <xdr:cNvSpPr txBox="1"/>
      </xdr:nvSpPr>
      <xdr:spPr>
        <a:xfrm>
          <a:off x="2844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155575</xdr:rowOff>
    </xdr:from>
    <xdr:to>
      <xdr:col>3</xdr:col>
      <xdr:colOff>279400</xdr:colOff>
      <xdr:row>44</xdr:row>
      <xdr:rowOff>4233</xdr:rowOff>
    </xdr:to>
    <xdr:cxnSp macro="">
      <xdr:nvCxnSpPr>
        <xdr:cNvPr id="80" name="直線コネクタ 79"/>
        <xdr:cNvCxnSpPr/>
      </xdr:nvCxnSpPr>
      <xdr:spPr>
        <a:xfrm>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81" name="フローチャート : 判断 80"/>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82" name="テキスト ボックス 81"/>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3" name="フローチャート : 判断 82"/>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4" name="テキスト ボックス 83"/>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114829</xdr:rowOff>
    </xdr:from>
    <xdr:to>
      <xdr:col>7</xdr:col>
      <xdr:colOff>203200</xdr:colOff>
      <xdr:row>44</xdr:row>
      <xdr:rowOff>44979</xdr:rowOff>
    </xdr:to>
    <xdr:sp macro="" textlink="">
      <xdr:nvSpPr>
        <xdr:cNvPr id="90" name="円/楕円 89"/>
        <xdr:cNvSpPr/>
      </xdr:nvSpPr>
      <xdr:spPr>
        <a:xfrm>
          <a:off x="49022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86906</xdr:rowOff>
    </xdr:from>
    <xdr:ext cx="762000" cy="259045"/>
    <xdr:sp macro="" textlink="">
      <xdr:nvSpPr>
        <xdr:cNvPr id="91" name="財政力該当値テキスト"/>
        <xdr:cNvSpPr txBox="1"/>
      </xdr:nvSpPr>
      <xdr:spPr>
        <a:xfrm>
          <a:off x="5041900" y="74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134938</xdr:rowOff>
    </xdr:from>
    <xdr:to>
      <xdr:col>6</xdr:col>
      <xdr:colOff>50800</xdr:colOff>
      <xdr:row>44</xdr:row>
      <xdr:rowOff>65088</xdr:rowOff>
    </xdr:to>
    <xdr:sp macro="" textlink="">
      <xdr:nvSpPr>
        <xdr:cNvPr id="92" name="円/楕円 91"/>
        <xdr:cNvSpPr/>
      </xdr:nvSpPr>
      <xdr:spPr>
        <a:xfrm>
          <a:off x="4064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49865</xdr:rowOff>
    </xdr:from>
    <xdr:ext cx="736600" cy="259045"/>
    <xdr:sp macro="" textlink="">
      <xdr:nvSpPr>
        <xdr:cNvPr id="93" name="テキスト ボックス 92"/>
        <xdr:cNvSpPr txBox="1"/>
      </xdr:nvSpPr>
      <xdr:spPr>
        <a:xfrm>
          <a:off x="3733800" y="759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4" name="円/楕円 93"/>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5" name="テキスト ボックス 94"/>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6" name="円/楕円 95"/>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7" name="テキスト ボックス 96"/>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8" name="円/楕円 97"/>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9" name="テキスト ボックス 98"/>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公債費が償還終了や</a:t>
          </a:r>
          <a:r>
            <a:rPr kumimoji="1" lang="ja-JP" altLang="ja-JP" sz="1100">
              <a:solidFill>
                <a:schemeClr val="dk1"/>
              </a:solidFill>
              <a:effectLst/>
              <a:latin typeface="+mn-lt"/>
              <a:ea typeface="+mn-ea"/>
              <a:cs typeface="+mn-cs"/>
            </a:rPr>
            <a:t>町債の新規発行抑制により公債費は減となったが、</a:t>
          </a:r>
          <a:r>
            <a:rPr kumimoji="1" lang="ja-JP" altLang="en-US" sz="1100">
              <a:solidFill>
                <a:schemeClr val="dk1"/>
              </a:solidFill>
              <a:effectLst/>
              <a:latin typeface="+mn-lt"/>
              <a:ea typeface="+mn-ea"/>
              <a:cs typeface="+mn-cs"/>
            </a:rPr>
            <a:t>障がい者福祉サービス費等の扶助費や</a:t>
          </a:r>
          <a:r>
            <a:rPr kumimoji="1" lang="ja-JP" altLang="ja-JP" sz="1100">
              <a:solidFill>
                <a:schemeClr val="dk1"/>
              </a:solidFill>
              <a:effectLst/>
              <a:latin typeface="+mn-lt"/>
              <a:ea typeface="+mn-ea"/>
              <a:cs typeface="+mn-cs"/>
            </a:rPr>
            <a:t>特別会計への繰出し金の増</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、経常経費充当一般財源が全体的に増加し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、経常一般財源については地方交付税や固定資産税の増、また地方消費税の増加により、経常収支比率が前年度より</a:t>
          </a:r>
          <a:r>
            <a:rPr kumimoji="1" lang="ja-JP" altLang="en-US" sz="1100">
              <a:solidFill>
                <a:schemeClr val="dk1"/>
              </a:solidFill>
              <a:effectLst/>
              <a:latin typeface="+mn-lt"/>
              <a:ea typeface="+mn-ea"/>
              <a:cs typeface="+mn-cs"/>
            </a:rPr>
            <a:t>比率が改善</a:t>
          </a:r>
          <a:r>
            <a:rPr kumimoji="1" lang="ja-JP" altLang="ja-JP" sz="1100">
              <a:solidFill>
                <a:schemeClr val="dk1"/>
              </a:solidFill>
              <a:effectLst/>
              <a:latin typeface="+mn-lt"/>
              <a:ea typeface="+mn-ea"/>
              <a:cs typeface="+mn-cs"/>
            </a:rPr>
            <a:t>された。</a:t>
          </a:r>
          <a:endParaRPr lang="ja-JP" altLang="ja-JP" sz="1400">
            <a:effectLst/>
          </a:endParaRPr>
        </a:p>
        <a:p>
          <a:r>
            <a:rPr kumimoji="1" lang="ja-JP" altLang="ja-JP" sz="1100">
              <a:solidFill>
                <a:schemeClr val="dk1"/>
              </a:solidFill>
              <a:effectLst/>
              <a:latin typeface="+mn-lt"/>
              <a:ea typeface="+mn-ea"/>
              <a:cs typeface="+mn-cs"/>
            </a:rPr>
            <a:t>　しかし</a:t>
          </a:r>
          <a:r>
            <a:rPr kumimoji="1" lang="ja-JP" altLang="en-US" sz="1100">
              <a:solidFill>
                <a:schemeClr val="dk1"/>
              </a:solidFill>
              <a:effectLst/>
              <a:latin typeface="+mn-lt"/>
              <a:ea typeface="+mn-ea"/>
              <a:cs typeface="+mn-cs"/>
            </a:rPr>
            <a:t>ながら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今後も</a:t>
          </a:r>
          <a:r>
            <a:rPr kumimoji="1" lang="ja-JP" altLang="ja-JP" sz="1100">
              <a:solidFill>
                <a:schemeClr val="dk1"/>
              </a:solidFill>
              <a:effectLst/>
              <a:latin typeface="+mn-lt"/>
              <a:ea typeface="+mn-ea"/>
              <a:cs typeface="+mn-cs"/>
            </a:rPr>
            <a:t>景気による税収の動向や地方財政対策による地方交付税減により</a:t>
          </a:r>
          <a:r>
            <a:rPr kumimoji="1" lang="ja-JP" altLang="en-US" sz="1100">
              <a:solidFill>
                <a:schemeClr val="dk1"/>
              </a:solidFill>
              <a:effectLst/>
              <a:latin typeface="+mn-lt"/>
              <a:ea typeface="+mn-ea"/>
              <a:cs typeface="+mn-cs"/>
            </a:rPr>
            <a:t>比率が</a:t>
          </a:r>
          <a:r>
            <a:rPr kumimoji="1" lang="ja-JP" altLang="ja-JP" sz="1100">
              <a:solidFill>
                <a:schemeClr val="dk1"/>
              </a:solidFill>
              <a:effectLst/>
              <a:latin typeface="+mn-lt"/>
              <a:ea typeface="+mn-ea"/>
              <a:cs typeface="+mn-cs"/>
            </a:rPr>
            <a:t>大きく影響を受けるので、今後も物件費や補助費等の歳出削減に取り組んでいく必要がある。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119380</xdr:rowOff>
    </xdr:from>
    <xdr:to>
      <xdr:col>7</xdr:col>
      <xdr:colOff>152400</xdr:colOff>
      <xdr:row>62</xdr:row>
      <xdr:rowOff>24342</xdr:rowOff>
    </xdr:to>
    <xdr:cxnSp macro="">
      <xdr:nvCxnSpPr>
        <xdr:cNvPr id="134" name="直線コネクタ 133"/>
        <xdr:cNvCxnSpPr/>
      </xdr:nvCxnSpPr>
      <xdr:spPr>
        <a:xfrm flipV="1">
          <a:off x="4114800" y="10577830"/>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55033</xdr:rowOff>
    </xdr:from>
    <xdr:to>
      <xdr:col>6</xdr:col>
      <xdr:colOff>0</xdr:colOff>
      <xdr:row>62</xdr:row>
      <xdr:rowOff>24342</xdr:rowOff>
    </xdr:to>
    <xdr:cxnSp macro="">
      <xdr:nvCxnSpPr>
        <xdr:cNvPr id="137" name="直線コネクタ 136"/>
        <xdr:cNvCxnSpPr/>
      </xdr:nvCxnSpPr>
      <xdr:spPr>
        <a:xfrm>
          <a:off x="3225800" y="10513483"/>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60537</xdr:rowOff>
    </xdr:from>
    <xdr:to>
      <xdr:col>6</xdr:col>
      <xdr:colOff>50800</xdr:colOff>
      <xdr:row>61</xdr:row>
      <xdr:rowOff>162137</xdr:rowOff>
    </xdr:to>
    <xdr:sp macro="" textlink="">
      <xdr:nvSpPr>
        <xdr:cNvPr id="138" name="フローチャート : 判断 137"/>
        <xdr:cNvSpPr/>
      </xdr:nvSpPr>
      <xdr:spPr>
        <a:xfrm>
          <a:off x="4064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864</xdr:rowOff>
    </xdr:from>
    <xdr:ext cx="736600" cy="259045"/>
    <xdr:sp macro="" textlink="">
      <xdr:nvSpPr>
        <xdr:cNvPr id="139" name="テキスト ボックス 138"/>
        <xdr:cNvSpPr txBox="1"/>
      </xdr:nvSpPr>
      <xdr:spPr>
        <a:xfrm>
          <a:off x="3733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55033</xdr:rowOff>
    </xdr:from>
    <xdr:to>
      <xdr:col>4</xdr:col>
      <xdr:colOff>482600</xdr:colOff>
      <xdr:row>61</xdr:row>
      <xdr:rowOff>119380</xdr:rowOff>
    </xdr:to>
    <xdr:cxnSp macro="">
      <xdr:nvCxnSpPr>
        <xdr:cNvPr id="140" name="直線コネクタ 139"/>
        <xdr:cNvCxnSpPr/>
      </xdr:nvCxnSpPr>
      <xdr:spPr>
        <a:xfrm flipV="1">
          <a:off x="2336800" y="1051348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41" name="フローチャート : 判断 140"/>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91881</xdr:rowOff>
    </xdr:from>
    <xdr:ext cx="762000" cy="259045"/>
    <xdr:sp macro="" textlink="">
      <xdr:nvSpPr>
        <xdr:cNvPr id="142" name="テキスト ボックス 141"/>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119380</xdr:rowOff>
    </xdr:from>
    <xdr:to>
      <xdr:col>3</xdr:col>
      <xdr:colOff>279400</xdr:colOff>
      <xdr:row>62</xdr:row>
      <xdr:rowOff>149013</xdr:rowOff>
    </xdr:to>
    <xdr:cxnSp macro="">
      <xdr:nvCxnSpPr>
        <xdr:cNvPr id="143" name="直線コネクタ 142"/>
        <xdr:cNvCxnSpPr/>
      </xdr:nvCxnSpPr>
      <xdr:spPr>
        <a:xfrm flipV="1">
          <a:off x="1447800" y="1057783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119380</xdr:rowOff>
    </xdr:from>
    <xdr:to>
      <xdr:col>3</xdr:col>
      <xdr:colOff>330200</xdr:colOff>
      <xdr:row>61</xdr:row>
      <xdr:rowOff>49530</xdr:rowOff>
    </xdr:to>
    <xdr:sp macro="" textlink="">
      <xdr:nvSpPr>
        <xdr:cNvPr id="144" name="フローチャート : 判断 143"/>
        <xdr:cNvSpPr/>
      </xdr:nvSpPr>
      <xdr:spPr>
        <a:xfrm>
          <a:off x="2286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59707</xdr:rowOff>
    </xdr:from>
    <xdr:ext cx="762000" cy="259045"/>
    <xdr:sp macro="" textlink="">
      <xdr:nvSpPr>
        <xdr:cNvPr id="145" name="テキスト ボックス 144"/>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131445</xdr:rowOff>
    </xdr:from>
    <xdr:to>
      <xdr:col>2</xdr:col>
      <xdr:colOff>127000</xdr:colOff>
      <xdr:row>61</xdr:row>
      <xdr:rowOff>61595</xdr:rowOff>
    </xdr:to>
    <xdr:sp macro="" textlink="">
      <xdr:nvSpPr>
        <xdr:cNvPr id="146" name="フローチャート : 判断 145"/>
        <xdr:cNvSpPr/>
      </xdr:nvSpPr>
      <xdr:spPr>
        <a:xfrm>
          <a:off x="1397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71772</xdr:rowOff>
    </xdr:from>
    <xdr:ext cx="762000" cy="259045"/>
    <xdr:sp macro="" textlink="">
      <xdr:nvSpPr>
        <xdr:cNvPr id="147" name="テキスト ボックス 146"/>
        <xdr:cNvSpPr txBox="1"/>
      </xdr:nvSpPr>
      <xdr:spPr>
        <a:xfrm>
          <a:off x="1066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53" name="円/楕円 152"/>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40657</xdr:rowOff>
    </xdr:from>
    <xdr:ext cx="762000" cy="259045"/>
    <xdr:sp macro="" textlink="">
      <xdr:nvSpPr>
        <xdr:cNvPr id="154" name="財政構造の弾力性該当値テキスト"/>
        <xdr:cNvSpPr txBox="1"/>
      </xdr:nvSpPr>
      <xdr:spPr>
        <a:xfrm>
          <a:off x="5041900" y="1049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144992</xdr:rowOff>
    </xdr:from>
    <xdr:to>
      <xdr:col>6</xdr:col>
      <xdr:colOff>50800</xdr:colOff>
      <xdr:row>62</xdr:row>
      <xdr:rowOff>75142</xdr:rowOff>
    </xdr:to>
    <xdr:sp macro="" textlink="">
      <xdr:nvSpPr>
        <xdr:cNvPr id="155" name="円/楕円 154"/>
        <xdr:cNvSpPr/>
      </xdr:nvSpPr>
      <xdr:spPr>
        <a:xfrm>
          <a:off x="4064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59919</xdr:rowOff>
    </xdr:from>
    <xdr:ext cx="736600" cy="259045"/>
    <xdr:sp macro="" textlink="">
      <xdr:nvSpPr>
        <xdr:cNvPr id="156" name="テキスト ボックス 155"/>
        <xdr:cNvSpPr txBox="1"/>
      </xdr:nvSpPr>
      <xdr:spPr>
        <a:xfrm>
          <a:off x="3733800" y="1068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4233</xdr:rowOff>
    </xdr:from>
    <xdr:to>
      <xdr:col>4</xdr:col>
      <xdr:colOff>533400</xdr:colOff>
      <xdr:row>61</xdr:row>
      <xdr:rowOff>105833</xdr:rowOff>
    </xdr:to>
    <xdr:sp macro="" textlink="">
      <xdr:nvSpPr>
        <xdr:cNvPr id="157" name="円/楕円 156"/>
        <xdr:cNvSpPr/>
      </xdr:nvSpPr>
      <xdr:spPr>
        <a:xfrm>
          <a:off x="3175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90610</xdr:rowOff>
    </xdr:from>
    <xdr:ext cx="762000" cy="259045"/>
    <xdr:sp macro="" textlink="">
      <xdr:nvSpPr>
        <xdr:cNvPr id="158" name="テキスト ボックス 157"/>
        <xdr:cNvSpPr txBox="1"/>
      </xdr:nvSpPr>
      <xdr:spPr>
        <a:xfrm>
          <a:off x="2844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68580</xdr:rowOff>
    </xdr:from>
    <xdr:to>
      <xdr:col>3</xdr:col>
      <xdr:colOff>330200</xdr:colOff>
      <xdr:row>61</xdr:row>
      <xdr:rowOff>170180</xdr:rowOff>
    </xdr:to>
    <xdr:sp macro="" textlink="">
      <xdr:nvSpPr>
        <xdr:cNvPr id="159" name="円/楕円 158"/>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154957</xdr:rowOff>
    </xdr:from>
    <xdr:ext cx="762000" cy="259045"/>
    <xdr:sp macro="" textlink="">
      <xdr:nvSpPr>
        <xdr:cNvPr id="160" name="テキスト ボックス 159"/>
        <xdr:cNvSpPr txBox="1"/>
      </xdr:nvSpPr>
      <xdr:spPr>
        <a:xfrm>
          <a:off x="1955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98213</xdr:rowOff>
    </xdr:from>
    <xdr:to>
      <xdr:col>2</xdr:col>
      <xdr:colOff>127000</xdr:colOff>
      <xdr:row>63</xdr:row>
      <xdr:rowOff>28363</xdr:rowOff>
    </xdr:to>
    <xdr:sp macro="" textlink="">
      <xdr:nvSpPr>
        <xdr:cNvPr id="161" name="円/楕円 160"/>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13140</xdr:rowOff>
    </xdr:from>
    <xdr:ext cx="762000" cy="259045"/>
    <xdr:sp macro="" textlink="">
      <xdr:nvSpPr>
        <xdr:cNvPr id="162" name="テキスト ボックス 161"/>
        <xdr:cNvSpPr txBox="1"/>
      </xdr:nvSpPr>
      <xdr:spPr>
        <a:xfrm>
          <a:off x="1066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[123,301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職員数は前年度よりほとんど変わってないが、前年度より決算額</a:t>
          </a:r>
          <a:r>
            <a:rPr kumimoji="1" lang="ja-JP" altLang="en-US" sz="1100">
              <a:solidFill>
                <a:schemeClr val="dk1"/>
              </a:solidFill>
              <a:effectLst/>
              <a:latin typeface="+mn-lt"/>
              <a:ea typeface="+mn-ea"/>
              <a:cs typeface="+mn-cs"/>
            </a:rPr>
            <a:t>が微増だった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類似団体の中では低い位置にあるが、全国及び県平均よりも大きいので、今後も経費削減をしながら、同一水準を保てるように努力していく。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161066</xdr:rowOff>
    </xdr:from>
    <xdr:to>
      <xdr:col>7</xdr:col>
      <xdr:colOff>152400</xdr:colOff>
      <xdr:row>81</xdr:row>
      <xdr:rowOff>161155</xdr:rowOff>
    </xdr:to>
    <xdr:cxnSp macro="">
      <xdr:nvCxnSpPr>
        <xdr:cNvPr id="196" name="直線コネクタ 195"/>
        <xdr:cNvCxnSpPr/>
      </xdr:nvCxnSpPr>
      <xdr:spPr>
        <a:xfrm>
          <a:off x="4114800" y="14048516"/>
          <a:ext cx="8382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15081</xdr:rowOff>
    </xdr:from>
    <xdr:ext cx="762000" cy="259045"/>
    <xdr:sp macro="" textlink="">
      <xdr:nvSpPr>
        <xdr:cNvPr id="197" name="人件費・物件費等の状況平均値テキスト"/>
        <xdr:cNvSpPr txBox="1"/>
      </xdr:nvSpPr>
      <xdr:spPr>
        <a:xfrm>
          <a:off x="5041900" y="14073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123447</xdr:rowOff>
    </xdr:from>
    <xdr:to>
      <xdr:col>6</xdr:col>
      <xdr:colOff>0</xdr:colOff>
      <xdr:row>81</xdr:row>
      <xdr:rowOff>161066</xdr:rowOff>
    </xdr:to>
    <xdr:cxnSp macro="">
      <xdr:nvCxnSpPr>
        <xdr:cNvPr id="199" name="直線コネクタ 198"/>
        <xdr:cNvCxnSpPr/>
      </xdr:nvCxnSpPr>
      <xdr:spPr>
        <a:xfrm>
          <a:off x="3225800" y="14010897"/>
          <a:ext cx="889000" cy="3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59913</xdr:rowOff>
    </xdr:from>
    <xdr:to>
      <xdr:col>6</xdr:col>
      <xdr:colOff>50800</xdr:colOff>
      <xdr:row>82</xdr:row>
      <xdr:rowOff>161513</xdr:rowOff>
    </xdr:to>
    <xdr:sp macro="" textlink="">
      <xdr:nvSpPr>
        <xdr:cNvPr id="200" name="フローチャート : 判断 199"/>
        <xdr:cNvSpPr/>
      </xdr:nvSpPr>
      <xdr:spPr>
        <a:xfrm>
          <a:off x="4064000" y="1411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146290</xdr:rowOff>
    </xdr:from>
    <xdr:ext cx="736600" cy="259045"/>
    <xdr:sp macro="" textlink="">
      <xdr:nvSpPr>
        <xdr:cNvPr id="201" name="テキスト ボックス 200"/>
        <xdr:cNvSpPr txBox="1"/>
      </xdr:nvSpPr>
      <xdr:spPr>
        <a:xfrm>
          <a:off x="3733800" y="14205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120204</xdr:rowOff>
    </xdr:from>
    <xdr:to>
      <xdr:col>4</xdr:col>
      <xdr:colOff>482600</xdr:colOff>
      <xdr:row>81</xdr:row>
      <xdr:rowOff>123447</xdr:rowOff>
    </xdr:to>
    <xdr:cxnSp macro="">
      <xdr:nvCxnSpPr>
        <xdr:cNvPr id="202" name="直線コネクタ 201"/>
        <xdr:cNvCxnSpPr/>
      </xdr:nvCxnSpPr>
      <xdr:spPr>
        <a:xfrm>
          <a:off x="2336800" y="14007654"/>
          <a:ext cx="889000" cy="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1803</xdr:rowOff>
    </xdr:from>
    <xdr:to>
      <xdr:col>4</xdr:col>
      <xdr:colOff>533400</xdr:colOff>
      <xdr:row>82</xdr:row>
      <xdr:rowOff>103403</xdr:rowOff>
    </xdr:to>
    <xdr:sp macro="" textlink="">
      <xdr:nvSpPr>
        <xdr:cNvPr id="203" name="フローチャート : 判断 202"/>
        <xdr:cNvSpPr/>
      </xdr:nvSpPr>
      <xdr:spPr>
        <a:xfrm>
          <a:off x="3175000" y="1406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88180</xdr:rowOff>
    </xdr:from>
    <xdr:ext cx="762000" cy="259045"/>
    <xdr:sp macro="" textlink="">
      <xdr:nvSpPr>
        <xdr:cNvPr id="204" name="テキスト ボックス 203"/>
        <xdr:cNvSpPr txBox="1"/>
      </xdr:nvSpPr>
      <xdr:spPr>
        <a:xfrm>
          <a:off x="2844800" y="1414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120204</xdr:rowOff>
    </xdr:from>
    <xdr:to>
      <xdr:col>3</xdr:col>
      <xdr:colOff>279400</xdr:colOff>
      <xdr:row>81</xdr:row>
      <xdr:rowOff>161308</xdr:rowOff>
    </xdr:to>
    <xdr:cxnSp macro="">
      <xdr:nvCxnSpPr>
        <xdr:cNvPr id="205" name="直線コネクタ 204"/>
        <xdr:cNvCxnSpPr/>
      </xdr:nvCxnSpPr>
      <xdr:spPr>
        <a:xfrm flipV="1">
          <a:off x="1447800" y="14007654"/>
          <a:ext cx="889000" cy="4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160488</xdr:rowOff>
    </xdr:from>
    <xdr:to>
      <xdr:col>3</xdr:col>
      <xdr:colOff>330200</xdr:colOff>
      <xdr:row>82</xdr:row>
      <xdr:rowOff>90638</xdr:rowOff>
    </xdr:to>
    <xdr:sp macro="" textlink="">
      <xdr:nvSpPr>
        <xdr:cNvPr id="206" name="フローチャート : 判断 205"/>
        <xdr:cNvSpPr/>
      </xdr:nvSpPr>
      <xdr:spPr>
        <a:xfrm>
          <a:off x="2286000" y="140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75415</xdr:rowOff>
    </xdr:from>
    <xdr:ext cx="762000" cy="259045"/>
    <xdr:sp macro="" textlink="">
      <xdr:nvSpPr>
        <xdr:cNvPr id="207" name="テキスト ボックス 206"/>
        <xdr:cNvSpPr txBox="1"/>
      </xdr:nvSpPr>
      <xdr:spPr>
        <a:xfrm>
          <a:off x="1955800" y="141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48901</xdr:rowOff>
    </xdr:from>
    <xdr:to>
      <xdr:col>2</xdr:col>
      <xdr:colOff>127000</xdr:colOff>
      <xdr:row>82</xdr:row>
      <xdr:rowOff>150501</xdr:rowOff>
    </xdr:to>
    <xdr:sp macro="" textlink="">
      <xdr:nvSpPr>
        <xdr:cNvPr id="208" name="フローチャート : 判断 207"/>
        <xdr:cNvSpPr/>
      </xdr:nvSpPr>
      <xdr:spPr>
        <a:xfrm>
          <a:off x="1397000" y="1410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135278</xdr:rowOff>
    </xdr:from>
    <xdr:ext cx="762000" cy="259045"/>
    <xdr:sp macro="" textlink="">
      <xdr:nvSpPr>
        <xdr:cNvPr id="209" name="テキスト ボックス 208"/>
        <xdr:cNvSpPr txBox="1"/>
      </xdr:nvSpPr>
      <xdr:spPr>
        <a:xfrm>
          <a:off x="1066800" y="1419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110355</xdr:rowOff>
    </xdr:from>
    <xdr:to>
      <xdr:col>7</xdr:col>
      <xdr:colOff>203200</xdr:colOff>
      <xdr:row>82</xdr:row>
      <xdr:rowOff>40505</xdr:rowOff>
    </xdr:to>
    <xdr:sp macro="" textlink="">
      <xdr:nvSpPr>
        <xdr:cNvPr id="215" name="円/楕円 214"/>
        <xdr:cNvSpPr/>
      </xdr:nvSpPr>
      <xdr:spPr>
        <a:xfrm>
          <a:off x="4902200" y="139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31632</xdr:rowOff>
    </xdr:from>
    <xdr:ext cx="762000" cy="259045"/>
    <xdr:sp macro="" textlink="">
      <xdr:nvSpPr>
        <xdr:cNvPr id="216" name="人件費・物件費等の状況該当値テキスト"/>
        <xdr:cNvSpPr txBox="1"/>
      </xdr:nvSpPr>
      <xdr:spPr>
        <a:xfrm>
          <a:off x="5041900" y="139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123,301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110266</xdr:rowOff>
    </xdr:from>
    <xdr:to>
      <xdr:col>6</xdr:col>
      <xdr:colOff>50800</xdr:colOff>
      <xdr:row>82</xdr:row>
      <xdr:rowOff>40416</xdr:rowOff>
    </xdr:to>
    <xdr:sp macro="" textlink="">
      <xdr:nvSpPr>
        <xdr:cNvPr id="217" name="円/楕円 216"/>
        <xdr:cNvSpPr/>
      </xdr:nvSpPr>
      <xdr:spPr>
        <a:xfrm>
          <a:off x="4064000" y="1399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50593</xdr:rowOff>
    </xdr:from>
    <xdr:ext cx="736600" cy="259045"/>
    <xdr:sp macro="" textlink="">
      <xdr:nvSpPr>
        <xdr:cNvPr id="218" name="テキスト ボックス 217"/>
        <xdr:cNvSpPr txBox="1"/>
      </xdr:nvSpPr>
      <xdr:spPr>
        <a:xfrm>
          <a:off x="3733800" y="13766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123,257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72647</xdr:rowOff>
    </xdr:from>
    <xdr:to>
      <xdr:col>4</xdr:col>
      <xdr:colOff>533400</xdr:colOff>
      <xdr:row>82</xdr:row>
      <xdr:rowOff>2797</xdr:rowOff>
    </xdr:to>
    <xdr:sp macro="" textlink="">
      <xdr:nvSpPr>
        <xdr:cNvPr id="219" name="円/楕円 218"/>
        <xdr:cNvSpPr/>
      </xdr:nvSpPr>
      <xdr:spPr>
        <a:xfrm>
          <a:off x="3175000" y="1396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12974</xdr:rowOff>
    </xdr:from>
    <xdr:ext cx="762000" cy="259045"/>
    <xdr:sp macro="" textlink="">
      <xdr:nvSpPr>
        <xdr:cNvPr id="220" name="テキスト ボックス 219"/>
        <xdr:cNvSpPr txBox="1"/>
      </xdr:nvSpPr>
      <xdr:spPr>
        <a:xfrm>
          <a:off x="2844800" y="13728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104,549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69404</xdr:rowOff>
    </xdr:from>
    <xdr:to>
      <xdr:col>3</xdr:col>
      <xdr:colOff>330200</xdr:colOff>
      <xdr:row>81</xdr:row>
      <xdr:rowOff>171004</xdr:rowOff>
    </xdr:to>
    <xdr:sp macro="" textlink="">
      <xdr:nvSpPr>
        <xdr:cNvPr id="221" name="円/楕円 220"/>
        <xdr:cNvSpPr/>
      </xdr:nvSpPr>
      <xdr:spPr>
        <a:xfrm>
          <a:off x="2286000" y="1395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9731</xdr:rowOff>
    </xdr:from>
    <xdr:ext cx="762000" cy="259045"/>
    <xdr:sp macro="" textlink="">
      <xdr:nvSpPr>
        <xdr:cNvPr id="222" name="テキスト ボックス 221"/>
        <xdr:cNvSpPr txBox="1"/>
      </xdr:nvSpPr>
      <xdr:spPr>
        <a:xfrm>
          <a:off x="1955800" y="1372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102,936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110508</xdr:rowOff>
    </xdr:from>
    <xdr:to>
      <xdr:col>2</xdr:col>
      <xdr:colOff>127000</xdr:colOff>
      <xdr:row>82</xdr:row>
      <xdr:rowOff>40658</xdr:rowOff>
    </xdr:to>
    <xdr:sp macro="" textlink="">
      <xdr:nvSpPr>
        <xdr:cNvPr id="223" name="円/楕円 222"/>
        <xdr:cNvSpPr/>
      </xdr:nvSpPr>
      <xdr:spPr>
        <a:xfrm>
          <a:off x="1397000" y="1399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50835</xdr:rowOff>
    </xdr:from>
    <xdr:ext cx="762000" cy="259045"/>
    <xdr:sp macro="" textlink="">
      <xdr:nvSpPr>
        <xdr:cNvPr id="224" name="テキスト ボックス 223"/>
        <xdr:cNvSpPr txBox="1"/>
      </xdr:nvSpPr>
      <xdr:spPr>
        <a:xfrm>
          <a:off x="1066800" y="1376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全町村平均、類似団体に比べて、職員の給与水準は低い状況にあり問題はないと思われる。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今後も、給与制度の運用については適正に実施していきたい。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0" name="直線コネクタ 239"/>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1" name="テキスト ボックス 240"/>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4" name="直線コネクタ 243"/>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5" name="テキスト ボックス 244"/>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8" name="直線コネクタ 247"/>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9" name="テキスト ボックス 248"/>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0" name="直線コネクタ 24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1" name="テキスト ボックス 25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2" name="直線コネクタ 251"/>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3" name="テキスト ボックス 252"/>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13759</xdr:rowOff>
    </xdr:from>
    <xdr:to>
      <xdr:col>24</xdr:col>
      <xdr:colOff>558800</xdr:colOff>
      <xdr:row>88</xdr:row>
      <xdr:rowOff>100541</xdr:rowOff>
    </xdr:to>
    <xdr:cxnSp macro="">
      <xdr:nvCxnSpPr>
        <xdr:cNvPr id="257" name="直線コネクタ 256"/>
        <xdr:cNvCxnSpPr/>
      </xdr:nvCxnSpPr>
      <xdr:spPr>
        <a:xfrm flipV="1">
          <a:off x="17018000" y="13901209"/>
          <a:ext cx="0" cy="1286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72618</xdr:rowOff>
    </xdr:from>
    <xdr:ext cx="762000" cy="259045"/>
    <xdr:sp macro="" textlink="">
      <xdr:nvSpPr>
        <xdr:cNvPr id="258"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88</xdr:row>
      <xdr:rowOff>100541</xdr:rowOff>
    </xdr:from>
    <xdr:to>
      <xdr:col>24</xdr:col>
      <xdr:colOff>647700</xdr:colOff>
      <xdr:row>88</xdr:row>
      <xdr:rowOff>100541</xdr:rowOff>
    </xdr:to>
    <xdr:cxnSp macro="">
      <xdr:nvCxnSpPr>
        <xdr:cNvPr id="259" name="直線コネクタ 258"/>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100136</xdr:rowOff>
    </xdr:from>
    <xdr:ext cx="762000" cy="259045"/>
    <xdr:sp macro="" textlink="">
      <xdr:nvSpPr>
        <xdr:cNvPr id="260"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81</xdr:row>
      <xdr:rowOff>13759</xdr:rowOff>
    </xdr:from>
    <xdr:to>
      <xdr:col>24</xdr:col>
      <xdr:colOff>647700</xdr:colOff>
      <xdr:row>81</xdr:row>
      <xdr:rowOff>13759</xdr:rowOff>
    </xdr:to>
    <xdr:cxnSp macro="">
      <xdr:nvCxnSpPr>
        <xdr:cNvPr id="261" name="直線コネクタ 260"/>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82550</xdr:rowOff>
    </xdr:from>
    <xdr:to>
      <xdr:col>24</xdr:col>
      <xdr:colOff>558800</xdr:colOff>
      <xdr:row>84</xdr:row>
      <xdr:rowOff>122766</xdr:rowOff>
    </xdr:to>
    <xdr:cxnSp macro="">
      <xdr:nvCxnSpPr>
        <xdr:cNvPr id="262" name="直線コネクタ 261"/>
        <xdr:cNvCxnSpPr/>
      </xdr:nvCxnSpPr>
      <xdr:spPr>
        <a:xfrm>
          <a:off x="16179800" y="1448435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154640</xdr:rowOff>
    </xdr:from>
    <xdr:ext cx="762000" cy="259045"/>
    <xdr:sp macro="" textlink="">
      <xdr:nvSpPr>
        <xdr:cNvPr id="263" name="給与水準   （国との比較）平均値テキスト"/>
        <xdr:cNvSpPr txBox="1"/>
      </xdr:nvSpPr>
      <xdr:spPr>
        <a:xfrm>
          <a:off x="17106900" y="1455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11113</xdr:rowOff>
    </xdr:from>
    <xdr:to>
      <xdr:col>24</xdr:col>
      <xdr:colOff>609600</xdr:colOff>
      <xdr:row>85</xdr:row>
      <xdr:rowOff>112713</xdr:rowOff>
    </xdr:to>
    <xdr:sp macro="" textlink="">
      <xdr:nvSpPr>
        <xdr:cNvPr id="264" name="フローチャート : 判断 263"/>
        <xdr:cNvSpPr/>
      </xdr:nvSpPr>
      <xdr:spPr>
        <a:xfrm>
          <a:off x="16967200" y="1458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143404</xdr:rowOff>
    </xdr:from>
    <xdr:to>
      <xdr:col>23</xdr:col>
      <xdr:colOff>406400</xdr:colOff>
      <xdr:row>84</xdr:row>
      <xdr:rowOff>82550</xdr:rowOff>
    </xdr:to>
    <xdr:cxnSp macro="">
      <xdr:nvCxnSpPr>
        <xdr:cNvPr id="265" name="直線コネクタ 264"/>
        <xdr:cNvCxnSpPr/>
      </xdr:nvCxnSpPr>
      <xdr:spPr>
        <a:xfrm>
          <a:off x="15290800" y="14373754"/>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6" name="フローチャート : 判断 265"/>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7" name="テキスト ボックス 266"/>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143404</xdr:rowOff>
    </xdr:from>
    <xdr:to>
      <xdr:col>22</xdr:col>
      <xdr:colOff>203200</xdr:colOff>
      <xdr:row>87</xdr:row>
      <xdr:rowOff>10584</xdr:rowOff>
    </xdr:to>
    <xdr:cxnSp macro="">
      <xdr:nvCxnSpPr>
        <xdr:cNvPr id="268" name="直線コネクタ 267"/>
        <xdr:cNvCxnSpPr/>
      </xdr:nvCxnSpPr>
      <xdr:spPr>
        <a:xfrm flipV="1">
          <a:off x="14401800" y="14373754"/>
          <a:ext cx="889000" cy="55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9" name="フローチャート : 判断 268"/>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67327</xdr:rowOff>
    </xdr:from>
    <xdr:ext cx="762000" cy="259045"/>
    <xdr:sp macro="" textlink="">
      <xdr:nvSpPr>
        <xdr:cNvPr id="270" name="テキスト ボックス 269"/>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10584</xdr:rowOff>
    </xdr:from>
    <xdr:to>
      <xdr:col>21</xdr:col>
      <xdr:colOff>0</xdr:colOff>
      <xdr:row>87</xdr:row>
      <xdr:rowOff>20638</xdr:rowOff>
    </xdr:to>
    <xdr:cxnSp macro="">
      <xdr:nvCxnSpPr>
        <xdr:cNvPr id="271" name="直線コネクタ 270"/>
        <xdr:cNvCxnSpPr/>
      </xdr:nvCxnSpPr>
      <xdr:spPr>
        <a:xfrm flipV="1">
          <a:off x="13512800" y="1492673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79375</xdr:rowOff>
    </xdr:from>
    <xdr:to>
      <xdr:col>21</xdr:col>
      <xdr:colOff>50800</xdr:colOff>
      <xdr:row>90</xdr:row>
      <xdr:rowOff>9525</xdr:rowOff>
    </xdr:to>
    <xdr:sp macro="" textlink="">
      <xdr:nvSpPr>
        <xdr:cNvPr id="272" name="フローチャート : 判断 271"/>
        <xdr:cNvSpPr/>
      </xdr:nvSpPr>
      <xdr:spPr>
        <a:xfrm>
          <a:off x="14351000" y="1533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165752</xdr:rowOff>
    </xdr:from>
    <xdr:ext cx="762000" cy="259045"/>
    <xdr:sp macro="" textlink="">
      <xdr:nvSpPr>
        <xdr:cNvPr id="273" name="テキスト ボックス 272"/>
        <xdr:cNvSpPr txBox="1"/>
      </xdr:nvSpPr>
      <xdr:spPr>
        <a:xfrm>
          <a:off x="14020800" y="1542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69321</xdr:rowOff>
    </xdr:from>
    <xdr:to>
      <xdr:col>19</xdr:col>
      <xdr:colOff>533400</xdr:colOff>
      <xdr:row>89</xdr:row>
      <xdr:rowOff>170921</xdr:rowOff>
    </xdr:to>
    <xdr:sp macro="" textlink="">
      <xdr:nvSpPr>
        <xdr:cNvPr id="274" name="フローチャート : 判断 273"/>
        <xdr:cNvSpPr/>
      </xdr:nvSpPr>
      <xdr:spPr>
        <a:xfrm>
          <a:off x="13462000" y="1532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155698</xdr:rowOff>
    </xdr:from>
    <xdr:ext cx="762000" cy="259045"/>
    <xdr:sp macro="" textlink="">
      <xdr:nvSpPr>
        <xdr:cNvPr id="275" name="テキスト ボックス 274"/>
        <xdr:cNvSpPr txBox="1"/>
      </xdr:nvSpPr>
      <xdr:spPr>
        <a:xfrm>
          <a:off x="13131800" y="154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81" name="円/楕円 280"/>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88493</xdr:rowOff>
    </xdr:from>
    <xdr:ext cx="762000" cy="259045"/>
    <xdr:sp macro="" textlink="">
      <xdr:nvSpPr>
        <xdr:cNvPr id="282"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31750</xdr:rowOff>
    </xdr:from>
    <xdr:to>
      <xdr:col>23</xdr:col>
      <xdr:colOff>457200</xdr:colOff>
      <xdr:row>84</xdr:row>
      <xdr:rowOff>133350</xdr:rowOff>
    </xdr:to>
    <xdr:sp macro="" textlink="">
      <xdr:nvSpPr>
        <xdr:cNvPr id="283" name="円/楕円 282"/>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143527</xdr:rowOff>
    </xdr:from>
    <xdr:ext cx="736600" cy="259045"/>
    <xdr:sp macro="" textlink="">
      <xdr:nvSpPr>
        <xdr:cNvPr id="284" name="テキスト ボックス 283"/>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92604</xdr:rowOff>
    </xdr:from>
    <xdr:to>
      <xdr:col>22</xdr:col>
      <xdr:colOff>254000</xdr:colOff>
      <xdr:row>84</xdr:row>
      <xdr:rowOff>22754</xdr:rowOff>
    </xdr:to>
    <xdr:sp macro="" textlink="">
      <xdr:nvSpPr>
        <xdr:cNvPr id="285" name="円/楕円 284"/>
        <xdr:cNvSpPr/>
      </xdr:nvSpPr>
      <xdr:spPr>
        <a:xfrm>
          <a:off x="15240000" y="143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32931</xdr:rowOff>
    </xdr:from>
    <xdr:ext cx="762000" cy="259045"/>
    <xdr:sp macro="" textlink="">
      <xdr:nvSpPr>
        <xdr:cNvPr id="286" name="テキスト ボックス 285"/>
        <xdr:cNvSpPr txBox="1"/>
      </xdr:nvSpPr>
      <xdr:spPr>
        <a:xfrm>
          <a:off x="14909800" y="1409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131234</xdr:rowOff>
    </xdr:from>
    <xdr:to>
      <xdr:col>21</xdr:col>
      <xdr:colOff>50800</xdr:colOff>
      <xdr:row>87</xdr:row>
      <xdr:rowOff>61384</xdr:rowOff>
    </xdr:to>
    <xdr:sp macro="" textlink="">
      <xdr:nvSpPr>
        <xdr:cNvPr id="287" name="円/楕円 286"/>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71561</xdr:rowOff>
    </xdr:from>
    <xdr:ext cx="762000" cy="259045"/>
    <xdr:sp macro="" textlink="">
      <xdr:nvSpPr>
        <xdr:cNvPr id="288" name="テキスト ボックス 287"/>
        <xdr:cNvSpPr txBox="1"/>
      </xdr:nvSpPr>
      <xdr:spPr>
        <a:xfrm>
          <a:off x="14020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141288</xdr:rowOff>
    </xdr:from>
    <xdr:to>
      <xdr:col>19</xdr:col>
      <xdr:colOff>533400</xdr:colOff>
      <xdr:row>87</xdr:row>
      <xdr:rowOff>71438</xdr:rowOff>
    </xdr:to>
    <xdr:sp macro="" textlink="">
      <xdr:nvSpPr>
        <xdr:cNvPr id="289" name="円/楕円 288"/>
        <xdr:cNvSpPr/>
      </xdr:nvSpPr>
      <xdr:spPr>
        <a:xfrm>
          <a:off x="13462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81615</xdr:rowOff>
    </xdr:from>
    <xdr:ext cx="762000" cy="259045"/>
    <xdr:sp macro="" textlink="">
      <xdr:nvSpPr>
        <xdr:cNvPr id="290" name="テキスト ボックス 289"/>
        <xdr:cNvSpPr txBox="1"/>
      </xdr:nvSpPr>
      <xdr:spPr>
        <a:xfrm>
          <a:off x="13131800" y="1465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普通会計職員が</a:t>
          </a:r>
          <a:r>
            <a:rPr kumimoji="1" lang="ja-JP" altLang="en-US" sz="1100">
              <a:solidFill>
                <a:schemeClr val="dk1"/>
              </a:solidFill>
              <a:effectLst/>
              <a:latin typeface="+mn-lt"/>
              <a:ea typeface="+mn-ea"/>
              <a:cs typeface="+mn-cs"/>
            </a:rPr>
            <a:t>８５</a:t>
          </a:r>
          <a:r>
            <a:rPr kumimoji="1" lang="ja-JP" altLang="ja-JP" sz="1100">
              <a:solidFill>
                <a:schemeClr val="dk1"/>
              </a:solidFill>
              <a:effectLst/>
              <a:latin typeface="+mn-lt"/>
              <a:ea typeface="+mn-ea"/>
              <a:cs typeface="+mn-cs"/>
            </a:rPr>
            <a:t>人となっており、定員適正化計画に基づく勧奨退職や人件費削減のための新規採用抑制により、引き続き類似団体を平均を下回っており、今後も同人数程度で推移するよう採用計画を調整していきたい。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7" name="直線コネクタ 30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8" name="テキスト ボックス 30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9" name="直線コネクタ 30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10" name="テキスト ボックス 30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3" name="直線コネクタ 31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4" name="テキスト ボックス 31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5" name="直線コネクタ 31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6" name="テキスト ボックス 31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20" name="直線コネクタ 319"/>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21"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22" name="直線コネクタ 321"/>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23"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24" name="直線コネクタ 323"/>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85852</xdr:rowOff>
    </xdr:from>
    <xdr:to>
      <xdr:col>24</xdr:col>
      <xdr:colOff>558800</xdr:colOff>
      <xdr:row>59</xdr:row>
      <xdr:rowOff>88265</xdr:rowOff>
    </xdr:to>
    <xdr:cxnSp macro="">
      <xdr:nvCxnSpPr>
        <xdr:cNvPr id="325" name="直線コネクタ 324"/>
        <xdr:cNvCxnSpPr/>
      </xdr:nvCxnSpPr>
      <xdr:spPr>
        <a:xfrm flipV="1">
          <a:off x="16179800" y="10201402"/>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11023</xdr:rowOff>
    </xdr:from>
    <xdr:ext cx="762000" cy="259045"/>
    <xdr:sp macro="" textlink="">
      <xdr:nvSpPr>
        <xdr:cNvPr id="326" name="定員管理の状況平均値テキスト"/>
        <xdr:cNvSpPr txBox="1"/>
      </xdr:nvSpPr>
      <xdr:spPr>
        <a:xfrm>
          <a:off x="17106900" y="102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7" name="フローチャート : 判断 326"/>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72982</xdr:rowOff>
    </xdr:from>
    <xdr:to>
      <xdr:col>23</xdr:col>
      <xdr:colOff>406400</xdr:colOff>
      <xdr:row>59</xdr:row>
      <xdr:rowOff>88265</xdr:rowOff>
    </xdr:to>
    <xdr:cxnSp macro="">
      <xdr:nvCxnSpPr>
        <xdr:cNvPr id="328" name="直線コネクタ 327"/>
        <xdr:cNvCxnSpPr/>
      </xdr:nvCxnSpPr>
      <xdr:spPr>
        <a:xfrm>
          <a:off x="15290800" y="10188532"/>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69511</xdr:rowOff>
    </xdr:from>
    <xdr:to>
      <xdr:col>23</xdr:col>
      <xdr:colOff>457200</xdr:colOff>
      <xdr:row>60</xdr:row>
      <xdr:rowOff>171111</xdr:rowOff>
    </xdr:to>
    <xdr:sp macro="" textlink="">
      <xdr:nvSpPr>
        <xdr:cNvPr id="329" name="フローチャート : 判断 328"/>
        <xdr:cNvSpPr/>
      </xdr:nvSpPr>
      <xdr:spPr>
        <a:xfrm>
          <a:off x="16129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155888</xdr:rowOff>
    </xdr:from>
    <xdr:ext cx="736600" cy="259045"/>
    <xdr:sp macro="" textlink="">
      <xdr:nvSpPr>
        <xdr:cNvPr id="330" name="テキスト ボックス 329"/>
        <xdr:cNvSpPr txBox="1"/>
      </xdr:nvSpPr>
      <xdr:spPr>
        <a:xfrm>
          <a:off x="15798800" y="10442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54483</xdr:rowOff>
    </xdr:from>
    <xdr:to>
      <xdr:col>22</xdr:col>
      <xdr:colOff>203200</xdr:colOff>
      <xdr:row>59</xdr:row>
      <xdr:rowOff>72982</xdr:rowOff>
    </xdr:to>
    <xdr:cxnSp macro="">
      <xdr:nvCxnSpPr>
        <xdr:cNvPr id="331" name="直線コネクタ 330"/>
        <xdr:cNvCxnSpPr/>
      </xdr:nvCxnSpPr>
      <xdr:spPr>
        <a:xfrm>
          <a:off x="14401800" y="10170033"/>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18838</xdr:rowOff>
    </xdr:from>
    <xdr:to>
      <xdr:col>22</xdr:col>
      <xdr:colOff>254000</xdr:colOff>
      <xdr:row>60</xdr:row>
      <xdr:rowOff>120438</xdr:rowOff>
    </xdr:to>
    <xdr:sp macro="" textlink="">
      <xdr:nvSpPr>
        <xdr:cNvPr id="332" name="フローチャート : 判断 331"/>
        <xdr:cNvSpPr/>
      </xdr:nvSpPr>
      <xdr:spPr>
        <a:xfrm>
          <a:off x="15240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105215</xdr:rowOff>
    </xdr:from>
    <xdr:ext cx="762000" cy="259045"/>
    <xdr:sp macro="" textlink="">
      <xdr:nvSpPr>
        <xdr:cNvPr id="333" name="テキスト ボックス 332"/>
        <xdr:cNvSpPr txBox="1"/>
      </xdr:nvSpPr>
      <xdr:spPr>
        <a:xfrm>
          <a:off x="14909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48048</xdr:rowOff>
    </xdr:from>
    <xdr:to>
      <xdr:col>21</xdr:col>
      <xdr:colOff>0</xdr:colOff>
      <xdr:row>59</xdr:row>
      <xdr:rowOff>54483</xdr:rowOff>
    </xdr:to>
    <xdr:cxnSp macro="">
      <xdr:nvCxnSpPr>
        <xdr:cNvPr id="334" name="直線コネクタ 333"/>
        <xdr:cNvCxnSpPr/>
      </xdr:nvCxnSpPr>
      <xdr:spPr>
        <a:xfrm>
          <a:off x="13512800" y="10163598"/>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170180</xdr:rowOff>
    </xdr:from>
    <xdr:to>
      <xdr:col>21</xdr:col>
      <xdr:colOff>50800</xdr:colOff>
      <xdr:row>60</xdr:row>
      <xdr:rowOff>100330</xdr:rowOff>
    </xdr:to>
    <xdr:sp macro="" textlink="">
      <xdr:nvSpPr>
        <xdr:cNvPr id="335" name="フローチャート : 判断 334"/>
        <xdr:cNvSpPr/>
      </xdr:nvSpPr>
      <xdr:spPr>
        <a:xfrm>
          <a:off x="14351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85107</xdr:rowOff>
    </xdr:from>
    <xdr:ext cx="762000" cy="259045"/>
    <xdr:sp macro="" textlink="">
      <xdr:nvSpPr>
        <xdr:cNvPr id="336" name="テキスト ボックス 335"/>
        <xdr:cNvSpPr txBox="1"/>
      </xdr:nvSpPr>
      <xdr:spPr>
        <a:xfrm>
          <a:off x="14020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20447</xdr:rowOff>
    </xdr:from>
    <xdr:to>
      <xdr:col>19</xdr:col>
      <xdr:colOff>533400</xdr:colOff>
      <xdr:row>60</xdr:row>
      <xdr:rowOff>122047</xdr:rowOff>
    </xdr:to>
    <xdr:sp macro="" textlink="">
      <xdr:nvSpPr>
        <xdr:cNvPr id="337" name="フローチャート : 判断 336"/>
        <xdr:cNvSpPr/>
      </xdr:nvSpPr>
      <xdr:spPr>
        <a:xfrm>
          <a:off x="13462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106824</xdr:rowOff>
    </xdr:from>
    <xdr:ext cx="762000" cy="259045"/>
    <xdr:sp macro="" textlink="">
      <xdr:nvSpPr>
        <xdr:cNvPr id="338" name="テキスト ボックス 337"/>
        <xdr:cNvSpPr txBox="1"/>
      </xdr:nvSpPr>
      <xdr:spPr>
        <a:xfrm>
          <a:off x="13131800" y="1039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35052</xdr:rowOff>
    </xdr:from>
    <xdr:to>
      <xdr:col>24</xdr:col>
      <xdr:colOff>609600</xdr:colOff>
      <xdr:row>59</xdr:row>
      <xdr:rowOff>136652</xdr:rowOff>
    </xdr:to>
    <xdr:sp macro="" textlink="">
      <xdr:nvSpPr>
        <xdr:cNvPr id="344" name="円/楕円 343"/>
        <xdr:cNvSpPr/>
      </xdr:nvSpPr>
      <xdr:spPr>
        <a:xfrm>
          <a:off x="169672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51579</xdr:rowOff>
    </xdr:from>
    <xdr:ext cx="762000" cy="259045"/>
    <xdr:sp macro="" textlink="">
      <xdr:nvSpPr>
        <xdr:cNvPr id="345" name="定員管理の状況該当値テキスト"/>
        <xdr:cNvSpPr txBox="1"/>
      </xdr:nvSpPr>
      <xdr:spPr>
        <a:xfrm>
          <a:off x="17106900" y="999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37465</xdr:rowOff>
    </xdr:from>
    <xdr:to>
      <xdr:col>23</xdr:col>
      <xdr:colOff>457200</xdr:colOff>
      <xdr:row>59</xdr:row>
      <xdr:rowOff>139065</xdr:rowOff>
    </xdr:to>
    <xdr:sp macro="" textlink="">
      <xdr:nvSpPr>
        <xdr:cNvPr id="346" name="円/楕円 345"/>
        <xdr:cNvSpPr/>
      </xdr:nvSpPr>
      <xdr:spPr>
        <a:xfrm>
          <a:off x="16129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149242</xdr:rowOff>
    </xdr:from>
    <xdr:ext cx="736600" cy="259045"/>
    <xdr:sp macro="" textlink="">
      <xdr:nvSpPr>
        <xdr:cNvPr id="347" name="テキスト ボックス 346"/>
        <xdr:cNvSpPr txBox="1"/>
      </xdr:nvSpPr>
      <xdr:spPr>
        <a:xfrm>
          <a:off x="15798800" y="9921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22182</xdr:rowOff>
    </xdr:from>
    <xdr:to>
      <xdr:col>22</xdr:col>
      <xdr:colOff>254000</xdr:colOff>
      <xdr:row>59</xdr:row>
      <xdr:rowOff>123782</xdr:rowOff>
    </xdr:to>
    <xdr:sp macro="" textlink="">
      <xdr:nvSpPr>
        <xdr:cNvPr id="348" name="円/楕円 347"/>
        <xdr:cNvSpPr/>
      </xdr:nvSpPr>
      <xdr:spPr>
        <a:xfrm>
          <a:off x="15240000" y="101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133959</xdr:rowOff>
    </xdr:from>
    <xdr:ext cx="762000" cy="259045"/>
    <xdr:sp macro="" textlink="">
      <xdr:nvSpPr>
        <xdr:cNvPr id="349" name="テキスト ボックス 348"/>
        <xdr:cNvSpPr txBox="1"/>
      </xdr:nvSpPr>
      <xdr:spPr>
        <a:xfrm>
          <a:off x="14909800" y="99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3683</xdr:rowOff>
    </xdr:from>
    <xdr:to>
      <xdr:col>21</xdr:col>
      <xdr:colOff>50800</xdr:colOff>
      <xdr:row>59</xdr:row>
      <xdr:rowOff>105283</xdr:rowOff>
    </xdr:to>
    <xdr:sp macro="" textlink="">
      <xdr:nvSpPr>
        <xdr:cNvPr id="350" name="円/楕円 349"/>
        <xdr:cNvSpPr/>
      </xdr:nvSpPr>
      <xdr:spPr>
        <a:xfrm>
          <a:off x="14351000" y="1011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115460</xdr:rowOff>
    </xdr:from>
    <xdr:ext cx="762000" cy="259045"/>
    <xdr:sp macro="" textlink="">
      <xdr:nvSpPr>
        <xdr:cNvPr id="351" name="テキスト ボックス 350"/>
        <xdr:cNvSpPr txBox="1"/>
      </xdr:nvSpPr>
      <xdr:spPr>
        <a:xfrm>
          <a:off x="14020800" y="988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168698</xdr:rowOff>
    </xdr:from>
    <xdr:to>
      <xdr:col>19</xdr:col>
      <xdr:colOff>533400</xdr:colOff>
      <xdr:row>59</xdr:row>
      <xdr:rowOff>98848</xdr:rowOff>
    </xdr:to>
    <xdr:sp macro="" textlink="">
      <xdr:nvSpPr>
        <xdr:cNvPr id="352" name="円/楕円 351"/>
        <xdr:cNvSpPr/>
      </xdr:nvSpPr>
      <xdr:spPr>
        <a:xfrm>
          <a:off x="13462000" y="101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109025</xdr:rowOff>
    </xdr:from>
    <xdr:ext cx="762000" cy="259045"/>
    <xdr:sp macro="" textlink="">
      <xdr:nvSpPr>
        <xdr:cNvPr id="353" name="テキスト ボックス 352"/>
        <xdr:cNvSpPr txBox="1"/>
      </xdr:nvSpPr>
      <xdr:spPr>
        <a:xfrm>
          <a:off x="13131800" y="988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地方債の協議制度により許可団体となった時期もあり、依然として類似団体平均を上回っているが、一般会計の公債費についてはピークを過ぎており、着実に減少してきている。</a:t>
          </a:r>
          <a:endParaRPr lang="ja-JP" altLang="ja-JP" sz="1400">
            <a:effectLst/>
          </a:endParaRPr>
        </a:p>
        <a:p>
          <a:r>
            <a:rPr kumimoji="1" lang="ja-JP" altLang="ja-JP" sz="1100">
              <a:solidFill>
                <a:schemeClr val="dk1"/>
              </a:solidFill>
              <a:effectLst/>
              <a:latin typeface="+mn-lt"/>
              <a:ea typeface="+mn-ea"/>
              <a:cs typeface="+mn-cs"/>
            </a:rPr>
            <a:t>　しかしながら、錦大橋大規模修繕事業に係る地方債の発行額の増加</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下水道整備</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に係る公営企業分の公債費増加が見込まれるので、他の事業の必要性を見極めながら新規発行の抑制に努める。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0" name="直線コネクタ 36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1" name="テキスト ボックス 37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2" name="直線コネクタ 37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3" name="テキスト ボックス 37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4" name="直線コネクタ 37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5" name="テキスト ボックス 37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6" name="直線コネクタ 37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7" name="テキスト ボックス 37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8" name="直線コネクタ 37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9" name="テキスト ボックス 37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0" name="直線コネクタ 37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81" name="テキスト ボックス 38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3" name="テキスト ボックス 38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85" name="直線コネクタ 384"/>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6"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7" name="直線コネクタ 386"/>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8"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9" name="直線コネクタ 388"/>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81038</xdr:rowOff>
    </xdr:from>
    <xdr:to>
      <xdr:col>24</xdr:col>
      <xdr:colOff>558800</xdr:colOff>
      <xdr:row>41</xdr:row>
      <xdr:rowOff>58965</xdr:rowOff>
    </xdr:to>
    <xdr:cxnSp macro="">
      <xdr:nvCxnSpPr>
        <xdr:cNvPr id="390" name="直線コネクタ 389"/>
        <xdr:cNvCxnSpPr/>
      </xdr:nvCxnSpPr>
      <xdr:spPr>
        <a:xfrm flipV="1">
          <a:off x="16179800" y="6939038"/>
          <a:ext cx="8382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126292</xdr:rowOff>
    </xdr:from>
    <xdr:ext cx="762000" cy="259045"/>
    <xdr:sp macro="" textlink="">
      <xdr:nvSpPr>
        <xdr:cNvPr id="391" name="公債費負担の状況平均値テキスト"/>
        <xdr:cNvSpPr txBox="1"/>
      </xdr:nvSpPr>
      <xdr:spPr>
        <a:xfrm>
          <a:off x="17106900" y="664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92" name="フローチャート : 判断 391"/>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58965</xdr:rowOff>
    </xdr:from>
    <xdr:to>
      <xdr:col>23</xdr:col>
      <xdr:colOff>406400</xdr:colOff>
      <xdr:row>42</xdr:row>
      <xdr:rowOff>71362</xdr:rowOff>
    </xdr:to>
    <xdr:cxnSp macro="">
      <xdr:nvCxnSpPr>
        <xdr:cNvPr id="393" name="直線コネクタ 392"/>
        <xdr:cNvCxnSpPr/>
      </xdr:nvCxnSpPr>
      <xdr:spPr>
        <a:xfrm flipV="1">
          <a:off x="15290800" y="7088415"/>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17841</xdr:rowOff>
    </xdr:from>
    <xdr:to>
      <xdr:col>23</xdr:col>
      <xdr:colOff>457200</xdr:colOff>
      <xdr:row>39</xdr:row>
      <xdr:rowOff>119441</xdr:rowOff>
    </xdr:to>
    <xdr:sp macro="" textlink="">
      <xdr:nvSpPr>
        <xdr:cNvPr id="394" name="フローチャート : 判断 393"/>
        <xdr:cNvSpPr/>
      </xdr:nvSpPr>
      <xdr:spPr>
        <a:xfrm>
          <a:off x="16129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129618</xdr:rowOff>
    </xdr:from>
    <xdr:ext cx="736600" cy="259045"/>
    <xdr:sp macro="" textlink="">
      <xdr:nvSpPr>
        <xdr:cNvPr id="395" name="テキスト ボックス 394"/>
        <xdr:cNvSpPr txBox="1"/>
      </xdr:nvSpPr>
      <xdr:spPr>
        <a:xfrm>
          <a:off x="15798800" y="647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71362</xdr:rowOff>
    </xdr:from>
    <xdr:to>
      <xdr:col>22</xdr:col>
      <xdr:colOff>203200</xdr:colOff>
      <xdr:row>43</xdr:row>
      <xdr:rowOff>141212</xdr:rowOff>
    </xdr:to>
    <xdr:cxnSp macro="">
      <xdr:nvCxnSpPr>
        <xdr:cNvPr id="396" name="直線コネクタ 395"/>
        <xdr:cNvCxnSpPr/>
      </xdr:nvCxnSpPr>
      <xdr:spPr>
        <a:xfrm flipV="1">
          <a:off x="14401800" y="727226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167217</xdr:rowOff>
    </xdr:from>
    <xdr:to>
      <xdr:col>22</xdr:col>
      <xdr:colOff>254000</xdr:colOff>
      <xdr:row>40</xdr:row>
      <xdr:rowOff>97367</xdr:rowOff>
    </xdr:to>
    <xdr:sp macro="" textlink="">
      <xdr:nvSpPr>
        <xdr:cNvPr id="397" name="フローチャート : 判断 396"/>
        <xdr:cNvSpPr/>
      </xdr:nvSpPr>
      <xdr:spPr>
        <a:xfrm>
          <a:off x="15240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107544</xdr:rowOff>
    </xdr:from>
    <xdr:ext cx="762000" cy="259045"/>
    <xdr:sp macro="" textlink="">
      <xdr:nvSpPr>
        <xdr:cNvPr id="398" name="テキスト ボックス 397"/>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141212</xdr:rowOff>
    </xdr:from>
    <xdr:to>
      <xdr:col>21</xdr:col>
      <xdr:colOff>0</xdr:colOff>
      <xdr:row>44</xdr:row>
      <xdr:rowOff>142119</xdr:rowOff>
    </xdr:to>
    <xdr:cxnSp macro="">
      <xdr:nvCxnSpPr>
        <xdr:cNvPr id="399" name="直線コネクタ 398"/>
        <xdr:cNvCxnSpPr/>
      </xdr:nvCxnSpPr>
      <xdr:spPr>
        <a:xfrm flipV="1">
          <a:off x="13512800" y="7513562"/>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64709</xdr:rowOff>
    </xdr:from>
    <xdr:to>
      <xdr:col>21</xdr:col>
      <xdr:colOff>50800</xdr:colOff>
      <xdr:row>40</xdr:row>
      <xdr:rowOff>166309</xdr:rowOff>
    </xdr:to>
    <xdr:sp macro="" textlink="">
      <xdr:nvSpPr>
        <xdr:cNvPr id="400" name="フローチャート : 判断 399"/>
        <xdr:cNvSpPr/>
      </xdr:nvSpPr>
      <xdr:spPr>
        <a:xfrm>
          <a:off x="14351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5036</xdr:rowOff>
    </xdr:from>
    <xdr:ext cx="762000" cy="259045"/>
    <xdr:sp macro="" textlink="">
      <xdr:nvSpPr>
        <xdr:cNvPr id="401" name="テキスト ボックス 400"/>
        <xdr:cNvSpPr txBox="1"/>
      </xdr:nvSpPr>
      <xdr:spPr>
        <a:xfrm>
          <a:off x="14020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122162</xdr:rowOff>
    </xdr:from>
    <xdr:to>
      <xdr:col>19</xdr:col>
      <xdr:colOff>533400</xdr:colOff>
      <xdr:row>41</xdr:row>
      <xdr:rowOff>52312</xdr:rowOff>
    </xdr:to>
    <xdr:sp macro="" textlink="">
      <xdr:nvSpPr>
        <xdr:cNvPr id="402" name="フローチャート : 判断 401"/>
        <xdr:cNvSpPr/>
      </xdr:nvSpPr>
      <xdr:spPr>
        <a:xfrm>
          <a:off x="13462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62489</xdr:rowOff>
    </xdr:from>
    <xdr:ext cx="762000" cy="259045"/>
    <xdr:sp macro="" textlink="">
      <xdr:nvSpPr>
        <xdr:cNvPr id="403" name="テキスト ボックス 402"/>
        <xdr:cNvSpPr txBox="1"/>
      </xdr:nvSpPr>
      <xdr:spPr>
        <a:xfrm>
          <a:off x="13131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30238</xdr:rowOff>
    </xdr:from>
    <xdr:to>
      <xdr:col>24</xdr:col>
      <xdr:colOff>609600</xdr:colOff>
      <xdr:row>40</xdr:row>
      <xdr:rowOff>131838</xdr:rowOff>
    </xdr:to>
    <xdr:sp macro="" textlink="">
      <xdr:nvSpPr>
        <xdr:cNvPr id="409" name="円/楕円 408"/>
        <xdr:cNvSpPr/>
      </xdr:nvSpPr>
      <xdr:spPr>
        <a:xfrm>
          <a:off x="169672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2315</xdr:rowOff>
    </xdr:from>
    <xdr:ext cx="762000" cy="259045"/>
    <xdr:sp macro="" textlink="">
      <xdr:nvSpPr>
        <xdr:cNvPr id="410" name="公債費負担の状況該当値テキスト"/>
        <xdr:cNvSpPr txBox="1"/>
      </xdr:nvSpPr>
      <xdr:spPr>
        <a:xfrm>
          <a:off x="17106900" y="686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8165</xdr:rowOff>
    </xdr:from>
    <xdr:to>
      <xdr:col>23</xdr:col>
      <xdr:colOff>457200</xdr:colOff>
      <xdr:row>41</xdr:row>
      <xdr:rowOff>109765</xdr:rowOff>
    </xdr:to>
    <xdr:sp macro="" textlink="">
      <xdr:nvSpPr>
        <xdr:cNvPr id="411" name="円/楕円 410"/>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94542</xdr:rowOff>
    </xdr:from>
    <xdr:ext cx="736600" cy="259045"/>
    <xdr:sp macro="" textlink="">
      <xdr:nvSpPr>
        <xdr:cNvPr id="412" name="テキスト ボックス 411"/>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20562</xdr:rowOff>
    </xdr:from>
    <xdr:to>
      <xdr:col>22</xdr:col>
      <xdr:colOff>254000</xdr:colOff>
      <xdr:row>42</xdr:row>
      <xdr:rowOff>122162</xdr:rowOff>
    </xdr:to>
    <xdr:sp macro="" textlink="">
      <xdr:nvSpPr>
        <xdr:cNvPr id="413" name="円/楕円 412"/>
        <xdr:cNvSpPr/>
      </xdr:nvSpPr>
      <xdr:spPr>
        <a:xfrm>
          <a:off x="15240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106939</xdr:rowOff>
    </xdr:from>
    <xdr:ext cx="762000" cy="259045"/>
    <xdr:sp macro="" textlink="">
      <xdr:nvSpPr>
        <xdr:cNvPr id="414" name="テキスト ボックス 413"/>
        <xdr:cNvSpPr txBox="1"/>
      </xdr:nvSpPr>
      <xdr:spPr>
        <a:xfrm>
          <a:off x="14909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90412</xdr:rowOff>
    </xdr:from>
    <xdr:to>
      <xdr:col>21</xdr:col>
      <xdr:colOff>50800</xdr:colOff>
      <xdr:row>44</xdr:row>
      <xdr:rowOff>20562</xdr:rowOff>
    </xdr:to>
    <xdr:sp macro="" textlink="">
      <xdr:nvSpPr>
        <xdr:cNvPr id="415" name="円/楕円 414"/>
        <xdr:cNvSpPr/>
      </xdr:nvSpPr>
      <xdr:spPr>
        <a:xfrm>
          <a:off x="14351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5339</xdr:rowOff>
    </xdr:from>
    <xdr:ext cx="762000" cy="259045"/>
    <xdr:sp macro="" textlink="">
      <xdr:nvSpPr>
        <xdr:cNvPr id="416" name="テキスト ボックス 415"/>
        <xdr:cNvSpPr txBox="1"/>
      </xdr:nvSpPr>
      <xdr:spPr>
        <a:xfrm>
          <a:off x="14020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91319</xdr:rowOff>
    </xdr:from>
    <xdr:to>
      <xdr:col>19</xdr:col>
      <xdr:colOff>533400</xdr:colOff>
      <xdr:row>45</xdr:row>
      <xdr:rowOff>21469</xdr:rowOff>
    </xdr:to>
    <xdr:sp macro="" textlink="">
      <xdr:nvSpPr>
        <xdr:cNvPr id="417" name="円/楕円 416"/>
        <xdr:cNvSpPr/>
      </xdr:nvSpPr>
      <xdr:spPr>
        <a:xfrm>
          <a:off x="13462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6246</xdr:rowOff>
    </xdr:from>
    <xdr:ext cx="762000" cy="259045"/>
    <xdr:sp macro="" textlink="">
      <xdr:nvSpPr>
        <xdr:cNvPr id="418" name="テキスト ボックス 417"/>
        <xdr:cNvSpPr txBox="1"/>
      </xdr:nvSpPr>
      <xdr:spPr>
        <a:xfrm>
          <a:off x="13131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の現在高については類似団体平均程度であるが、地方債の償還額等に充当可能な基金が類似団体に比べて極端に少ないことから、依然として類似団体平均を大きく上回っており、全国や県平均にも程遠い状況である。</a:t>
          </a:r>
          <a:endParaRPr lang="ja-JP" altLang="ja-JP" sz="1400">
            <a:effectLst/>
          </a:endParaRPr>
        </a:p>
        <a:p>
          <a:r>
            <a:rPr kumimoji="1" lang="ja-JP" altLang="ja-JP" sz="1100">
              <a:solidFill>
                <a:schemeClr val="dk1"/>
              </a:solidFill>
              <a:effectLst/>
              <a:latin typeface="+mn-lt"/>
              <a:ea typeface="+mn-ea"/>
              <a:cs typeface="+mn-cs"/>
            </a:rPr>
            <a:t>　これまで、地方債の新規発行抑制や基金の積み増しにより、順調に将来負担比率は減少してきてはいるが、</a:t>
          </a:r>
          <a:r>
            <a:rPr kumimoji="1" lang="ja-JP" altLang="en-US" sz="1100">
              <a:solidFill>
                <a:schemeClr val="dk1"/>
              </a:solidFill>
              <a:effectLst/>
              <a:latin typeface="+mn-lt"/>
              <a:ea typeface="+mn-ea"/>
              <a:cs typeface="+mn-cs"/>
            </a:rPr>
            <a:t>今までのように基金の積み増しが出来ないと見込んでいる。また、</a:t>
          </a:r>
          <a:r>
            <a:rPr kumimoji="1" lang="ja-JP" altLang="ja-JP" sz="1100">
              <a:solidFill>
                <a:schemeClr val="dk1"/>
              </a:solidFill>
              <a:effectLst/>
              <a:latin typeface="+mn-lt"/>
              <a:ea typeface="+mn-ea"/>
              <a:cs typeface="+mn-cs"/>
            </a:rPr>
            <a:t>錦大橋大規模修繕事業に係る地方債を発行</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ので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今後比率に影響すると見込んでいる。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9" name="直線コネクタ 448"/>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50"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51" name="直線コネクタ 450"/>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5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124278</xdr:rowOff>
    </xdr:from>
    <xdr:to>
      <xdr:col>24</xdr:col>
      <xdr:colOff>558800</xdr:colOff>
      <xdr:row>20</xdr:row>
      <xdr:rowOff>57392</xdr:rowOff>
    </xdr:to>
    <xdr:cxnSp macro="">
      <xdr:nvCxnSpPr>
        <xdr:cNvPr id="454" name="直線コネクタ 453"/>
        <xdr:cNvCxnSpPr/>
      </xdr:nvCxnSpPr>
      <xdr:spPr>
        <a:xfrm flipV="1">
          <a:off x="16179800" y="3381828"/>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110749</xdr:rowOff>
    </xdr:from>
    <xdr:ext cx="762000" cy="259045"/>
    <xdr:sp macro="" textlink="">
      <xdr:nvSpPr>
        <xdr:cNvPr id="455"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56" name="フローチャート : 判断 45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57392</xdr:rowOff>
    </xdr:from>
    <xdr:to>
      <xdr:col>23</xdr:col>
      <xdr:colOff>406400</xdr:colOff>
      <xdr:row>20</xdr:row>
      <xdr:rowOff>97608</xdr:rowOff>
    </xdr:to>
    <xdr:cxnSp macro="">
      <xdr:nvCxnSpPr>
        <xdr:cNvPr id="457" name="直線コネクタ 456"/>
        <xdr:cNvCxnSpPr/>
      </xdr:nvCxnSpPr>
      <xdr:spPr>
        <a:xfrm flipV="1">
          <a:off x="15290800" y="34863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58" name="フローチャート : 判断 45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59" name="テキスト ボックス 45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97608</xdr:rowOff>
    </xdr:from>
    <xdr:to>
      <xdr:col>22</xdr:col>
      <xdr:colOff>203200</xdr:colOff>
      <xdr:row>21</xdr:row>
      <xdr:rowOff>57150</xdr:rowOff>
    </xdr:to>
    <xdr:cxnSp macro="">
      <xdr:nvCxnSpPr>
        <xdr:cNvPr id="460" name="直線コネクタ 459"/>
        <xdr:cNvCxnSpPr/>
      </xdr:nvCxnSpPr>
      <xdr:spPr>
        <a:xfrm flipV="1">
          <a:off x="14401800" y="3526608"/>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141333</xdr:rowOff>
    </xdr:from>
    <xdr:to>
      <xdr:col>22</xdr:col>
      <xdr:colOff>254000</xdr:colOff>
      <xdr:row>15</xdr:row>
      <xdr:rowOff>71483</xdr:rowOff>
    </xdr:to>
    <xdr:sp macro="" textlink="">
      <xdr:nvSpPr>
        <xdr:cNvPr id="461" name="フローチャート : 判断 460"/>
        <xdr:cNvSpPr/>
      </xdr:nvSpPr>
      <xdr:spPr>
        <a:xfrm>
          <a:off x="15240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81660</xdr:rowOff>
    </xdr:from>
    <xdr:ext cx="762000" cy="259045"/>
    <xdr:sp macro="" textlink="">
      <xdr:nvSpPr>
        <xdr:cNvPr id="462" name="テキスト ボックス 461"/>
        <xdr:cNvSpPr txBox="1"/>
      </xdr:nvSpPr>
      <xdr:spPr>
        <a:xfrm>
          <a:off x="14909800" y="231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57150</xdr:rowOff>
    </xdr:from>
    <xdr:to>
      <xdr:col>21</xdr:col>
      <xdr:colOff>0</xdr:colOff>
      <xdr:row>22</xdr:row>
      <xdr:rowOff>154577</xdr:rowOff>
    </xdr:to>
    <xdr:cxnSp macro="">
      <xdr:nvCxnSpPr>
        <xdr:cNvPr id="463" name="直線コネクタ 462"/>
        <xdr:cNvCxnSpPr/>
      </xdr:nvCxnSpPr>
      <xdr:spPr>
        <a:xfrm flipV="1">
          <a:off x="13512800" y="3657600"/>
          <a:ext cx="889000" cy="26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84788</xdr:rowOff>
    </xdr:from>
    <xdr:to>
      <xdr:col>21</xdr:col>
      <xdr:colOff>50800</xdr:colOff>
      <xdr:row>16</xdr:row>
      <xdr:rowOff>14938</xdr:rowOff>
    </xdr:to>
    <xdr:sp macro="" textlink="">
      <xdr:nvSpPr>
        <xdr:cNvPr id="464" name="フローチャート : 判断 463"/>
        <xdr:cNvSpPr/>
      </xdr:nvSpPr>
      <xdr:spPr>
        <a:xfrm>
          <a:off x="14351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25115</xdr:rowOff>
    </xdr:from>
    <xdr:ext cx="762000" cy="259045"/>
    <xdr:sp macro="" textlink="">
      <xdr:nvSpPr>
        <xdr:cNvPr id="465" name="テキスト ボックス 464"/>
        <xdr:cNvSpPr txBox="1"/>
      </xdr:nvSpPr>
      <xdr:spPr>
        <a:xfrm>
          <a:off x="14020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19292</xdr:rowOff>
    </xdr:from>
    <xdr:to>
      <xdr:col>19</xdr:col>
      <xdr:colOff>533400</xdr:colOff>
      <xdr:row>15</xdr:row>
      <xdr:rowOff>120892</xdr:rowOff>
    </xdr:to>
    <xdr:sp macro="" textlink="">
      <xdr:nvSpPr>
        <xdr:cNvPr id="466" name="フローチャート : 判断 465"/>
        <xdr:cNvSpPr/>
      </xdr:nvSpPr>
      <xdr:spPr>
        <a:xfrm>
          <a:off x="13462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131069</xdr:rowOff>
    </xdr:from>
    <xdr:ext cx="762000" cy="259045"/>
    <xdr:sp macro="" textlink="">
      <xdr:nvSpPr>
        <xdr:cNvPr id="467" name="テキスト ボックス 466"/>
        <xdr:cNvSpPr txBox="1"/>
      </xdr:nvSpPr>
      <xdr:spPr>
        <a:xfrm>
          <a:off x="13131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8" name="テキスト ボックス 46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9" name="テキスト ボックス 46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70" name="テキスト ボックス 46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1" name="テキスト ボックス 47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2" name="テキスト ボックス 47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73478</xdr:rowOff>
    </xdr:from>
    <xdr:to>
      <xdr:col>24</xdr:col>
      <xdr:colOff>609600</xdr:colOff>
      <xdr:row>20</xdr:row>
      <xdr:rowOff>3628</xdr:rowOff>
    </xdr:to>
    <xdr:sp macro="" textlink="">
      <xdr:nvSpPr>
        <xdr:cNvPr id="473" name="円/楕円 472"/>
        <xdr:cNvSpPr/>
      </xdr:nvSpPr>
      <xdr:spPr>
        <a:xfrm>
          <a:off x="16967200" y="333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45555</xdr:rowOff>
    </xdr:from>
    <xdr:ext cx="762000" cy="259045"/>
    <xdr:sp macro="" textlink="">
      <xdr:nvSpPr>
        <xdr:cNvPr id="474" name="将来負担の状況該当値テキスト"/>
        <xdr:cNvSpPr txBox="1"/>
      </xdr:nvSpPr>
      <xdr:spPr>
        <a:xfrm>
          <a:off x="171069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6592</xdr:rowOff>
    </xdr:from>
    <xdr:to>
      <xdr:col>23</xdr:col>
      <xdr:colOff>457200</xdr:colOff>
      <xdr:row>20</xdr:row>
      <xdr:rowOff>108192</xdr:rowOff>
    </xdr:to>
    <xdr:sp macro="" textlink="">
      <xdr:nvSpPr>
        <xdr:cNvPr id="475" name="円/楕円 474"/>
        <xdr:cNvSpPr/>
      </xdr:nvSpPr>
      <xdr:spPr>
        <a:xfrm>
          <a:off x="16129000" y="343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92969</xdr:rowOff>
    </xdr:from>
    <xdr:ext cx="736600" cy="259045"/>
    <xdr:sp macro="" textlink="">
      <xdr:nvSpPr>
        <xdr:cNvPr id="476" name="テキスト ボックス 475"/>
        <xdr:cNvSpPr txBox="1"/>
      </xdr:nvSpPr>
      <xdr:spPr>
        <a:xfrm>
          <a:off x="15798800" y="352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46808</xdr:rowOff>
    </xdr:from>
    <xdr:to>
      <xdr:col>22</xdr:col>
      <xdr:colOff>254000</xdr:colOff>
      <xdr:row>20</xdr:row>
      <xdr:rowOff>148408</xdr:rowOff>
    </xdr:to>
    <xdr:sp macro="" textlink="">
      <xdr:nvSpPr>
        <xdr:cNvPr id="477" name="円/楕円 476"/>
        <xdr:cNvSpPr/>
      </xdr:nvSpPr>
      <xdr:spPr>
        <a:xfrm>
          <a:off x="15240000" y="347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133185</xdr:rowOff>
    </xdr:from>
    <xdr:ext cx="762000" cy="259045"/>
    <xdr:sp macro="" textlink="">
      <xdr:nvSpPr>
        <xdr:cNvPr id="478" name="テキスト ボックス 477"/>
        <xdr:cNvSpPr txBox="1"/>
      </xdr:nvSpPr>
      <xdr:spPr>
        <a:xfrm>
          <a:off x="14909800" y="356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6350</xdr:rowOff>
    </xdr:from>
    <xdr:to>
      <xdr:col>21</xdr:col>
      <xdr:colOff>50800</xdr:colOff>
      <xdr:row>21</xdr:row>
      <xdr:rowOff>107950</xdr:rowOff>
    </xdr:to>
    <xdr:sp macro="" textlink="">
      <xdr:nvSpPr>
        <xdr:cNvPr id="479" name="円/楕円 478"/>
        <xdr:cNvSpPr/>
      </xdr:nvSpPr>
      <xdr:spPr>
        <a:xfrm>
          <a:off x="14351000" y="36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92727</xdr:rowOff>
    </xdr:from>
    <xdr:ext cx="762000" cy="259045"/>
    <xdr:sp macro="" textlink="">
      <xdr:nvSpPr>
        <xdr:cNvPr id="480" name="テキスト ボックス 479"/>
        <xdr:cNvSpPr txBox="1"/>
      </xdr:nvSpPr>
      <xdr:spPr>
        <a:xfrm>
          <a:off x="140208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103777</xdr:rowOff>
    </xdr:from>
    <xdr:to>
      <xdr:col>19</xdr:col>
      <xdr:colOff>533400</xdr:colOff>
      <xdr:row>23</xdr:row>
      <xdr:rowOff>33927</xdr:rowOff>
    </xdr:to>
    <xdr:sp macro="" textlink="">
      <xdr:nvSpPr>
        <xdr:cNvPr id="481" name="円/楕円 480"/>
        <xdr:cNvSpPr/>
      </xdr:nvSpPr>
      <xdr:spPr>
        <a:xfrm>
          <a:off x="13462000" y="387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18704</xdr:rowOff>
    </xdr:from>
    <xdr:ext cx="762000" cy="259045"/>
    <xdr:sp macro="" textlink="">
      <xdr:nvSpPr>
        <xdr:cNvPr id="482" name="テキスト ボックス 481"/>
        <xdr:cNvSpPr txBox="1"/>
      </xdr:nvSpPr>
      <xdr:spPr>
        <a:xfrm>
          <a:off x="13131800" y="396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熊本県錦町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11,160
11,123
85.04
5,677,051
5,452,528
167,810
3,252,312
4,755,533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93.0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ライパイレス指数が類似団体と比較して低い水準の中、類似団体を上回ってきた。これは年齢構成によるものであり、定員適正化計画の順調な推移により予定通り平成２４年度おいて解消することが出来た。</a:t>
          </a:r>
          <a:endParaRPr lang="ja-JP" altLang="ja-JP" sz="1400">
            <a:effectLst/>
          </a:endParaRPr>
        </a:p>
        <a:p>
          <a:r>
            <a:rPr kumimoji="1" lang="ja-JP" altLang="ja-JP" sz="1100">
              <a:solidFill>
                <a:schemeClr val="dk1"/>
              </a:solidFill>
              <a:effectLst/>
              <a:latin typeface="+mn-lt"/>
              <a:ea typeface="+mn-ea"/>
              <a:cs typeface="+mn-cs"/>
            </a:rPr>
            <a:t>　今後においても、類似団体平均を上回ることがないよう、適切な定員管理を行い人件費の増加を招かないように努める。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85090</xdr:rowOff>
    </xdr:from>
    <xdr:to>
      <xdr:col>7</xdr:col>
      <xdr:colOff>15875</xdr:colOff>
      <xdr:row>36</xdr:row>
      <xdr:rowOff>20320</xdr:rowOff>
    </xdr:to>
    <xdr:cxnSp macro="">
      <xdr:nvCxnSpPr>
        <xdr:cNvPr id="66" name="直線コネクタ 65"/>
        <xdr:cNvCxnSpPr/>
      </xdr:nvCxnSpPr>
      <xdr:spPr>
        <a:xfrm flipV="1">
          <a:off x="3987800" y="60858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7"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107950</xdr:rowOff>
    </xdr:from>
    <xdr:to>
      <xdr:col>5</xdr:col>
      <xdr:colOff>549275</xdr:colOff>
      <xdr:row>36</xdr:row>
      <xdr:rowOff>20320</xdr:rowOff>
    </xdr:to>
    <xdr:cxnSp macro="">
      <xdr:nvCxnSpPr>
        <xdr:cNvPr id="69" name="直線コネクタ 68"/>
        <xdr:cNvCxnSpPr/>
      </xdr:nvCxnSpPr>
      <xdr:spPr>
        <a:xfrm>
          <a:off x="3098800" y="6108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85090</xdr:rowOff>
    </xdr:from>
    <xdr:to>
      <xdr:col>4</xdr:col>
      <xdr:colOff>346075</xdr:colOff>
      <xdr:row>35</xdr:row>
      <xdr:rowOff>107950</xdr:rowOff>
    </xdr:to>
    <xdr:cxnSp macro="">
      <xdr:nvCxnSpPr>
        <xdr:cNvPr id="72" name="直線コネクタ 71"/>
        <xdr:cNvCxnSpPr/>
      </xdr:nvCxnSpPr>
      <xdr:spPr>
        <a:xfrm>
          <a:off x="2209800" y="6085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xdr:rowOff>
    </xdr:from>
    <xdr:to>
      <xdr:col>4</xdr:col>
      <xdr:colOff>396875</xdr:colOff>
      <xdr:row>36</xdr:row>
      <xdr:rowOff>116840</xdr:rowOff>
    </xdr:to>
    <xdr:sp macro="" textlink="">
      <xdr:nvSpPr>
        <xdr:cNvPr id="73" name="フローチャート :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85090</xdr:rowOff>
    </xdr:from>
    <xdr:to>
      <xdr:col>3</xdr:col>
      <xdr:colOff>142875</xdr:colOff>
      <xdr:row>37</xdr:row>
      <xdr:rowOff>77470</xdr:rowOff>
    </xdr:to>
    <xdr:cxnSp macro="">
      <xdr:nvCxnSpPr>
        <xdr:cNvPr id="75" name="直線コネクタ 74"/>
        <xdr:cNvCxnSpPr/>
      </xdr:nvCxnSpPr>
      <xdr:spPr>
        <a:xfrm flipV="1">
          <a:off x="1320800" y="608584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34290</xdr:rowOff>
    </xdr:from>
    <xdr:to>
      <xdr:col>7</xdr:col>
      <xdr:colOff>66675</xdr:colOff>
      <xdr:row>35</xdr:row>
      <xdr:rowOff>135890</xdr:rowOff>
    </xdr:to>
    <xdr:sp macro="" textlink="">
      <xdr:nvSpPr>
        <xdr:cNvPr id="85" name="円/楕円 84"/>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50817</xdr:rowOff>
    </xdr:from>
    <xdr:ext cx="762000" cy="259045"/>
    <xdr:sp macro="" textlink="">
      <xdr:nvSpPr>
        <xdr:cNvPr id="86" name="人件費該当値テキスト"/>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140970</xdr:rowOff>
    </xdr:from>
    <xdr:to>
      <xdr:col>5</xdr:col>
      <xdr:colOff>600075</xdr:colOff>
      <xdr:row>36</xdr:row>
      <xdr:rowOff>71120</xdr:rowOff>
    </xdr:to>
    <xdr:sp macro="" textlink="">
      <xdr:nvSpPr>
        <xdr:cNvPr id="87" name="円/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81297</xdr:rowOff>
    </xdr:from>
    <xdr:ext cx="736600" cy="259045"/>
    <xdr:sp macro="" textlink="">
      <xdr:nvSpPr>
        <xdr:cNvPr id="88" name="テキスト ボックス 87"/>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57150</xdr:rowOff>
    </xdr:from>
    <xdr:to>
      <xdr:col>4</xdr:col>
      <xdr:colOff>396875</xdr:colOff>
      <xdr:row>35</xdr:row>
      <xdr:rowOff>158750</xdr:rowOff>
    </xdr:to>
    <xdr:sp macro="" textlink="">
      <xdr:nvSpPr>
        <xdr:cNvPr id="89" name="円/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168927</xdr:rowOff>
    </xdr:from>
    <xdr:ext cx="762000" cy="259045"/>
    <xdr:sp macro="" textlink="">
      <xdr:nvSpPr>
        <xdr:cNvPr id="90" name="テキスト ボックス 89"/>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34290</xdr:rowOff>
    </xdr:from>
    <xdr:to>
      <xdr:col>3</xdr:col>
      <xdr:colOff>193675</xdr:colOff>
      <xdr:row>35</xdr:row>
      <xdr:rowOff>135890</xdr:rowOff>
    </xdr:to>
    <xdr:sp macro="" textlink="">
      <xdr:nvSpPr>
        <xdr:cNvPr id="91" name="円/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146067</xdr:rowOff>
    </xdr:from>
    <xdr:ext cx="762000" cy="259045"/>
    <xdr:sp macro="" textlink="">
      <xdr:nvSpPr>
        <xdr:cNvPr id="92" name="テキスト ボックス 91"/>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26670</xdr:rowOff>
    </xdr:from>
    <xdr:to>
      <xdr:col>1</xdr:col>
      <xdr:colOff>676275</xdr:colOff>
      <xdr:row>37</xdr:row>
      <xdr:rowOff>128270</xdr:rowOff>
    </xdr:to>
    <xdr:sp macro="" textlink="">
      <xdr:nvSpPr>
        <xdr:cNvPr id="93" name="円/楕円 92"/>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113047</xdr:rowOff>
    </xdr:from>
    <xdr:ext cx="762000" cy="259045"/>
    <xdr:sp macro="" textlink="">
      <xdr:nvSpPr>
        <xdr:cNvPr id="94" name="テキスト ボックス 93"/>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全国や</a:t>
          </a:r>
          <a:r>
            <a:rPr kumimoji="1" lang="ja-JP" altLang="ja-JP" sz="1100">
              <a:solidFill>
                <a:schemeClr val="dk1"/>
              </a:solidFill>
              <a:effectLst/>
              <a:latin typeface="+mn-lt"/>
              <a:ea typeface="+mn-ea"/>
              <a:cs typeface="+mn-cs"/>
            </a:rPr>
            <a:t>類似団体平均よりは下回っているので、各種業務の見直しや経費削減に取り組んだ成果が表れている。</a:t>
          </a:r>
          <a:endParaRPr lang="ja-JP" altLang="ja-JP" sz="1400">
            <a:effectLst/>
          </a:endParaRPr>
        </a:p>
        <a:p>
          <a:r>
            <a:rPr kumimoji="1" lang="ja-JP" altLang="ja-JP" sz="1100">
              <a:solidFill>
                <a:schemeClr val="dk1"/>
              </a:solidFill>
              <a:effectLst/>
              <a:latin typeface="+mn-lt"/>
              <a:ea typeface="+mn-ea"/>
              <a:cs typeface="+mn-cs"/>
            </a:rPr>
            <a:t>　しかしながら、国の施策に係る事業等により増加する</a:t>
          </a:r>
          <a:r>
            <a:rPr kumimoji="1" lang="ja-JP" altLang="en-US" sz="1100">
              <a:solidFill>
                <a:schemeClr val="dk1"/>
              </a:solidFill>
              <a:effectLst/>
              <a:latin typeface="+mn-lt"/>
              <a:ea typeface="+mn-ea"/>
              <a:cs typeface="+mn-cs"/>
            </a:rPr>
            <a:t>こ</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予想されるので、今後においても行財政改革を通じ、</a:t>
          </a:r>
          <a:r>
            <a:rPr kumimoji="1" lang="ja-JP" altLang="en-US" sz="1100">
              <a:solidFill>
                <a:schemeClr val="dk1"/>
              </a:solidFill>
              <a:effectLst/>
              <a:latin typeface="+mn-lt"/>
              <a:ea typeface="+mn-ea"/>
              <a:cs typeface="+mn-cs"/>
            </a:rPr>
            <a:t>全国や</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等の</a:t>
          </a:r>
          <a:r>
            <a:rPr kumimoji="1" lang="ja-JP" altLang="ja-JP" sz="1100">
              <a:solidFill>
                <a:schemeClr val="dk1"/>
              </a:solidFill>
              <a:effectLst/>
              <a:latin typeface="+mn-lt"/>
              <a:ea typeface="+mn-ea"/>
              <a:cs typeface="+mn-cs"/>
            </a:rPr>
            <a:t>平均を上回らないように努める。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100330</xdr:rowOff>
    </xdr:from>
    <xdr:to>
      <xdr:col>24</xdr:col>
      <xdr:colOff>31750</xdr:colOff>
      <xdr:row>15</xdr:row>
      <xdr:rowOff>146050</xdr:rowOff>
    </xdr:to>
    <xdr:cxnSp macro="">
      <xdr:nvCxnSpPr>
        <xdr:cNvPr id="127" name="直線コネクタ 126"/>
        <xdr:cNvCxnSpPr/>
      </xdr:nvCxnSpPr>
      <xdr:spPr>
        <a:xfrm flipV="1">
          <a:off x="15671800" y="2672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123190</xdr:rowOff>
    </xdr:from>
    <xdr:to>
      <xdr:col>22</xdr:col>
      <xdr:colOff>565150</xdr:colOff>
      <xdr:row>15</xdr:row>
      <xdr:rowOff>146050</xdr:rowOff>
    </xdr:to>
    <xdr:cxnSp macro="">
      <xdr:nvCxnSpPr>
        <xdr:cNvPr id="130" name="直線コネクタ 129"/>
        <xdr:cNvCxnSpPr/>
      </xdr:nvCxnSpPr>
      <xdr:spPr>
        <a:xfrm>
          <a:off x="14782800" y="269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11430</xdr:rowOff>
    </xdr:from>
    <xdr:to>
      <xdr:col>22</xdr:col>
      <xdr:colOff>615950</xdr:colOff>
      <xdr:row>17</xdr:row>
      <xdr:rowOff>113030</xdr:rowOff>
    </xdr:to>
    <xdr:sp macro="" textlink="">
      <xdr:nvSpPr>
        <xdr:cNvPr id="131" name="フローチャート : 判断 130"/>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97807</xdr:rowOff>
    </xdr:from>
    <xdr:ext cx="736600" cy="259045"/>
    <xdr:sp macro="" textlink="">
      <xdr:nvSpPr>
        <xdr:cNvPr id="132" name="テキスト ボックス 131"/>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123190</xdr:rowOff>
    </xdr:to>
    <xdr:cxnSp macro="">
      <xdr:nvCxnSpPr>
        <xdr:cNvPr id="133" name="直線コネクタ 132"/>
        <xdr:cNvCxnSpPr/>
      </xdr:nvCxnSpPr>
      <xdr:spPr>
        <a:xfrm>
          <a:off x="13893800" y="2618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99060</xdr:rowOff>
    </xdr:from>
    <xdr:to>
      <xdr:col>21</xdr:col>
      <xdr:colOff>412750</xdr:colOff>
      <xdr:row>17</xdr:row>
      <xdr:rowOff>29210</xdr:rowOff>
    </xdr:to>
    <xdr:sp macro="" textlink="">
      <xdr:nvSpPr>
        <xdr:cNvPr id="134" name="フローチャート : 判断 133"/>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35" name="テキスト ボックス 134"/>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111760</xdr:rowOff>
    </xdr:from>
    <xdr:to>
      <xdr:col>20</xdr:col>
      <xdr:colOff>158750</xdr:colOff>
      <xdr:row>15</xdr:row>
      <xdr:rowOff>46990</xdr:rowOff>
    </xdr:to>
    <xdr:cxnSp macro="">
      <xdr:nvCxnSpPr>
        <xdr:cNvPr id="136" name="直線コネクタ 135"/>
        <xdr:cNvCxnSpPr/>
      </xdr:nvCxnSpPr>
      <xdr:spPr>
        <a:xfrm>
          <a:off x="13004800" y="25120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15240</xdr:rowOff>
    </xdr:from>
    <xdr:to>
      <xdr:col>20</xdr:col>
      <xdr:colOff>209550</xdr:colOff>
      <xdr:row>16</xdr:row>
      <xdr:rowOff>116840</xdr:rowOff>
    </xdr:to>
    <xdr:sp macro="" textlink="">
      <xdr:nvSpPr>
        <xdr:cNvPr id="137" name="フローチャート :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101617</xdr:rowOff>
    </xdr:from>
    <xdr:ext cx="762000" cy="259045"/>
    <xdr:sp macro="" textlink="">
      <xdr:nvSpPr>
        <xdr:cNvPr id="138" name="テキスト ボックス 137"/>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39" name="フローチャート :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132097</xdr:rowOff>
    </xdr:from>
    <xdr:ext cx="762000" cy="259045"/>
    <xdr:sp macro="" textlink="">
      <xdr:nvSpPr>
        <xdr:cNvPr id="140" name="テキスト ボックス 139"/>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49530</xdr:rowOff>
    </xdr:from>
    <xdr:to>
      <xdr:col>24</xdr:col>
      <xdr:colOff>82550</xdr:colOff>
      <xdr:row>15</xdr:row>
      <xdr:rowOff>151130</xdr:rowOff>
    </xdr:to>
    <xdr:sp macro="" textlink="">
      <xdr:nvSpPr>
        <xdr:cNvPr id="146" name="円/楕円 145"/>
        <xdr:cNvSpPr/>
      </xdr:nvSpPr>
      <xdr:spPr>
        <a:xfrm>
          <a:off x="164592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66057</xdr:rowOff>
    </xdr:from>
    <xdr:ext cx="762000" cy="259045"/>
    <xdr:sp macro="" textlink="">
      <xdr:nvSpPr>
        <xdr:cNvPr id="147" name="物件費該当値テキスト"/>
        <xdr:cNvSpPr txBox="1"/>
      </xdr:nvSpPr>
      <xdr:spPr>
        <a:xfrm>
          <a:off x="165989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95250</xdr:rowOff>
    </xdr:from>
    <xdr:to>
      <xdr:col>22</xdr:col>
      <xdr:colOff>615950</xdr:colOff>
      <xdr:row>16</xdr:row>
      <xdr:rowOff>25400</xdr:rowOff>
    </xdr:to>
    <xdr:sp macro="" textlink="">
      <xdr:nvSpPr>
        <xdr:cNvPr id="148" name="円/楕円 147"/>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35577</xdr:rowOff>
    </xdr:from>
    <xdr:ext cx="736600" cy="259045"/>
    <xdr:sp macro="" textlink="">
      <xdr:nvSpPr>
        <xdr:cNvPr id="149" name="テキスト ボックス 148"/>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72390</xdr:rowOff>
    </xdr:from>
    <xdr:to>
      <xdr:col>21</xdr:col>
      <xdr:colOff>412750</xdr:colOff>
      <xdr:row>16</xdr:row>
      <xdr:rowOff>2540</xdr:rowOff>
    </xdr:to>
    <xdr:sp macro="" textlink="">
      <xdr:nvSpPr>
        <xdr:cNvPr id="150" name="円/楕円 149"/>
        <xdr:cNvSpPr/>
      </xdr:nvSpPr>
      <xdr:spPr>
        <a:xfrm>
          <a:off x="14732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12717</xdr:rowOff>
    </xdr:from>
    <xdr:ext cx="762000" cy="259045"/>
    <xdr:sp macro="" textlink="">
      <xdr:nvSpPr>
        <xdr:cNvPr id="151" name="テキスト ボックス 150"/>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52" name="円/楕円 151"/>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53" name="テキスト ボックス 152"/>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60960</xdr:rowOff>
    </xdr:from>
    <xdr:to>
      <xdr:col>19</xdr:col>
      <xdr:colOff>6350</xdr:colOff>
      <xdr:row>14</xdr:row>
      <xdr:rowOff>162560</xdr:rowOff>
    </xdr:to>
    <xdr:sp macro="" textlink="">
      <xdr:nvSpPr>
        <xdr:cNvPr id="154" name="円/楕円 153"/>
        <xdr:cNvSpPr/>
      </xdr:nvSpPr>
      <xdr:spPr>
        <a:xfrm>
          <a:off x="12954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1287</xdr:rowOff>
    </xdr:from>
    <xdr:ext cx="762000" cy="259045"/>
    <xdr:sp macro="" textlink="">
      <xdr:nvSpPr>
        <xdr:cNvPr id="155" name="テキスト ボックス 154"/>
        <xdr:cNvSpPr txBox="1"/>
      </xdr:nvSpPr>
      <xdr:spPr>
        <a:xfrm>
          <a:off x="12623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保育</a:t>
          </a:r>
          <a:r>
            <a:rPr kumimoji="1" lang="ja-JP" altLang="en-US" sz="1100">
              <a:solidFill>
                <a:schemeClr val="dk1"/>
              </a:solidFill>
              <a:effectLst/>
              <a:latin typeface="+mn-lt"/>
              <a:ea typeface="+mn-ea"/>
              <a:cs typeface="+mn-cs"/>
            </a:rPr>
            <a:t>園</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負担金や</a:t>
          </a:r>
          <a:r>
            <a:rPr kumimoji="1" lang="ja-JP" altLang="ja-JP" sz="1100">
              <a:solidFill>
                <a:schemeClr val="dk1"/>
              </a:solidFill>
              <a:effectLst/>
              <a:latin typeface="+mn-lt"/>
              <a:ea typeface="+mn-ea"/>
              <a:cs typeface="+mn-cs"/>
            </a:rPr>
            <a:t>障がい者福祉サービスの増加により、依然として高い水準で推移して</a:t>
          </a:r>
          <a:r>
            <a:rPr kumimoji="1" lang="ja-JP" altLang="en-US" sz="1100">
              <a:solidFill>
                <a:schemeClr val="dk1"/>
              </a:solidFill>
              <a:effectLst/>
              <a:latin typeface="+mn-lt"/>
              <a:ea typeface="+mn-ea"/>
              <a:cs typeface="+mn-cs"/>
            </a:rPr>
            <a:t>おり、年々増加している。</a:t>
          </a:r>
          <a:endParaRPr lang="ja-JP" altLang="ja-JP" sz="1400">
            <a:effectLst/>
          </a:endParaRPr>
        </a:p>
        <a:p>
          <a:r>
            <a:rPr kumimoji="1" lang="ja-JP" altLang="ja-JP" sz="1100">
              <a:solidFill>
                <a:schemeClr val="dk1"/>
              </a:solidFill>
              <a:effectLst/>
              <a:latin typeface="+mn-lt"/>
              <a:ea typeface="+mn-ea"/>
              <a:cs typeface="+mn-cs"/>
            </a:rPr>
            <a:t>　社会保障制度の経費増大や保育園数、子どもの数が多いことも影響していると考えられる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全国や県平均より下回ってはいるものの、類似団体平均に比べると高い状況なので、今後においても個別の事業の必要性を精査し</a:t>
          </a:r>
          <a:r>
            <a:rPr kumimoji="1" lang="ja-JP" altLang="en-US" sz="1100">
              <a:solidFill>
                <a:schemeClr val="dk1"/>
              </a:solidFill>
              <a:effectLst/>
              <a:latin typeface="+mn-lt"/>
              <a:ea typeface="+mn-ea"/>
              <a:cs typeface="+mn-cs"/>
            </a:rPr>
            <a:t>いく必要性がある。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135165</xdr:rowOff>
    </xdr:from>
    <xdr:to>
      <xdr:col>7</xdr:col>
      <xdr:colOff>15875</xdr:colOff>
      <xdr:row>60</xdr:row>
      <xdr:rowOff>159657</xdr:rowOff>
    </xdr:to>
    <xdr:cxnSp macro="">
      <xdr:nvCxnSpPr>
        <xdr:cNvPr id="190" name="直線コネクタ 189"/>
        <xdr:cNvCxnSpPr/>
      </xdr:nvCxnSpPr>
      <xdr:spPr>
        <a:xfrm>
          <a:off x="3987800" y="10250715"/>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37193</xdr:rowOff>
    </xdr:from>
    <xdr:to>
      <xdr:col>5</xdr:col>
      <xdr:colOff>549275</xdr:colOff>
      <xdr:row>59</xdr:row>
      <xdr:rowOff>135165</xdr:rowOff>
    </xdr:to>
    <xdr:cxnSp macro="">
      <xdr:nvCxnSpPr>
        <xdr:cNvPr id="193" name="直線コネクタ 192"/>
        <xdr:cNvCxnSpPr/>
      </xdr:nvCxnSpPr>
      <xdr:spPr>
        <a:xfrm>
          <a:off x="3098800" y="101527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195" name="テキスト ボックス 194"/>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20865</xdr:rowOff>
    </xdr:from>
    <xdr:to>
      <xdr:col>4</xdr:col>
      <xdr:colOff>346075</xdr:colOff>
      <xdr:row>59</xdr:row>
      <xdr:rowOff>37193</xdr:rowOff>
    </xdr:to>
    <xdr:cxnSp macro="">
      <xdr:nvCxnSpPr>
        <xdr:cNvPr id="196" name="直線コネクタ 195"/>
        <xdr:cNvCxnSpPr/>
      </xdr:nvCxnSpPr>
      <xdr:spPr>
        <a:xfrm>
          <a:off x="2209800" y="101364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7" name="フローチャート : 判断 196"/>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8" name="テキスト ボックス 197"/>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143328</xdr:rowOff>
    </xdr:from>
    <xdr:to>
      <xdr:col>3</xdr:col>
      <xdr:colOff>142875</xdr:colOff>
      <xdr:row>59</xdr:row>
      <xdr:rowOff>20865</xdr:rowOff>
    </xdr:to>
    <xdr:cxnSp macro="">
      <xdr:nvCxnSpPr>
        <xdr:cNvPr id="199" name="直線コネクタ 198"/>
        <xdr:cNvCxnSpPr/>
      </xdr:nvCxnSpPr>
      <xdr:spPr>
        <a:xfrm>
          <a:off x="1320800" y="100874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0" name="フローチャート : 判断 199"/>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01" name="テキスト ボックス 200"/>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03" name="テキスト ボックス 202"/>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108857</xdr:rowOff>
    </xdr:from>
    <xdr:to>
      <xdr:col>7</xdr:col>
      <xdr:colOff>66675</xdr:colOff>
      <xdr:row>61</xdr:row>
      <xdr:rowOff>39007</xdr:rowOff>
    </xdr:to>
    <xdr:sp macro="" textlink="">
      <xdr:nvSpPr>
        <xdr:cNvPr id="209" name="円/楕円 208"/>
        <xdr:cNvSpPr/>
      </xdr:nvSpPr>
      <xdr:spPr>
        <a:xfrm>
          <a:off x="47752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17434</xdr:rowOff>
    </xdr:from>
    <xdr:ext cx="762000" cy="259045"/>
    <xdr:sp macro="" textlink="">
      <xdr:nvSpPr>
        <xdr:cNvPr id="210" name="扶助費該当値テキスト"/>
        <xdr:cNvSpPr txBox="1"/>
      </xdr:nvSpPr>
      <xdr:spPr>
        <a:xfrm>
          <a:off x="4914900" y="103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84365</xdr:rowOff>
    </xdr:from>
    <xdr:to>
      <xdr:col>5</xdr:col>
      <xdr:colOff>600075</xdr:colOff>
      <xdr:row>60</xdr:row>
      <xdr:rowOff>14515</xdr:rowOff>
    </xdr:to>
    <xdr:sp macro="" textlink="">
      <xdr:nvSpPr>
        <xdr:cNvPr id="211" name="円/楕円 210"/>
        <xdr:cNvSpPr/>
      </xdr:nvSpPr>
      <xdr:spPr>
        <a:xfrm>
          <a:off x="3937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170742</xdr:rowOff>
    </xdr:from>
    <xdr:ext cx="736600" cy="259045"/>
    <xdr:sp macro="" textlink="">
      <xdr:nvSpPr>
        <xdr:cNvPr id="212" name="テキスト ボックス 211"/>
        <xdr:cNvSpPr txBox="1"/>
      </xdr:nvSpPr>
      <xdr:spPr>
        <a:xfrm>
          <a:off x="3606800" y="1028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157843</xdr:rowOff>
    </xdr:from>
    <xdr:to>
      <xdr:col>4</xdr:col>
      <xdr:colOff>396875</xdr:colOff>
      <xdr:row>59</xdr:row>
      <xdr:rowOff>87993</xdr:rowOff>
    </xdr:to>
    <xdr:sp macro="" textlink="">
      <xdr:nvSpPr>
        <xdr:cNvPr id="213" name="円/楕円 212"/>
        <xdr:cNvSpPr/>
      </xdr:nvSpPr>
      <xdr:spPr>
        <a:xfrm>
          <a:off x="3048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72770</xdr:rowOff>
    </xdr:from>
    <xdr:ext cx="762000" cy="259045"/>
    <xdr:sp macro="" textlink="">
      <xdr:nvSpPr>
        <xdr:cNvPr id="214" name="テキスト ボックス 213"/>
        <xdr:cNvSpPr txBox="1"/>
      </xdr:nvSpPr>
      <xdr:spPr>
        <a:xfrm>
          <a:off x="2717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141515</xdr:rowOff>
    </xdr:from>
    <xdr:to>
      <xdr:col>3</xdr:col>
      <xdr:colOff>193675</xdr:colOff>
      <xdr:row>59</xdr:row>
      <xdr:rowOff>71665</xdr:rowOff>
    </xdr:to>
    <xdr:sp macro="" textlink="">
      <xdr:nvSpPr>
        <xdr:cNvPr id="215" name="円/楕円 214"/>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56442</xdr:rowOff>
    </xdr:from>
    <xdr:ext cx="762000" cy="259045"/>
    <xdr:sp macro="" textlink="">
      <xdr:nvSpPr>
        <xdr:cNvPr id="216" name="テキスト ボックス 215"/>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92528</xdr:rowOff>
    </xdr:from>
    <xdr:to>
      <xdr:col>1</xdr:col>
      <xdr:colOff>676275</xdr:colOff>
      <xdr:row>59</xdr:row>
      <xdr:rowOff>22678</xdr:rowOff>
    </xdr:to>
    <xdr:sp macro="" textlink="">
      <xdr:nvSpPr>
        <xdr:cNvPr id="217" name="円/楕円 216"/>
        <xdr:cNvSpPr/>
      </xdr:nvSpPr>
      <xdr:spPr>
        <a:xfrm>
          <a:off x="1270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7455</xdr:rowOff>
    </xdr:from>
    <xdr:ext cx="762000" cy="259045"/>
    <xdr:sp macro="" textlink="">
      <xdr:nvSpPr>
        <xdr:cNvPr id="218" name="テキスト ボックス 217"/>
        <xdr:cNvSpPr txBox="1"/>
      </xdr:nvSpPr>
      <xdr:spPr>
        <a:xfrm>
          <a:off x="939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特別</a:t>
          </a:r>
          <a:r>
            <a:rPr lang="ja-JP" altLang="ja-JP" sz="1100" b="0" i="0" baseline="0">
              <a:solidFill>
                <a:schemeClr val="dk1"/>
              </a:solidFill>
              <a:effectLst/>
              <a:latin typeface="+mn-lt"/>
              <a:ea typeface="+mn-ea"/>
              <a:cs typeface="+mn-cs"/>
            </a:rPr>
            <a:t>会計への繰出金の増に</a:t>
          </a:r>
          <a:r>
            <a:rPr lang="ja-JP" altLang="en-US" sz="1100" b="0" i="0" baseline="0">
              <a:solidFill>
                <a:schemeClr val="dk1"/>
              </a:solidFill>
              <a:effectLst/>
              <a:latin typeface="+mn-lt"/>
              <a:ea typeface="+mn-ea"/>
              <a:cs typeface="+mn-cs"/>
            </a:rPr>
            <a:t>より前年度より</a:t>
          </a:r>
          <a:r>
            <a:rPr lang="ja-JP" altLang="ja-JP" sz="1100" b="0" i="0" baseline="0">
              <a:solidFill>
                <a:schemeClr val="dk1"/>
              </a:solidFill>
              <a:effectLst/>
              <a:latin typeface="+mn-lt"/>
              <a:ea typeface="+mn-ea"/>
              <a:cs typeface="+mn-cs"/>
            </a:rPr>
            <a:t>増加し</a:t>
          </a:r>
          <a:r>
            <a:rPr lang="ja-JP" altLang="en-US" sz="1100" b="0" i="0" baseline="0">
              <a:solidFill>
                <a:schemeClr val="dk1"/>
              </a:solidFill>
              <a:effectLst/>
              <a:latin typeface="+mn-lt"/>
              <a:ea typeface="+mn-ea"/>
              <a:cs typeface="+mn-cs"/>
            </a:rPr>
            <a:t>ており</a:t>
          </a:r>
          <a:r>
            <a:rPr lang="ja-JP" altLang="ja-JP" sz="1100" b="0" i="0" baseline="0">
              <a:solidFill>
                <a:schemeClr val="dk1"/>
              </a:solidFill>
              <a:effectLst/>
              <a:latin typeface="+mn-lt"/>
              <a:ea typeface="+mn-ea"/>
              <a:cs typeface="+mn-cs"/>
            </a:rPr>
            <a:t>、全国や県平均に比べて高</a:t>
          </a:r>
          <a:r>
            <a:rPr lang="ja-JP" altLang="en-US" sz="1100" b="0" i="0" baseline="0">
              <a:solidFill>
                <a:schemeClr val="dk1"/>
              </a:solidFill>
              <a:effectLst/>
              <a:latin typeface="+mn-lt"/>
              <a:ea typeface="+mn-ea"/>
              <a:cs typeface="+mn-cs"/>
            </a:rPr>
            <a:t>いが、</a:t>
          </a:r>
          <a:r>
            <a:rPr lang="ja-JP" altLang="ja-JP" sz="1100" b="0" i="0" baseline="0">
              <a:solidFill>
                <a:schemeClr val="dk1"/>
              </a:solidFill>
              <a:effectLst/>
              <a:latin typeface="+mn-lt"/>
              <a:ea typeface="+mn-ea"/>
              <a:cs typeface="+mn-cs"/>
            </a:rPr>
            <a:t>類似団体平均と同程度</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なった</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今後においても、社会保障経費の増大、</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下水道事業に係る繰出金等の増加が考えられるので、すべての特別会計において、基準外の繰出金が発生しないよう、税・料金の見直しや独立採算の原則に立ち返った料金の値上げにより、普通会計の負担額を減らす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96520</xdr:rowOff>
    </xdr:from>
    <xdr:to>
      <xdr:col>24</xdr:col>
      <xdr:colOff>31750</xdr:colOff>
      <xdr:row>55</xdr:row>
      <xdr:rowOff>8890</xdr:rowOff>
    </xdr:to>
    <xdr:cxnSp macro="">
      <xdr:nvCxnSpPr>
        <xdr:cNvPr id="251" name="直線コネクタ 250"/>
        <xdr:cNvCxnSpPr/>
      </xdr:nvCxnSpPr>
      <xdr:spPr>
        <a:xfrm>
          <a:off x="15671800" y="93548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138447</xdr:rowOff>
    </xdr:from>
    <xdr:ext cx="762000" cy="259045"/>
    <xdr:sp macro="" textlink="">
      <xdr:nvSpPr>
        <xdr:cNvPr id="252" name="その他平均値テキスト"/>
        <xdr:cNvSpPr txBox="1"/>
      </xdr:nvSpPr>
      <xdr:spPr>
        <a:xfrm>
          <a:off x="16598900" y="922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168910</xdr:rowOff>
    </xdr:from>
    <xdr:to>
      <xdr:col>22</xdr:col>
      <xdr:colOff>565150</xdr:colOff>
      <xdr:row>54</xdr:row>
      <xdr:rowOff>96520</xdr:rowOff>
    </xdr:to>
    <xdr:cxnSp macro="">
      <xdr:nvCxnSpPr>
        <xdr:cNvPr id="254" name="直線コネクタ 253"/>
        <xdr:cNvCxnSpPr/>
      </xdr:nvCxnSpPr>
      <xdr:spPr>
        <a:xfrm>
          <a:off x="14782800" y="92557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30480</xdr:rowOff>
    </xdr:from>
    <xdr:to>
      <xdr:col>22</xdr:col>
      <xdr:colOff>615950</xdr:colOff>
      <xdr:row>54</xdr:row>
      <xdr:rowOff>132080</xdr:rowOff>
    </xdr:to>
    <xdr:sp macro="" textlink="">
      <xdr:nvSpPr>
        <xdr:cNvPr id="255" name="フローチャート : 判断 254"/>
        <xdr:cNvSpPr/>
      </xdr:nvSpPr>
      <xdr:spPr>
        <a:xfrm>
          <a:off x="15621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142257</xdr:rowOff>
    </xdr:from>
    <xdr:ext cx="736600" cy="259045"/>
    <xdr:sp macro="" textlink="">
      <xdr:nvSpPr>
        <xdr:cNvPr id="256" name="テキスト ボックス 255"/>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161290</xdr:rowOff>
    </xdr:from>
    <xdr:to>
      <xdr:col>21</xdr:col>
      <xdr:colOff>361950</xdr:colOff>
      <xdr:row>53</xdr:row>
      <xdr:rowOff>168910</xdr:rowOff>
    </xdr:to>
    <xdr:cxnSp macro="">
      <xdr:nvCxnSpPr>
        <xdr:cNvPr id="257" name="直線コネクタ 256"/>
        <xdr:cNvCxnSpPr/>
      </xdr:nvCxnSpPr>
      <xdr:spPr>
        <a:xfrm>
          <a:off x="13893800" y="9248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76200</xdr:rowOff>
    </xdr:from>
    <xdr:to>
      <xdr:col>21</xdr:col>
      <xdr:colOff>412750</xdr:colOff>
      <xdr:row>55</xdr:row>
      <xdr:rowOff>6350</xdr:rowOff>
    </xdr:to>
    <xdr:sp macro="" textlink="">
      <xdr:nvSpPr>
        <xdr:cNvPr id="258" name="フローチャート : 判断 257"/>
        <xdr:cNvSpPr/>
      </xdr:nvSpPr>
      <xdr:spPr>
        <a:xfrm>
          <a:off x="14732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162577</xdr:rowOff>
    </xdr:from>
    <xdr:ext cx="762000" cy="259045"/>
    <xdr:sp macro="" textlink="">
      <xdr:nvSpPr>
        <xdr:cNvPr id="259" name="テキスト ボックス 258"/>
        <xdr:cNvSpPr txBox="1"/>
      </xdr:nvSpPr>
      <xdr:spPr>
        <a:xfrm>
          <a:off x="14401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161290</xdr:rowOff>
    </xdr:from>
    <xdr:to>
      <xdr:col>20</xdr:col>
      <xdr:colOff>158750</xdr:colOff>
      <xdr:row>54</xdr:row>
      <xdr:rowOff>20320</xdr:rowOff>
    </xdr:to>
    <xdr:cxnSp macro="">
      <xdr:nvCxnSpPr>
        <xdr:cNvPr id="260" name="直線コネクタ 259"/>
        <xdr:cNvCxnSpPr/>
      </xdr:nvCxnSpPr>
      <xdr:spPr>
        <a:xfrm flipV="1">
          <a:off x="13004800" y="9248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60960</xdr:rowOff>
    </xdr:from>
    <xdr:to>
      <xdr:col>20</xdr:col>
      <xdr:colOff>209550</xdr:colOff>
      <xdr:row>54</xdr:row>
      <xdr:rowOff>162560</xdr:rowOff>
    </xdr:to>
    <xdr:sp macro="" textlink="">
      <xdr:nvSpPr>
        <xdr:cNvPr id="261" name="フローチャート : 判断 260"/>
        <xdr:cNvSpPr/>
      </xdr:nvSpPr>
      <xdr:spPr>
        <a:xfrm>
          <a:off x="13843000" y="931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147337</xdr:rowOff>
    </xdr:from>
    <xdr:ext cx="762000" cy="259045"/>
    <xdr:sp macro="" textlink="">
      <xdr:nvSpPr>
        <xdr:cNvPr id="262" name="テキスト ボックス 261"/>
        <xdr:cNvSpPr txBox="1"/>
      </xdr:nvSpPr>
      <xdr:spPr>
        <a:xfrm>
          <a:off x="13512800" y="940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53</xdr:row>
      <xdr:rowOff>163830</xdr:rowOff>
    </xdr:from>
    <xdr:to>
      <xdr:col>19</xdr:col>
      <xdr:colOff>6350</xdr:colOff>
      <xdr:row>54</xdr:row>
      <xdr:rowOff>93980</xdr:rowOff>
    </xdr:to>
    <xdr:sp macro="" textlink="">
      <xdr:nvSpPr>
        <xdr:cNvPr id="263" name="フローチャート : 判断 262"/>
        <xdr:cNvSpPr/>
      </xdr:nvSpPr>
      <xdr:spPr>
        <a:xfrm>
          <a:off x="12954000" y="925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78757</xdr:rowOff>
    </xdr:from>
    <xdr:ext cx="762000" cy="259045"/>
    <xdr:sp macro="" textlink="">
      <xdr:nvSpPr>
        <xdr:cNvPr id="264" name="テキスト ボックス 263"/>
        <xdr:cNvSpPr txBox="1"/>
      </xdr:nvSpPr>
      <xdr:spPr>
        <a:xfrm>
          <a:off x="12623800" y="933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129540</xdr:rowOff>
    </xdr:from>
    <xdr:to>
      <xdr:col>24</xdr:col>
      <xdr:colOff>82550</xdr:colOff>
      <xdr:row>55</xdr:row>
      <xdr:rowOff>59690</xdr:rowOff>
    </xdr:to>
    <xdr:sp macro="" textlink="">
      <xdr:nvSpPr>
        <xdr:cNvPr id="270" name="円/楕円 269"/>
        <xdr:cNvSpPr/>
      </xdr:nvSpPr>
      <xdr:spPr>
        <a:xfrm>
          <a:off x="16459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101617</xdr:rowOff>
    </xdr:from>
    <xdr:ext cx="762000" cy="259045"/>
    <xdr:sp macro="" textlink="">
      <xdr:nvSpPr>
        <xdr:cNvPr id="271" name="その他該当値テキスト"/>
        <xdr:cNvSpPr txBox="1"/>
      </xdr:nvSpPr>
      <xdr:spPr>
        <a:xfrm>
          <a:off x="16598900" y="935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45720</xdr:rowOff>
    </xdr:from>
    <xdr:to>
      <xdr:col>22</xdr:col>
      <xdr:colOff>615950</xdr:colOff>
      <xdr:row>54</xdr:row>
      <xdr:rowOff>147320</xdr:rowOff>
    </xdr:to>
    <xdr:sp macro="" textlink="">
      <xdr:nvSpPr>
        <xdr:cNvPr id="272" name="円/楕円 271"/>
        <xdr:cNvSpPr/>
      </xdr:nvSpPr>
      <xdr:spPr>
        <a:xfrm>
          <a:off x="15621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132097</xdr:rowOff>
    </xdr:from>
    <xdr:ext cx="736600" cy="259045"/>
    <xdr:sp macro="" textlink="">
      <xdr:nvSpPr>
        <xdr:cNvPr id="273" name="テキスト ボックス 272"/>
        <xdr:cNvSpPr txBox="1"/>
      </xdr:nvSpPr>
      <xdr:spPr>
        <a:xfrm>
          <a:off x="15290800" y="939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118110</xdr:rowOff>
    </xdr:from>
    <xdr:to>
      <xdr:col>21</xdr:col>
      <xdr:colOff>412750</xdr:colOff>
      <xdr:row>54</xdr:row>
      <xdr:rowOff>48260</xdr:rowOff>
    </xdr:to>
    <xdr:sp macro="" textlink="">
      <xdr:nvSpPr>
        <xdr:cNvPr id="274" name="円/楕円 273"/>
        <xdr:cNvSpPr/>
      </xdr:nvSpPr>
      <xdr:spPr>
        <a:xfrm>
          <a:off x="14732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58437</xdr:rowOff>
    </xdr:from>
    <xdr:ext cx="762000" cy="259045"/>
    <xdr:sp macro="" textlink="">
      <xdr:nvSpPr>
        <xdr:cNvPr id="275" name="テキスト ボックス 274"/>
        <xdr:cNvSpPr txBox="1"/>
      </xdr:nvSpPr>
      <xdr:spPr>
        <a:xfrm>
          <a:off x="14401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110490</xdr:rowOff>
    </xdr:from>
    <xdr:to>
      <xdr:col>20</xdr:col>
      <xdr:colOff>209550</xdr:colOff>
      <xdr:row>54</xdr:row>
      <xdr:rowOff>40640</xdr:rowOff>
    </xdr:to>
    <xdr:sp macro="" textlink="">
      <xdr:nvSpPr>
        <xdr:cNvPr id="276" name="円/楕円 275"/>
        <xdr:cNvSpPr/>
      </xdr:nvSpPr>
      <xdr:spPr>
        <a:xfrm>
          <a:off x="13843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50817</xdr:rowOff>
    </xdr:from>
    <xdr:ext cx="762000" cy="259045"/>
    <xdr:sp macro="" textlink="">
      <xdr:nvSpPr>
        <xdr:cNvPr id="277" name="テキスト ボックス 276"/>
        <xdr:cNvSpPr txBox="1"/>
      </xdr:nvSpPr>
      <xdr:spPr>
        <a:xfrm>
          <a:off x="13512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140970</xdr:rowOff>
    </xdr:from>
    <xdr:to>
      <xdr:col>19</xdr:col>
      <xdr:colOff>6350</xdr:colOff>
      <xdr:row>54</xdr:row>
      <xdr:rowOff>71120</xdr:rowOff>
    </xdr:to>
    <xdr:sp macro="" textlink="">
      <xdr:nvSpPr>
        <xdr:cNvPr id="278" name="円/楕円 277"/>
        <xdr:cNvSpPr/>
      </xdr:nvSpPr>
      <xdr:spPr>
        <a:xfrm>
          <a:off x="12954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81297</xdr:rowOff>
    </xdr:from>
    <xdr:ext cx="762000" cy="259045"/>
    <xdr:sp macro="" textlink="">
      <xdr:nvSpPr>
        <xdr:cNvPr id="279" name="テキスト ボックス 278"/>
        <xdr:cNvSpPr txBox="1"/>
      </xdr:nvSpPr>
      <xdr:spPr>
        <a:xfrm>
          <a:off x="12623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一部事務組合負担金等の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により前年より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したが、</a:t>
          </a:r>
          <a:r>
            <a:rPr kumimoji="1" lang="ja-JP" altLang="en-US" sz="1100">
              <a:solidFill>
                <a:schemeClr val="dk1"/>
              </a:solidFill>
              <a:effectLst/>
              <a:latin typeface="+mn-lt"/>
              <a:ea typeface="+mn-ea"/>
              <a:cs typeface="+mn-cs"/>
            </a:rPr>
            <a:t>依然として全国や</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の平均と比べて高かった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、くま川鉄道経営安定化補助金や地方バス対策補助金等の増加も予想されるので、町単独の補助金については常に見直しを行っていく必要がある。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46990</xdr:rowOff>
    </xdr:from>
    <xdr:to>
      <xdr:col>24</xdr:col>
      <xdr:colOff>31750</xdr:colOff>
      <xdr:row>37</xdr:row>
      <xdr:rowOff>78994</xdr:rowOff>
    </xdr:to>
    <xdr:cxnSp macro="">
      <xdr:nvCxnSpPr>
        <xdr:cNvPr id="309" name="直線コネクタ 308"/>
        <xdr:cNvCxnSpPr/>
      </xdr:nvCxnSpPr>
      <xdr:spPr>
        <a:xfrm flipV="1">
          <a:off x="15671800" y="63906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10"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46990</xdr:rowOff>
    </xdr:from>
    <xdr:to>
      <xdr:col>22</xdr:col>
      <xdr:colOff>565150</xdr:colOff>
      <xdr:row>37</xdr:row>
      <xdr:rowOff>78994</xdr:rowOff>
    </xdr:to>
    <xdr:cxnSp macro="">
      <xdr:nvCxnSpPr>
        <xdr:cNvPr id="312" name="直線コネクタ 311"/>
        <xdr:cNvCxnSpPr/>
      </xdr:nvCxnSpPr>
      <xdr:spPr>
        <a:xfrm>
          <a:off x="14782800" y="63906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3" name="フローチャート : 判断 312"/>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14" name="テキスト ボックス 313"/>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46990</xdr:rowOff>
    </xdr:from>
    <xdr:to>
      <xdr:col>21</xdr:col>
      <xdr:colOff>361950</xdr:colOff>
      <xdr:row>37</xdr:row>
      <xdr:rowOff>124714</xdr:rowOff>
    </xdr:to>
    <xdr:cxnSp macro="">
      <xdr:nvCxnSpPr>
        <xdr:cNvPr id="315" name="直線コネクタ 314"/>
        <xdr:cNvCxnSpPr/>
      </xdr:nvCxnSpPr>
      <xdr:spPr>
        <a:xfrm flipV="1">
          <a:off x="13893800" y="63906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6" name="フローチャート :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7" name="テキスト ボックス 316"/>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120142</xdr:rowOff>
    </xdr:from>
    <xdr:to>
      <xdr:col>20</xdr:col>
      <xdr:colOff>158750</xdr:colOff>
      <xdr:row>37</xdr:row>
      <xdr:rowOff>124714</xdr:rowOff>
    </xdr:to>
    <xdr:cxnSp macro="">
      <xdr:nvCxnSpPr>
        <xdr:cNvPr id="318" name="直線コネクタ 317"/>
        <xdr:cNvCxnSpPr/>
      </xdr:nvCxnSpPr>
      <xdr:spPr>
        <a:xfrm>
          <a:off x="13004800" y="64637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9" name="フローチャート : 判断 318"/>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94251</xdr:rowOff>
    </xdr:from>
    <xdr:ext cx="762000" cy="259045"/>
    <xdr:sp macro="" textlink="">
      <xdr:nvSpPr>
        <xdr:cNvPr id="320" name="テキスト ボックス 319"/>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1" name="フローチャート : 判断 320"/>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98823</xdr:rowOff>
    </xdr:from>
    <xdr:ext cx="762000" cy="259045"/>
    <xdr:sp macro="" textlink="">
      <xdr:nvSpPr>
        <xdr:cNvPr id="322" name="テキスト ボックス 321"/>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167640</xdr:rowOff>
    </xdr:from>
    <xdr:to>
      <xdr:col>24</xdr:col>
      <xdr:colOff>82550</xdr:colOff>
      <xdr:row>37</xdr:row>
      <xdr:rowOff>97790</xdr:rowOff>
    </xdr:to>
    <xdr:sp macro="" textlink="">
      <xdr:nvSpPr>
        <xdr:cNvPr id="328" name="円/楕円 327"/>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139717</xdr:rowOff>
    </xdr:from>
    <xdr:ext cx="762000" cy="259045"/>
    <xdr:sp macro="" textlink="">
      <xdr:nvSpPr>
        <xdr:cNvPr id="329"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28194</xdr:rowOff>
    </xdr:from>
    <xdr:to>
      <xdr:col>22</xdr:col>
      <xdr:colOff>615950</xdr:colOff>
      <xdr:row>37</xdr:row>
      <xdr:rowOff>129794</xdr:rowOff>
    </xdr:to>
    <xdr:sp macro="" textlink="">
      <xdr:nvSpPr>
        <xdr:cNvPr id="330" name="円/楕円 329"/>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114571</xdr:rowOff>
    </xdr:from>
    <xdr:ext cx="736600" cy="259045"/>
    <xdr:sp macro="" textlink="">
      <xdr:nvSpPr>
        <xdr:cNvPr id="331" name="テキスト ボックス 330"/>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167640</xdr:rowOff>
    </xdr:from>
    <xdr:to>
      <xdr:col>21</xdr:col>
      <xdr:colOff>412750</xdr:colOff>
      <xdr:row>37</xdr:row>
      <xdr:rowOff>97790</xdr:rowOff>
    </xdr:to>
    <xdr:sp macro="" textlink="">
      <xdr:nvSpPr>
        <xdr:cNvPr id="332" name="円/楕円 331"/>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macro="" textlink="">
      <xdr:nvSpPr>
        <xdr:cNvPr id="333" name="テキスト ボックス 332"/>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73914</xdr:rowOff>
    </xdr:from>
    <xdr:to>
      <xdr:col>20</xdr:col>
      <xdr:colOff>209550</xdr:colOff>
      <xdr:row>38</xdr:row>
      <xdr:rowOff>4064</xdr:rowOff>
    </xdr:to>
    <xdr:sp macro="" textlink="">
      <xdr:nvSpPr>
        <xdr:cNvPr id="334" name="円/楕円 333"/>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160291</xdr:rowOff>
    </xdr:from>
    <xdr:ext cx="762000" cy="259045"/>
    <xdr:sp macro="" textlink="">
      <xdr:nvSpPr>
        <xdr:cNvPr id="335" name="テキスト ボックス 334"/>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69342</xdr:rowOff>
    </xdr:from>
    <xdr:to>
      <xdr:col>19</xdr:col>
      <xdr:colOff>6350</xdr:colOff>
      <xdr:row>37</xdr:row>
      <xdr:rowOff>170942</xdr:rowOff>
    </xdr:to>
    <xdr:sp macro="" textlink="">
      <xdr:nvSpPr>
        <xdr:cNvPr id="336" name="円/楕円 335"/>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155719</xdr:rowOff>
    </xdr:from>
    <xdr:ext cx="762000" cy="259045"/>
    <xdr:sp macro="" textlink="">
      <xdr:nvSpPr>
        <xdr:cNvPr id="337" name="テキスト ボックス 336"/>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平成２７年度決算においては</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下回ることができ</a:t>
          </a:r>
          <a:r>
            <a:rPr kumimoji="1" lang="ja-JP" altLang="ja-JP" sz="1100">
              <a:solidFill>
                <a:schemeClr val="dk1"/>
              </a:solidFill>
              <a:effectLst/>
              <a:latin typeface="+mn-lt"/>
              <a:ea typeface="+mn-ea"/>
              <a:cs typeface="+mn-cs"/>
            </a:rPr>
            <a:t>、近年の新規発行抑制により順調に減少している。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は同水準と</a:t>
          </a:r>
          <a:r>
            <a:rPr kumimoji="1" lang="ja-JP" altLang="ja-JP" sz="1100">
              <a:solidFill>
                <a:schemeClr val="dk1"/>
              </a:solidFill>
              <a:effectLst/>
              <a:latin typeface="+mn-lt"/>
              <a:ea typeface="+mn-ea"/>
              <a:cs typeface="+mn-cs"/>
            </a:rPr>
            <a:t>見込</a:t>
          </a:r>
          <a:r>
            <a:rPr kumimoji="1" lang="ja-JP" altLang="en-US" sz="1100">
              <a:solidFill>
                <a:schemeClr val="dk1"/>
              </a:solidFill>
              <a:effectLst/>
              <a:latin typeface="+mn-lt"/>
              <a:ea typeface="+mn-ea"/>
              <a:cs typeface="+mn-cs"/>
            </a:rPr>
            <a:t>ん</a:t>
          </a:r>
          <a:r>
            <a:rPr kumimoji="1" lang="ja-JP" altLang="ja-JP" sz="1100">
              <a:solidFill>
                <a:schemeClr val="dk1"/>
              </a:solidFill>
              <a:effectLst/>
              <a:latin typeface="+mn-lt"/>
              <a:ea typeface="+mn-ea"/>
              <a:cs typeface="+mn-cs"/>
            </a:rPr>
            <a:t>では</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が、平成２６年度から</a:t>
          </a:r>
          <a:r>
            <a:rPr kumimoji="1" lang="ja-JP" altLang="en-US" sz="1100">
              <a:solidFill>
                <a:schemeClr val="dk1"/>
              </a:solidFill>
              <a:effectLst/>
              <a:latin typeface="+mn-lt"/>
              <a:ea typeface="+mn-ea"/>
              <a:cs typeface="+mn-cs"/>
            </a:rPr>
            <a:t>事業を開始した</a:t>
          </a:r>
          <a:r>
            <a:rPr kumimoji="1" lang="ja-JP" altLang="ja-JP" sz="1100">
              <a:solidFill>
                <a:schemeClr val="dk1"/>
              </a:solidFill>
              <a:effectLst/>
              <a:latin typeface="+mn-lt"/>
              <a:ea typeface="+mn-ea"/>
              <a:cs typeface="+mn-cs"/>
            </a:rPr>
            <a:t>錦大橋大規模修繕事業の償還が始ま</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ので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数年後</a:t>
          </a:r>
          <a:r>
            <a:rPr kumimoji="1" lang="ja-JP" altLang="en-US" sz="1100">
              <a:solidFill>
                <a:schemeClr val="dk1"/>
              </a:solidFill>
              <a:effectLst/>
              <a:latin typeface="+mn-lt"/>
              <a:ea typeface="+mn-ea"/>
              <a:cs typeface="+mn-cs"/>
            </a:rPr>
            <a:t>には</a:t>
          </a:r>
          <a:r>
            <a:rPr kumimoji="1" lang="ja-JP" altLang="ja-JP" sz="1100">
              <a:solidFill>
                <a:schemeClr val="dk1"/>
              </a:solidFill>
              <a:effectLst/>
              <a:latin typeface="+mn-lt"/>
              <a:ea typeface="+mn-ea"/>
              <a:cs typeface="+mn-cs"/>
            </a:rPr>
            <a:t>増加すると予想している。他の事業の必要性を見極めながら将来負担と</a:t>
          </a:r>
          <a:r>
            <a:rPr kumimoji="1" lang="ja-JP" altLang="en-US" sz="1100">
              <a:solidFill>
                <a:schemeClr val="dk1"/>
              </a:solidFill>
              <a:effectLst/>
              <a:latin typeface="+mn-lt"/>
              <a:ea typeface="+mn-ea"/>
              <a:cs typeface="+mn-cs"/>
            </a:rPr>
            <a:t>ならないよう</a:t>
          </a:r>
          <a:r>
            <a:rPr kumimoji="1" lang="ja-JP" altLang="ja-JP" sz="1100">
              <a:solidFill>
                <a:schemeClr val="dk1"/>
              </a:solidFill>
              <a:effectLst/>
              <a:latin typeface="+mn-lt"/>
              <a:ea typeface="+mn-ea"/>
              <a:cs typeface="+mn-cs"/>
            </a:rPr>
            <a:t>公債費の抑制に努め</a:t>
          </a:r>
          <a:r>
            <a:rPr kumimoji="1" lang="ja-JP" altLang="en-US" sz="1100">
              <a:solidFill>
                <a:schemeClr val="dk1"/>
              </a:solidFill>
              <a:effectLst/>
              <a:latin typeface="+mn-lt"/>
              <a:ea typeface="+mn-ea"/>
              <a:cs typeface="+mn-cs"/>
            </a:rPr>
            <a:t>ていきたい。</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154432</xdr:rowOff>
    </xdr:from>
    <xdr:to>
      <xdr:col>7</xdr:col>
      <xdr:colOff>15875</xdr:colOff>
      <xdr:row>77</xdr:row>
      <xdr:rowOff>51563</xdr:rowOff>
    </xdr:to>
    <xdr:cxnSp macro="">
      <xdr:nvCxnSpPr>
        <xdr:cNvPr id="367" name="直線コネクタ 366"/>
        <xdr:cNvCxnSpPr/>
      </xdr:nvCxnSpPr>
      <xdr:spPr>
        <a:xfrm flipV="1">
          <a:off x="3987800" y="13184632"/>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8"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51563</xdr:rowOff>
    </xdr:from>
    <xdr:to>
      <xdr:col>5</xdr:col>
      <xdr:colOff>549275</xdr:colOff>
      <xdr:row>77</xdr:row>
      <xdr:rowOff>74422</xdr:rowOff>
    </xdr:to>
    <xdr:cxnSp macro="">
      <xdr:nvCxnSpPr>
        <xdr:cNvPr id="370" name="直線コネクタ 369"/>
        <xdr:cNvCxnSpPr/>
      </xdr:nvCxnSpPr>
      <xdr:spPr>
        <a:xfrm flipV="1">
          <a:off x="3098800" y="132532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80772</xdr:rowOff>
    </xdr:from>
    <xdr:to>
      <xdr:col>5</xdr:col>
      <xdr:colOff>600075</xdr:colOff>
      <xdr:row>77</xdr:row>
      <xdr:rowOff>10922</xdr:rowOff>
    </xdr:to>
    <xdr:sp macro="" textlink="">
      <xdr:nvSpPr>
        <xdr:cNvPr id="371" name="フローチャート : 判断 370"/>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21099</xdr:rowOff>
    </xdr:from>
    <xdr:ext cx="736600" cy="259045"/>
    <xdr:sp macro="" textlink="">
      <xdr:nvSpPr>
        <xdr:cNvPr id="372" name="テキスト ボックス 371"/>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74422</xdr:rowOff>
    </xdr:from>
    <xdr:to>
      <xdr:col>4</xdr:col>
      <xdr:colOff>346075</xdr:colOff>
      <xdr:row>77</xdr:row>
      <xdr:rowOff>138430</xdr:rowOff>
    </xdr:to>
    <xdr:cxnSp macro="">
      <xdr:nvCxnSpPr>
        <xdr:cNvPr id="373" name="直線コネクタ 372"/>
        <xdr:cNvCxnSpPr/>
      </xdr:nvCxnSpPr>
      <xdr:spPr>
        <a:xfrm flipV="1">
          <a:off x="2209800" y="132760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112776</xdr:rowOff>
    </xdr:from>
    <xdr:to>
      <xdr:col>4</xdr:col>
      <xdr:colOff>396875</xdr:colOff>
      <xdr:row>77</xdr:row>
      <xdr:rowOff>42926</xdr:rowOff>
    </xdr:to>
    <xdr:sp macro="" textlink="">
      <xdr:nvSpPr>
        <xdr:cNvPr id="374" name="フローチャート : 判断 373"/>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53103</xdr:rowOff>
    </xdr:from>
    <xdr:ext cx="762000" cy="259045"/>
    <xdr:sp macro="" textlink="">
      <xdr:nvSpPr>
        <xdr:cNvPr id="375" name="テキスト ボックス 374"/>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138430</xdr:rowOff>
    </xdr:from>
    <xdr:to>
      <xdr:col>3</xdr:col>
      <xdr:colOff>142875</xdr:colOff>
      <xdr:row>78</xdr:row>
      <xdr:rowOff>58420</xdr:rowOff>
    </xdr:to>
    <xdr:cxnSp macro="">
      <xdr:nvCxnSpPr>
        <xdr:cNvPr id="376" name="直線コネクタ 375"/>
        <xdr:cNvCxnSpPr/>
      </xdr:nvCxnSpPr>
      <xdr:spPr>
        <a:xfrm flipV="1">
          <a:off x="1320800" y="13340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103632</xdr:rowOff>
    </xdr:from>
    <xdr:to>
      <xdr:col>3</xdr:col>
      <xdr:colOff>193675</xdr:colOff>
      <xdr:row>77</xdr:row>
      <xdr:rowOff>33782</xdr:rowOff>
    </xdr:to>
    <xdr:sp macro="" textlink="">
      <xdr:nvSpPr>
        <xdr:cNvPr id="377" name="フローチャート : 判断 376"/>
        <xdr:cNvSpPr/>
      </xdr:nvSpPr>
      <xdr:spPr>
        <a:xfrm>
          <a:off x="2159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43959</xdr:rowOff>
    </xdr:from>
    <xdr:ext cx="762000" cy="259045"/>
    <xdr:sp macro="" textlink="">
      <xdr:nvSpPr>
        <xdr:cNvPr id="378" name="テキスト ボックス 377"/>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89915</xdr:rowOff>
    </xdr:from>
    <xdr:to>
      <xdr:col>1</xdr:col>
      <xdr:colOff>676275</xdr:colOff>
      <xdr:row>77</xdr:row>
      <xdr:rowOff>20065</xdr:rowOff>
    </xdr:to>
    <xdr:sp macro="" textlink="">
      <xdr:nvSpPr>
        <xdr:cNvPr id="379" name="フローチャート : 判断 378"/>
        <xdr:cNvSpPr/>
      </xdr:nvSpPr>
      <xdr:spPr>
        <a:xfrm>
          <a:off x="1270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30243</xdr:rowOff>
    </xdr:from>
    <xdr:ext cx="762000" cy="259045"/>
    <xdr:sp macro="" textlink="">
      <xdr:nvSpPr>
        <xdr:cNvPr id="380" name="テキスト ボックス 379"/>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103632</xdr:rowOff>
    </xdr:from>
    <xdr:to>
      <xdr:col>7</xdr:col>
      <xdr:colOff>66675</xdr:colOff>
      <xdr:row>77</xdr:row>
      <xdr:rowOff>33782</xdr:rowOff>
    </xdr:to>
    <xdr:sp macro="" textlink="">
      <xdr:nvSpPr>
        <xdr:cNvPr id="386" name="円/楕円 385"/>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120159</xdr:rowOff>
    </xdr:from>
    <xdr:ext cx="762000" cy="259045"/>
    <xdr:sp macro="" textlink="">
      <xdr:nvSpPr>
        <xdr:cNvPr id="387" name="公債費該当値テキスト"/>
        <xdr:cNvSpPr txBox="1"/>
      </xdr:nvSpPr>
      <xdr:spPr>
        <a:xfrm>
          <a:off x="4914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763</xdr:rowOff>
    </xdr:from>
    <xdr:to>
      <xdr:col>5</xdr:col>
      <xdr:colOff>600075</xdr:colOff>
      <xdr:row>77</xdr:row>
      <xdr:rowOff>102363</xdr:rowOff>
    </xdr:to>
    <xdr:sp macro="" textlink="">
      <xdr:nvSpPr>
        <xdr:cNvPr id="388" name="円/楕円 387"/>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87140</xdr:rowOff>
    </xdr:from>
    <xdr:ext cx="736600" cy="259045"/>
    <xdr:sp macro="" textlink="">
      <xdr:nvSpPr>
        <xdr:cNvPr id="389" name="テキスト ボックス 388"/>
        <xdr:cNvSpPr txBox="1"/>
      </xdr:nvSpPr>
      <xdr:spPr>
        <a:xfrm>
          <a:off x="3606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23622</xdr:rowOff>
    </xdr:from>
    <xdr:to>
      <xdr:col>4</xdr:col>
      <xdr:colOff>396875</xdr:colOff>
      <xdr:row>77</xdr:row>
      <xdr:rowOff>125222</xdr:rowOff>
    </xdr:to>
    <xdr:sp macro="" textlink="">
      <xdr:nvSpPr>
        <xdr:cNvPr id="390" name="円/楕円 389"/>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109999</xdr:rowOff>
    </xdr:from>
    <xdr:ext cx="762000" cy="259045"/>
    <xdr:sp macro="" textlink="">
      <xdr:nvSpPr>
        <xdr:cNvPr id="391" name="テキスト ボックス 390"/>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87630</xdr:rowOff>
    </xdr:from>
    <xdr:to>
      <xdr:col>3</xdr:col>
      <xdr:colOff>193675</xdr:colOff>
      <xdr:row>78</xdr:row>
      <xdr:rowOff>17780</xdr:rowOff>
    </xdr:to>
    <xdr:sp macro="" textlink="">
      <xdr:nvSpPr>
        <xdr:cNvPr id="392" name="円/楕円 391"/>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2557</xdr:rowOff>
    </xdr:from>
    <xdr:ext cx="762000" cy="259045"/>
    <xdr:sp macro="" textlink="">
      <xdr:nvSpPr>
        <xdr:cNvPr id="393" name="テキスト ボックス 392"/>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94" name="円/楕円 393"/>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93997</xdr:rowOff>
    </xdr:from>
    <xdr:ext cx="762000" cy="259045"/>
    <xdr:sp macro="" textlink="">
      <xdr:nvSpPr>
        <xdr:cNvPr id="395" name="テキスト ボックス 394"/>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同水準となっているが、類似団体平均を上回っている扶助費は、年々増加傾向にあり縮減も難しい状況であるので、他の分野において増加分を吸収できるよう、行政経費のコスト削減を図っていき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127000</xdr:rowOff>
    </xdr:from>
    <xdr:to>
      <xdr:col>24</xdr:col>
      <xdr:colOff>31750</xdr:colOff>
      <xdr:row>77</xdr:row>
      <xdr:rowOff>142239</xdr:rowOff>
    </xdr:to>
    <xdr:cxnSp macro="">
      <xdr:nvCxnSpPr>
        <xdr:cNvPr id="428" name="直線コネクタ 427"/>
        <xdr:cNvCxnSpPr/>
      </xdr:nvCxnSpPr>
      <xdr:spPr>
        <a:xfrm flipV="1">
          <a:off x="15671800" y="133286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9"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161289</xdr:rowOff>
    </xdr:from>
    <xdr:to>
      <xdr:col>22</xdr:col>
      <xdr:colOff>565150</xdr:colOff>
      <xdr:row>77</xdr:row>
      <xdr:rowOff>142239</xdr:rowOff>
    </xdr:to>
    <xdr:cxnSp macro="">
      <xdr:nvCxnSpPr>
        <xdr:cNvPr id="431" name="直線コネクタ 430"/>
        <xdr:cNvCxnSpPr/>
      </xdr:nvCxnSpPr>
      <xdr:spPr>
        <a:xfrm>
          <a:off x="14782800" y="1319148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2" name="フローチャート : 判断 431"/>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33" name="テキスト ボックス 432"/>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161289</xdr:rowOff>
    </xdr:from>
    <xdr:to>
      <xdr:col>21</xdr:col>
      <xdr:colOff>361950</xdr:colOff>
      <xdr:row>76</xdr:row>
      <xdr:rowOff>168911</xdr:rowOff>
    </xdr:to>
    <xdr:cxnSp macro="">
      <xdr:nvCxnSpPr>
        <xdr:cNvPr id="434" name="直線コネクタ 433"/>
        <xdr:cNvCxnSpPr/>
      </xdr:nvCxnSpPr>
      <xdr:spPr>
        <a:xfrm flipV="1">
          <a:off x="13893800" y="131914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156211</xdr:rowOff>
    </xdr:from>
    <xdr:to>
      <xdr:col>21</xdr:col>
      <xdr:colOff>412750</xdr:colOff>
      <xdr:row>77</xdr:row>
      <xdr:rowOff>86361</xdr:rowOff>
    </xdr:to>
    <xdr:sp macro="" textlink="">
      <xdr:nvSpPr>
        <xdr:cNvPr id="435" name="フローチャート : 判断 434"/>
        <xdr:cNvSpPr/>
      </xdr:nvSpPr>
      <xdr:spPr>
        <a:xfrm>
          <a:off x="14732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71138</xdr:rowOff>
    </xdr:from>
    <xdr:ext cx="762000" cy="259045"/>
    <xdr:sp macro="" textlink="">
      <xdr:nvSpPr>
        <xdr:cNvPr id="436" name="テキスト ボックス 435"/>
        <xdr:cNvSpPr txBox="1"/>
      </xdr:nvSpPr>
      <xdr:spPr>
        <a:xfrm>
          <a:off x="14401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168911</xdr:rowOff>
    </xdr:from>
    <xdr:to>
      <xdr:col>20</xdr:col>
      <xdr:colOff>158750</xdr:colOff>
      <xdr:row>77</xdr:row>
      <xdr:rowOff>111761</xdr:rowOff>
    </xdr:to>
    <xdr:cxnSp macro="">
      <xdr:nvCxnSpPr>
        <xdr:cNvPr id="437" name="直線コネクタ 436"/>
        <xdr:cNvCxnSpPr/>
      </xdr:nvCxnSpPr>
      <xdr:spPr>
        <a:xfrm flipV="1">
          <a:off x="13004800" y="1319911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8" name="フローチャート : 判断 437"/>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39" name="テキスト ボックス 438"/>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40" name="フローチャート : 判断 439"/>
        <xdr:cNvSpPr/>
      </xdr:nvSpPr>
      <xdr:spPr>
        <a:xfrm>
          <a:off x="12954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96538</xdr:rowOff>
    </xdr:from>
    <xdr:ext cx="762000" cy="259045"/>
    <xdr:sp macro="" textlink="">
      <xdr:nvSpPr>
        <xdr:cNvPr id="441" name="テキスト ボックス 440"/>
        <xdr:cNvSpPr txBox="1"/>
      </xdr:nvSpPr>
      <xdr:spPr>
        <a:xfrm>
          <a:off x="12623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47" name="円/楕円 446"/>
        <xdr:cNvSpPr/>
      </xdr:nvSpPr>
      <xdr:spPr>
        <a:xfrm>
          <a:off x="16459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48277</xdr:rowOff>
    </xdr:from>
    <xdr:ext cx="762000" cy="259045"/>
    <xdr:sp macro="" textlink="">
      <xdr:nvSpPr>
        <xdr:cNvPr id="448" name="公債費以外該当値テキスト"/>
        <xdr:cNvSpPr txBox="1"/>
      </xdr:nvSpPr>
      <xdr:spPr>
        <a:xfrm>
          <a:off x="165989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91439</xdr:rowOff>
    </xdr:from>
    <xdr:to>
      <xdr:col>22</xdr:col>
      <xdr:colOff>615950</xdr:colOff>
      <xdr:row>78</xdr:row>
      <xdr:rowOff>21589</xdr:rowOff>
    </xdr:to>
    <xdr:sp macro="" textlink="">
      <xdr:nvSpPr>
        <xdr:cNvPr id="449" name="円/楕円 448"/>
        <xdr:cNvSpPr/>
      </xdr:nvSpPr>
      <xdr:spPr>
        <a:xfrm>
          <a:off x="15621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6366</xdr:rowOff>
    </xdr:from>
    <xdr:ext cx="736600" cy="259045"/>
    <xdr:sp macro="" textlink="">
      <xdr:nvSpPr>
        <xdr:cNvPr id="450" name="テキスト ボックス 449"/>
        <xdr:cNvSpPr txBox="1"/>
      </xdr:nvSpPr>
      <xdr:spPr>
        <a:xfrm>
          <a:off x="15290800" y="1337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110489</xdr:rowOff>
    </xdr:from>
    <xdr:to>
      <xdr:col>21</xdr:col>
      <xdr:colOff>412750</xdr:colOff>
      <xdr:row>77</xdr:row>
      <xdr:rowOff>40639</xdr:rowOff>
    </xdr:to>
    <xdr:sp macro="" textlink="">
      <xdr:nvSpPr>
        <xdr:cNvPr id="451" name="円/楕円 450"/>
        <xdr:cNvSpPr/>
      </xdr:nvSpPr>
      <xdr:spPr>
        <a:xfrm>
          <a:off x="14732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52" name="テキスト ボックス 451"/>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118111</xdr:rowOff>
    </xdr:from>
    <xdr:to>
      <xdr:col>20</xdr:col>
      <xdr:colOff>209550</xdr:colOff>
      <xdr:row>77</xdr:row>
      <xdr:rowOff>48261</xdr:rowOff>
    </xdr:to>
    <xdr:sp macro="" textlink="">
      <xdr:nvSpPr>
        <xdr:cNvPr id="453" name="円/楕円 452"/>
        <xdr:cNvSpPr/>
      </xdr:nvSpPr>
      <xdr:spPr>
        <a:xfrm>
          <a:off x="13843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58437</xdr:rowOff>
    </xdr:from>
    <xdr:ext cx="762000" cy="259045"/>
    <xdr:sp macro="" textlink="">
      <xdr:nvSpPr>
        <xdr:cNvPr id="454" name="テキスト ボックス 453"/>
        <xdr:cNvSpPr txBox="1"/>
      </xdr:nvSpPr>
      <xdr:spPr>
        <a:xfrm>
          <a:off x="13512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55" name="円/楕円 454"/>
        <xdr:cNvSpPr/>
      </xdr:nvSpPr>
      <xdr:spPr>
        <a:xfrm>
          <a:off x="12954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147338</xdr:rowOff>
    </xdr:from>
    <xdr:ext cx="762000" cy="259045"/>
    <xdr:sp macro="" textlink="">
      <xdr:nvSpPr>
        <xdr:cNvPr id="456" name="テキスト ボックス 455"/>
        <xdr:cNvSpPr txBox="1"/>
      </xdr:nvSpPr>
      <xdr:spPr>
        <a:xfrm>
          <a:off x="12623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熊本県錦町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150409</xdr:rowOff>
    </xdr:from>
    <xdr:to>
      <xdr:col>4</xdr:col>
      <xdr:colOff>1117600</xdr:colOff>
      <xdr:row>18</xdr:row>
      <xdr:rowOff>165862</xdr:rowOff>
    </xdr:to>
    <xdr:cxnSp macro="">
      <xdr:nvCxnSpPr>
        <xdr:cNvPr id="50" name="直線コネクタ 49"/>
        <xdr:cNvCxnSpPr/>
      </xdr:nvCxnSpPr>
      <xdr:spPr bwMode="auto">
        <a:xfrm flipV="1">
          <a:off x="5003800" y="3284134"/>
          <a:ext cx="647700" cy="15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146745</xdr:rowOff>
    </xdr:from>
    <xdr:ext cx="762000" cy="259045"/>
    <xdr:sp macro="" textlink="">
      <xdr:nvSpPr>
        <xdr:cNvPr id="51" name="人口1人当たり決算額の推移平均値テキスト130"/>
        <xdr:cNvSpPr txBox="1"/>
      </xdr:nvSpPr>
      <xdr:spPr>
        <a:xfrm>
          <a:off x="5740400" y="293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165862</xdr:rowOff>
    </xdr:from>
    <xdr:to>
      <xdr:col>4</xdr:col>
      <xdr:colOff>469900</xdr:colOff>
      <xdr:row>19</xdr:row>
      <xdr:rowOff>37457</xdr:rowOff>
    </xdr:to>
    <xdr:cxnSp macro="">
      <xdr:nvCxnSpPr>
        <xdr:cNvPr id="53" name="直線コネクタ 52"/>
        <xdr:cNvCxnSpPr/>
      </xdr:nvCxnSpPr>
      <xdr:spPr bwMode="auto">
        <a:xfrm flipV="1">
          <a:off x="4305300" y="3299587"/>
          <a:ext cx="698500" cy="43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88796</xdr:rowOff>
    </xdr:from>
    <xdr:to>
      <xdr:col>4</xdr:col>
      <xdr:colOff>520700</xdr:colOff>
      <xdr:row>18</xdr:row>
      <xdr:rowOff>18946</xdr:rowOff>
    </xdr:to>
    <xdr:sp macro="" textlink="">
      <xdr:nvSpPr>
        <xdr:cNvPr id="54" name="フローチャート : 判断 53"/>
        <xdr:cNvSpPr/>
      </xdr:nvSpPr>
      <xdr:spPr bwMode="auto">
        <a:xfrm>
          <a:off x="4953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29123</xdr:rowOff>
    </xdr:from>
    <xdr:ext cx="736600" cy="259045"/>
    <xdr:sp macro="" textlink="">
      <xdr:nvSpPr>
        <xdr:cNvPr id="55" name="テキスト ボックス 54"/>
        <xdr:cNvSpPr txBox="1"/>
      </xdr:nvSpPr>
      <xdr:spPr>
        <a:xfrm>
          <a:off x="4622800" y="2819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37457</xdr:rowOff>
    </xdr:from>
    <xdr:to>
      <xdr:col>3</xdr:col>
      <xdr:colOff>904875</xdr:colOff>
      <xdr:row>19</xdr:row>
      <xdr:rowOff>50305</xdr:rowOff>
    </xdr:to>
    <xdr:cxnSp macro="">
      <xdr:nvCxnSpPr>
        <xdr:cNvPr id="56" name="直線コネクタ 55"/>
        <xdr:cNvCxnSpPr/>
      </xdr:nvCxnSpPr>
      <xdr:spPr bwMode="auto">
        <a:xfrm flipV="1">
          <a:off x="3606800" y="3342632"/>
          <a:ext cx="698500" cy="12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148773</xdr:rowOff>
    </xdr:from>
    <xdr:to>
      <xdr:col>3</xdr:col>
      <xdr:colOff>955675</xdr:colOff>
      <xdr:row>18</xdr:row>
      <xdr:rowOff>78923</xdr:rowOff>
    </xdr:to>
    <xdr:sp macro="" textlink="">
      <xdr:nvSpPr>
        <xdr:cNvPr id="57" name="フローチャート : 判断 56"/>
        <xdr:cNvSpPr/>
      </xdr:nvSpPr>
      <xdr:spPr bwMode="auto">
        <a:xfrm>
          <a:off x="4254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89100</xdr:rowOff>
    </xdr:from>
    <xdr:ext cx="762000" cy="259045"/>
    <xdr:sp macro="" textlink="">
      <xdr:nvSpPr>
        <xdr:cNvPr id="58" name="テキスト ボックス 57"/>
        <xdr:cNvSpPr txBox="1"/>
      </xdr:nvSpPr>
      <xdr:spPr>
        <a:xfrm>
          <a:off x="39243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132273</xdr:rowOff>
    </xdr:from>
    <xdr:to>
      <xdr:col>3</xdr:col>
      <xdr:colOff>206375</xdr:colOff>
      <xdr:row>19</xdr:row>
      <xdr:rowOff>50305</xdr:rowOff>
    </xdr:to>
    <xdr:cxnSp macro="">
      <xdr:nvCxnSpPr>
        <xdr:cNvPr id="59" name="直線コネクタ 58"/>
        <xdr:cNvCxnSpPr/>
      </xdr:nvCxnSpPr>
      <xdr:spPr bwMode="auto">
        <a:xfrm>
          <a:off x="2908300" y="3265998"/>
          <a:ext cx="698500" cy="89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144315</xdr:rowOff>
    </xdr:from>
    <xdr:to>
      <xdr:col>3</xdr:col>
      <xdr:colOff>257175</xdr:colOff>
      <xdr:row>18</xdr:row>
      <xdr:rowOff>74465</xdr:rowOff>
    </xdr:to>
    <xdr:sp macro="" textlink="">
      <xdr:nvSpPr>
        <xdr:cNvPr id="60" name="フローチャート : 判断 59"/>
        <xdr:cNvSpPr/>
      </xdr:nvSpPr>
      <xdr:spPr bwMode="auto">
        <a:xfrm>
          <a:off x="3556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84642</xdr:rowOff>
    </xdr:from>
    <xdr:ext cx="762000" cy="259045"/>
    <xdr:sp macro="" textlink="">
      <xdr:nvSpPr>
        <xdr:cNvPr id="61" name="テキスト ボックス 60"/>
        <xdr:cNvSpPr txBox="1"/>
      </xdr:nvSpPr>
      <xdr:spPr>
        <a:xfrm>
          <a:off x="3225800" y="28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103472</xdr:rowOff>
    </xdr:from>
    <xdr:to>
      <xdr:col>2</xdr:col>
      <xdr:colOff>692150</xdr:colOff>
      <xdr:row>18</xdr:row>
      <xdr:rowOff>33622</xdr:rowOff>
    </xdr:to>
    <xdr:sp macro="" textlink="">
      <xdr:nvSpPr>
        <xdr:cNvPr id="62" name="フローチャート : 判断 61"/>
        <xdr:cNvSpPr/>
      </xdr:nvSpPr>
      <xdr:spPr bwMode="auto">
        <a:xfrm>
          <a:off x="2857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43799</xdr:rowOff>
    </xdr:from>
    <xdr:ext cx="762000" cy="259045"/>
    <xdr:sp macro="" textlink="">
      <xdr:nvSpPr>
        <xdr:cNvPr id="63" name="テキスト ボックス 62"/>
        <xdr:cNvSpPr txBox="1"/>
      </xdr:nvSpPr>
      <xdr:spPr>
        <a:xfrm>
          <a:off x="2527300" y="283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99609</xdr:rowOff>
    </xdr:from>
    <xdr:to>
      <xdr:col>5</xdr:col>
      <xdr:colOff>34925</xdr:colOff>
      <xdr:row>19</xdr:row>
      <xdr:rowOff>29759</xdr:rowOff>
    </xdr:to>
    <xdr:sp macro="" textlink="">
      <xdr:nvSpPr>
        <xdr:cNvPr id="69" name="円/楕円 68"/>
        <xdr:cNvSpPr/>
      </xdr:nvSpPr>
      <xdr:spPr bwMode="auto">
        <a:xfrm>
          <a:off x="5600700" y="3233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71686</xdr:rowOff>
    </xdr:from>
    <xdr:ext cx="762000" cy="259045"/>
    <xdr:sp macro="" textlink="">
      <xdr:nvSpPr>
        <xdr:cNvPr id="70" name="人口1人当たり決算額の推移該当値テキスト130"/>
        <xdr:cNvSpPr txBox="1"/>
      </xdr:nvSpPr>
      <xdr:spPr>
        <a:xfrm>
          <a:off x="5740400" y="320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85,678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115062</xdr:rowOff>
    </xdr:from>
    <xdr:to>
      <xdr:col>4</xdr:col>
      <xdr:colOff>520700</xdr:colOff>
      <xdr:row>19</xdr:row>
      <xdr:rowOff>45212</xdr:rowOff>
    </xdr:to>
    <xdr:sp macro="" textlink="">
      <xdr:nvSpPr>
        <xdr:cNvPr id="71" name="円/楕円 70"/>
        <xdr:cNvSpPr/>
      </xdr:nvSpPr>
      <xdr:spPr bwMode="auto">
        <a:xfrm>
          <a:off x="4953000" y="3248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29989</xdr:rowOff>
    </xdr:from>
    <xdr:ext cx="736600" cy="259045"/>
    <xdr:sp macro="" textlink="">
      <xdr:nvSpPr>
        <xdr:cNvPr id="72" name="テキスト ボックス 71"/>
        <xdr:cNvSpPr txBox="1"/>
      </xdr:nvSpPr>
      <xdr:spPr>
        <a:xfrm>
          <a:off x="4622800" y="333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83,650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158107</xdr:rowOff>
    </xdr:from>
    <xdr:to>
      <xdr:col>3</xdr:col>
      <xdr:colOff>955675</xdr:colOff>
      <xdr:row>19</xdr:row>
      <xdr:rowOff>88257</xdr:rowOff>
    </xdr:to>
    <xdr:sp macro="" textlink="">
      <xdr:nvSpPr>
        <xdr:cNvPr id="73" name="円/楕円 72"/>
        <xdr:cNvSpPr/>
      </xdr:nvSpPr>
      <xdr:spPr bwMode="auto">
        <a:xfrm>
          <a:off x="4254500" y="3291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73034</xdr:rowOff>
    </xdr:from>
    <xdr:ext cx="762000" cy="259045"/>
    <xdr:sp macro="" textlink="">
      <xdr:nvSpPr>
        <xdr:cNvPr id="74" name="テキスト ボックス 73"/>
        <xdr:cNvSpPr txBox="1"/>
      </xdr:nvSpPr>
      <xdr:spPr>
        <a:xfrm>
          <a:off x="3924300" y="337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78,001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170955</xdr:rowOff>
    </xdr:from>
    <xdr:to>
      <xdr:col>3</xdr:col>
      <xdr:colOff>257175</xdr:colOff>
      <xdr:row>19</xdr:row>
      <xdr:rowOff>101105</xdr:rowOff>
    </xdr:to>
    <xdr:sp macro="" textlink="">
      <xdr:nvSpPr>
        <xdr:cNvPr id="75" name="円/楕円 74"/>
        <xdr:cNvSpPr/>
      </xdr:nvSpPr>
      <xdr:spPr bwMode="auto">
        <a:xfrm>
          <a:off x="3556000" y="3304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85882</xdr:rowOff>
    </xdr:from>
    <xdr:ext cx="762000" cy="259045"/>
    <xdr:sp macro="" textlink="">
      <xdr:nvSpPr>
        <xdr:cNvPr id="76" name="テキスト ボックス 75"/>
        <xdr:cNvSpPr txBox="1"/>
      </xdr:nvSpPr>
      <xdr:spPr>
        <a:xfrm>
          <a:off x="3225800" y="33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76,315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81473</xdr:rowOff>
    </xdr:from>
    <xdr:to>
      <xdr:col>2</xdr:col>
      <xdr:colOff>692150</xdr:colOff>
      <xdr:row>19</xdr:row>
      <xdr:rowOff>11623</xdr:rowOff>
    </xdr:to>
    <xdr:sp macro="" textlink="">
      <xdr:nvSpPr>
        <xdr:cNvPr id="77" name="円/楕円 76"/>
        <xdr:cNvSpPr/>
      </xdr:nvSpPr>
      <xdr:spPr bwMode="auto">
        <a:xfrm>
          <a:off x="2857500" y="3215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167850</xdr:rowOff>
    </xdr:from>
    <xdr:ext cx="762000" cy="259045"/>
    <xdr:sp macro="" textlink="">
      <xdr:nvSpPr>
        <xdr:cNvPr id="78" name="テキスト ボックス 77"/>
        <xdr:cNvSpPr txBox="1"/>
      </xdr:nvSpPr>
      <xdr:spPr>
        <a:xfrm>
          <a:off x="2527300" y="330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296850</xdr:rowOff>
    </xdr:from>
    <xdr:to>
      <xdr:col>4</xdr:col>
      <xdr:colOff>1117600</xdr:colOff>
      <xdr:row>35</xdr:row>
      <xdr:rowOff>333174</xdr:rowOff>
    </xdr:to>
    <xdr:cxnSp macro="">
      <xdr:nvCxnSpPr>
        <xdr:cNvPr id="110" name="直線コネクタ 109"/>
        <xdr:cNvCxnSpPr/>
      </xdr:nvCxnSpPr>
      <xdr:spPr bwMode="auto">
        <a:xfrm>
          <a:off x="5003800" y="6907200"/>
          <a:ext cx="647700" cy="36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103219</xdr:rowOff>
    </xdr:from>
    <xdr:ext cx="762000" cy="259045"/>
    <xdr:sp macro="" textlink="">
      <xdr:nvSpPr>
        <xdr:cNvPr id="111" name="人口1人当たり決算額の推移平均値テキスト445"/>
        <xdr:cNvSpPr txBox="1"/>
      </xdr:nvSpPr>
      <xdr:spPr>
        <a:xfrm>
          <a:off x="5740400" y="671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269761</xdr:rowOff>
    </xdr:from>
    <xdr:to>
      <xdr:col>4</xdr:col>
      <xdr:colOff>469900</xdr:colOff>
      <xdr:row>35</xdr:row>
      <xdr:rowOff>296850</xdr:rowOff>
    </xdr:to>
    <xdr:cxnSp macro="">
      <xdr:nvCxnSpPr>
        <xdr:cNvPr id="113" name="直線コネクタ 112"/>
        <xdr:cNvCxnSpPr/>
      </xdr:nvCxnSpPr>
      <xdr:spPr bwMode="auto">
        <a:xfrm>
          <a:off x="4305300" y="6880111"/>
          <a:ext cx="698500" cy="27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312595</xdr:rowOff>
    </xdr:from>
    <xdr:to>
      <xdr:col>4</xdr:col>
      <xdr:colOff>520700</xdr:colOff>
      <xdr:row>36</xdr:row>
      <xdr:rowOff>71295</xdr:rowOff>
    </xdr:to>
    <xdr:sp macro="" textlink="">
      <xdr:nvSpPr>
        <xdr:cNvPr id="114" name="フローチャート : 判断 113"/>
        <xdr:cNvSpPr/>
      </xdr:nvSpPr>
      <xdr:spPr bwMode="auto">
        <a:xfrm>
          <a:off x="4953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56072</xdr:rowOff>
    </xdr:from>
    <xdr:ext cx="736600" cy="259045"/>
    <xdr:sp macro="" textlink="">
      <xdr:nvSpPr>
        <xdr:cNvPr id="115" name="テキスト ボックス 114"/>
        <xdr:cNvSpPr txBox="1"/>
      </xdr:nvSpPr>
      <xdr:spPr>
        <a:xfrm>
          <a:off x="4622800" y="7009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125857</xdr:rowOff>
    </xdr:from>
    <xdr:to>
      <xdr:col>3</xdr:col>
      <xdr:colOff>904875</xdr:colOff>
      <xdr:row>35</xdr:row>
      <xdr:rowOff>269761</xdr:rowOff>
    </xdr:to>
    <xdr:cxnSp macro="">
      <xdr:nvCxnSpPr>
        <xdr:cNvPr id="116" name="直線コネクタ 115"/>
        <xdr:cNvCxnSpPr/>
      </xdr:nvCxnSpPr>
      <xdr:spPr bwMode="auto">
        <a:xfrm>
          <a:off x="3606800" y="6736207"/>
          <a:ext cx="698500" cy="143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250668</xdr:rowOff>
    </xdr:from>
    <xdr:to>
      <xdr:col>3</xdr:col>
      <xdr:colOff>955675</xdr:colOff>
      <xdr:row>36</xdr:row>
      <xdr:rowOff>9368</xdr:rowOff>
    </xdr:to>
    <xdr:sp macro="" textlink="">
      <xdr:nvSpPr>
        <xdr:cNvPr id="117" name="フローチャート : 判断 116"/>
        <xdr:cNvSpPr/>
      </xdr:nvSpPr>
      <xdr:spPr bwMode="auto">
        <a:xfrm>
          <a:off x="4254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337045</xdr:rowOff>
    </xdr:from>
    <xdr:ext cx="762000" cy="259045"/>
    <xdr:sp macro="" textlink="">
      <xdr:nvSpPr>
        <xdr:cNvPr id="118" name="テキスト ボックス 117"/>
        <xdr:cNvSpPr txBox="1"/>
      </xdr:nvSpPr>
      <xdr:spPr>
        <a:xfrm>
          <a:off x="3924300" y="694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5614</xdr:rowOff>
    </xdr:from>
    <xdr:to>
      <xdr:col>3</xdr:col>
      <xdr:colOff>206375</xdr:colOff>
      <xdr:row>35</xdr:row>
      <xdr:rowOff>125857</xdr:rowOff>
    </xdr:to>
    <xdr:cxnSp macro="">
      <xdr:nvCxnSpPr>
        <xdr:cNvPr id="119" name="直線コネクタ 118"/>
        <xdr:cNvCxnSpPr/>
      </xdr:nvCxnSpPr>
      <xdr:spPr bwMode="auto">
        <a:xfrm>
          <a:off x="2908300" y="6615964"/>
          <a:ext cx="698500" cy="120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230048</xdr:rowOff>
    </xdr:from>
    <xdr:to>
      <xdr:col>3</xdr:col>
      <xdr:colOff>257175</xdr:colOff>
      <xdr:row>35</xdr:row>
      <xdr:rowOff>331648</xdr:rowOff>
    </xdr:to>
    <xdr:sp macro="" textlink="">
      <xdr:nvSpPr>
        <xdr:cNvPr id="120" name="フローチャート : 判断 119"/>
        <xdr:cNvSpPr/>
      </xdr:nvSpPr>
      <xdr:spPr bwMode="auto">
        <a:xfrm>
          <a:off x="3556000" y="6840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316425</xdr:rowOff>
    </xdr:from>
    <xdr:ext cx="762000" cy="259045"/>
    <xdr:sp macro="" textlink="">
      <xdr:nvSpPr>
        <xdr:cNvPr id="121" name="テキスト ボックス 120"/>
        <xdr:cNvSpPr txBox="1"/>
      </xdr:nvSpPr>
      <xdr:spPr>
        <a:xfrm>
          <a:off x="3225800" y="692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174613</xdr:rowOff>
    </xdr:from>
    <xdr:to>
      <xdr:col>2</xdr:col>
      <xdr:colOff>692150</xdr:colOff>
      <xdr:row>35</xdr:row>
      <xdr:rowOff>276213</xdr:rowOff>
    </xdr:to>
    <xdr:sp macro="" textlink="">
      <xdr:nvSpPr>
        <xdr:cNvPr id="122" name="フローチャート : 判断 121"/>
        <xdr:cNvSpPr/>
      </xdr:nvSpPr>
      <xdr:spPr bwMode="auto">
        <a:xfrm>
          <a:off x="2857500" y="678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260990</xdr:rowOff>
    </xdr:from>
    <xdr:ext cx="762000" cy="259045"/>
    <xdr:sp macro="" textlink="">
      <xdr:nvSpPr>
        <xdr:cNvPr id="123" name="テキスト ボックス 122"/>
        <xdr:cNvSpPr txBox="1"/>
      </xdr:nvSpPr>
      <xdr:spPr>
        <a:xfrm>
          <a:off x="2527300" y="687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282374</xdr:rowOff>
    </xdr:from>
    <xdr:to>
      <xdr:col>5</xdr:col>
      <xdr:colOff>34925</xdr:colOff>
      <xdr:row>36</xdr:row>
      <xdr:rowOff>41074</xdr:rowOff>
    </xdr:to>
    <xdr:sp macro="" textlink="">
      <xdr:nvSpPr>
        <xdr:cNvPr id="129" name="円/楕円 128"/>
        <xdr:cNvSpPr/>
      </xdr:nvSpPr>
      <xdr:spPr bwMode="auto">
        <a:xfrm>
          <a:off x="5600700" y="6892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254451</xdr:rowOff>
    </xdr:from>
    <xdr:ext cx="762000" cy="259045"/>
    <xdr:sp macro="" textlink="">
      <xdr:nvSpPr>
        <xdr:cNvPr id="130" name="人口1人当たり決算額の推移該当値テキスト445"/>
        <xdr:cNvSpPr txBox="1"/>
      </xdr:nvSpPr>
      <xdr:spPr>
        <a:xfrm>
          <a:off x="5740400" y="686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23,481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246050</xdr:rowOff>
    </xdr:from>
    <xdr:to>
      <xdr:col>4</xdr:col>
      <xdr:colOff>520700</xdr:colOff>
      <xdr:row>36</xdr:row>
      <xdr:rowOff>4750</xdr:rowOff>
    </xdr:to>
    <xdr:sp macro="" textlink="">
      <xdr:nvSpPr>
        <xdr:cNvPr id="131" name="円/楕円 130"/>
        <xdr:cNvSpPr/>
      </xdr:nvSpPr>
      <xdr:spPr bwMode="auto">
        <a:xfrm>
          <a:off x="4953000" y="6856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14927</xdr:rowOff>
    </xdr:from>
    <xdr:ext cx="736600" cy="259045"/>
    <xdr:sp macro="" textlink="">
      <xdr:nvSpPr>
        <xdr:cNvPr id="132" name="テキスト ボックス 131"/>
        <xdr:cNvSpPr txBox="1"/>
      </xdr:nvSpPr>
      <xdr:spPr>
        <a:xfrm>
          <a:off x="4622800" y="66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25,070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218961</xdr:rowOff>
    </xdr:from>
    <xdr:to>
      <xdr:col>3</xdr:col>
      <xdr:colOff>955675</xdr:colOff>
      <xdr:row>35</xdr:row>
      <xdr:rowOff>320561</xdr:rowOff>
    </xdr:to>
    <xdr:sp macro="" textlink="">
      <xdr:nvSpPr>
        <xdr:cNvPr id="133" name="円/楕円 132"/>
        <xdr:cNvSpPr/>
      </xdr:nvSpPr>
      <xdr:spPr bwMode="auto">
        <a:xfrm>
          <a:off x="4254500" y="6829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330738</xdr:rowOff>
    </xdr:from>
    <xdr:ext cx="762000" cy="259045"/>
    <xdr:sp macro="" textlink="">
      <xdr:nvSpPr>
        <xdr:cNvPr id="134" name="テキスト ボックス 133"/>
        <xdr:cNvSpPr txBox="1"/>
      </xdr:nvSpPr>
      <xdr:spPr>
        <a:xfrm>
          <a:off x="3924300" y="659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26,255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75057</xdr:rowOff>
    </xdr:from>
    <xdr:to>
      <xdr:col>3</xdr:col>
      <xdr:colOff>257175</xdr:colOff>
      <xdr:row>35</xdr:row>
      <xdr:rowOff>176657</xdr:rowOff>
    </xdr:to>
    <xdr:sp macro="" textlink="">
      <xdr:nvSpPr>
        <xdr:cNvPr id="135" name="円/楕円 134"/>
        <xdr:cNvSpPr/>
      </xdr:nvSpPr>
      <xdr:spPr bwMode="auto">
        <a:xfrm>
          <a:off x="3556000" y="6685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186834</xdr:rowOff>
    </xdr:from>
    <xdr:ext cx="762000" cy="259045"/>
    <xdr:sp macro="" textlink="">
      <xdr:nvSpPr>
        <xdr:cNvPr id="136" name="テキスト ボックス 135"/>
        <xdr:cNvSpPr txBox="1"/>
      </xdr:nvSpPr>
      <xdr:spPr>
        <a:xfrm>
          <a:off x="3225800" y="645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32,550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297714</xdr:rowOff>
    </xdr:from>
    <xdr:to>
      <xdr:col>2</xdr:col>
      <xdr:colOff>692150</xdr:colOff>
      <xdr:row>35</xdr:row>
      <xdr:rowOff>56414</xdr:rowOff>
    </xdr:to>
    <xdr:sp macro="" textlink="">
      <xdr:nvSpPr>
        <xdr:cNvPr id="137" name="円/楕円 136"/>
        <xdr:cNvSpPr/>
      </xdr:nvSpPr>
      <xdr:spPr bwMode="auto">
        <a:xfrm>
          <a:off x="2857500" y="6565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66590</xdr:rowOff>
    </xdr:from>
    <xdr:ext cx="762000" cy="259045"/>
    <xdr:sp macro="" textlink="">
      <xdr:nvSpPr>
        <xdr:cNvPr id="138" name="テキスト ボックス 137"/>
        <xdr:cNvSpPr txBox="1"/>
      </xdr:nvSpPr>
      <xdr:spPr>
        <a:xfrm>
          <a:off x="2527300" y="633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11,160
11,123
85.04
5,677,051
5,452,528
167,810
3,252,312
4,755,533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93.0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74,081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170517</xdr:rowOff>
    </xdr:from>
    <xdr:to>
      <xdr:col>6</xdr:col>
      <xdr:colOff>511175</xdr:colOff>
      <xdr:row>37</xdr:row>
      <xdr:rowOff>6426</xdr:rowOff>
    </xdr:to>
    <xdr:cxnSp macro="">
      <xdr:nvCxnSpPr>
        <xdr:cNvPr id="63" name="直線コネクタ 62"/>
        <xdr:cNvCxnSpPr/>
      </xdr:nvCxnSpPr>
      <xdr:spPr>
        <a:xfrm flipV="1">
          <a:off x="3797300" y="6342717"/>
          <a:ext cx="838200" cy="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169591</xdr:rowOff>
    </xdr:from>
    <xdr:ext cx="534377" cy="259045"/>
    <xdr:sp macro="" textlink="">
      <xdr:nvSpPr>
        <xdr:cNvPr id="64" name="人件費平均値テキスト"/>
        <xdr:cNvSpPr txBox="1"/>
      </xdr:nvSpPr>
      <xdr:spPr>
        <a:xfrm>
          <a:off x="4686300" y="599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6426</xdr:rowOff>
    </xdr:from>
    <xdr:to>
      <xdr:col>5</xdr:col>
      <xdr:colOff>358775</xdr:colOff>
      <xdr:row>37</xdr:row>
      <xdr:rowOff>54508</xdr:rowOff>
    </xdr:to>
    <xdr:cxnSp macro="">
      <xdr:nvCxnSpPr>
        <xdr:cNvPr id="66" name="直線コネクタ 65"/>
        <xdr:cNvCxnSpPr/>
      </xdr:nvCxnSpPr>
      <xdr:spPr>
        <a:xfrm flipV="1">
          <a:off x="2908300" y="6350076"/>
          <a:ext cx="889000" cy="4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121808</xdr:rowOff>
    </xdr:from>
    <xdr:to>
      <xdr:col>5</xdr:col>
      <xdr:colOff>409575</xdr:colOff>
      <xdr:row>36</xdr:row>
      <xdr:rowOff>51958</xdr:rowOff>
    </xdr:to>
    <xdr:sp macro="" textlink="">
      <xdr:nvSpPr>
        <xdr:cNvPr id="67" name="フローチャート : 判断 66"/>
        <xdr:cNvSpPr/>
      </xdr:nvSpPr>
      <xdr:spPr>
        <a:xfrm>
          <a:off x="3746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68485</xdr:rowOff>
    </xdr:from>
    <xdr:ext cx="534377" cy="259045"/>
    <xdr:sp macro="" textlink="">
      <xdr:nvSpPr>
        <xdr:cNvPr id="68" name="テキスト ボックス 67"/>
        <xdr:cNvSpPr txBox="1"/>
      </xdr:nvSpPr>
      <xdr:spPr>
        <a:xfrm>
          <a:off x="3530111" y="589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54508</xdr:rowOff>
    </xdr:from>
    <xdr:to>
      <xdr:col>4</xdr:col>
      <xdr:colOff>155575</xdr:colOff>
      <xdr:row>37</xdr:row>
      <xdr:rowOff>55401</xdr:rowOff>
    </xdr:to>
    <xdr:cxnSp macro="">
      <xdr:nvCxnSpPr>
        <xdr:cNvPr id="69" name="直線コネクタ 68"/>
        <xdr:cNvCxnSpPr/>
      </xdr:nvCxnSpPr>
      <xdr:spPr>
        <a:xfrm flipV="1">
          <a:off x="2019300" y="6398158"/>
          <a:ext cx="889000" cy="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14562</xdr:rowOff>
    </xdr:from>
    <xdr:to>
      <xdr:col>4</xdr:col>
      <xdr:colOff>206375</xdr:colOff>
      <xdr:row>36</xdr:row>
      <xdr:rowOff>116162</xdr:rowOff>
    </xdr:to>
    <xdr:sp macro="" textlink="">
      <xdr:nvSpPr>
        <xdr:cNvPr id="70" name="フローチャート : 判断 69"/>
        <xdr:cNvSpPr/>
      </xdr:nvSpPr>
      <xdr:spPr>
        <a:xfrm>
          <a:off x="2857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132689</xdr:rowOff>
    </xdr:from>
    <xdr:ext cx="534377" cy="259045"/>
    <xdr:sp macro="" textlink="">
      <xdr:nvSpPr>
        <xdr:cNvPr id="71" name="テキスト ボックス 70"/>
        <xdr:cNvSpPr txBox="1"/>
      </xdr:nvSpPr>
      <xdr:spPr>
        <a:xfrm>
          <a:off x="2641111" y="59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103668</xdr:rowOff>
    </xdr:from>
    <xdr:to>
      <xdr:col>2</xdr:col>
      <xdr:colOff>638175</xdr:colOff>
      <xdr:row>37</xdr:row>
      <xdr:rowOff>55401</xdr:rowOff>
    </xdr:to>
    <xdr:cxnSp macro="">
      <xdr:nvCxnSpPr>
        <xdr:cNvPr id="72" name="直線コネクタ 71"/>
        <xdr:cNvCxnSpPr/>
      </xdr:nvCxnSpPr>
      <xdr:spPr>
        <a:xfrm>
          <a:off x="1130300" y="6275868"/>
          <a:ext cx="889000" cy="12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7573</xdr:rowOff>
    </xdr:from>
    <xdr:to>
      <xdr:col>3</xdr:col>
      <xdr:colOff>3175</xdr:colOff>
      <xdr:row>36</xdr:row>
      <xdr:rowOff>109173</xdr:rowOff>
    </xdr:to>
    <xdr:sp macro="" textlink="">
      <xdr:nvSpPr>
        <xdr:cNvPr id="73" name="フローチャート : 判断 72"/>
        <xdr:cNvSpPr/>
      </xdr:nvSpPr>
      <xdr:spPr>
        <a:xfrm>
          <a:off x="1968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125700</xdr:rowOff>
    </xdr:from>
    <xdr:ext cx="534377" cy="259045"/>
    <xdr:sp macro="" textlink="">
      <xdr:nvSpPr>
        <xdr:cNvPr id="74" name="テキスト ボックス 73"/>
        <xdr:cNvSpPr txBox="1"/>
      </xdr:nvSpPr>
      <xdr:spPr>
        <a:xfrm>
          <a:off x="1752111" y="595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137777</xdr:rowOff>
    </xdr:from>
    <xdr:to>
      <xdr:col>1</xdr:col>
      <xdr:colOff>485775</xdr:colOff>
      <xdr:row>36</xdr:row>
      <xdr:rowOff>67927</xdr:rowOff>
    </xdr:to>
    <xdr:sp macro="" textlink="">
      <xdr:nvSpPr>
        <xdr:cNvPr id="75" name="フローチャート : 判断 74"/>
        <xdr:cNvSpPr/>
      </xdr:nvSpPr>
      <xdr:spPr>
        <a:xfrm>
          <a:off x="1079500" y="613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84454</xdr:rowOff>
    </xdr:from>
    <xdr:ext cx="534377" cy="259045"/>
    <xdr:sp macro="" textlink="">
      <xdr:nvSpPr>
        <xdr:cNvPr id="76" name="テキスト ボックス 75"/>
        <xdr:cNvSpPr txBox="1"/>
      </xdr:nvSpPr>
      <xdr:spPr>
        <a:xfrm>
          <a:off x="863111" y="591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84,760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119717</xdr:rowOff>
    </xdr:from>
    <xdr:to>
      <xdr:col>6</xdr:col>
      <xdr:colOff>561975</xdr:colOff>
      <xdr:row>37</xdr:row>
      <xdr:rowOff>49867</xdr:rowOff>
    </xdr:to>
    <xdr:sp macro="" textlink="">
      <xdr:nvSpPr>
        <xdr:cNvPr id="82" name="円/楕円 81"/>
        <xdr:cNvSpPr/>
      </xdr:nvSpPr>
      <xdr:spPr>
        <a:xfrm>
          <a:off x="4584700" y="629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98144</xdr:rowOff>
    </xdr:from>
    <xdr:ext cx="534377" cy="259045"/>
    <xdr:sp macro="" textlink="">
      <xdr:nvSpPr>
        <xdr:cNvPr id="83" name="人件費該当値テキスト"/>
        <xdr:cNvSpPr txBox="1"/>
      </xdr:nvSpPr>
      <xdr:spPr>
        <a:xfrm>
          <a:off x="4686300" y="627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70,669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127076</xdr:rowOff>
    </xdr:from>
    <xdr:to>
      <xdr:col>5</xdr:col>
      <xdr:colOff>409575</xdr:colOff>
      <xdr:row>37</xdr:row>
      <xdr:rowOff>57226</xdr:rowOff>
    </xdr:to>
    <xdr:sp macro="" textlink="">
      <xdr:nvSpPr>
        <xdr:cNvPr id="84" name="円/楕円 83"/>
        <xdr:cNvSpPr/>
      </xdr:nvSpPr>
      <xdr:spPr>
        <a:xfrm>
          <a:off x="3746500" y="62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48353</xdr:rowOff>
    </xdr:from>
    <xdr:ext cx="534377" cy="259045"/>
    <xdr:sp macro="" textlink="">
      <xdr:nvSpPr>
        <xdr:cNvPr id="85" name="テキスト ボックス 84"/>
        <xdr:cNvSpPr txBox="1"/>
      </xdr:nvSpPr>
      <xdr:spPr>
        <a:xfrm>
          <a:off x="3530111" y="63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69,993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3708</xdr:rowOff>
    </xdr:from>
    <xdr:to>
      <xdr:col>4</xdr:col>
      <xdr:colOff>206375</xdr:colOff>
      <xdr:row>37</xdr:row>
      <xdr:rowOff>105308</xdr:rowOff>
    </xdr:to>
    <xdr:sp macro="" textlink="">
      <xdr:nvSpPr>
        <xdr:cNvPr id="86" name="円/楕円 85"/>
        <xdr:cNvSpPr/>
      </xdr:nvSpPr>
      <xdr:spPr>
        <a:xfrm>
          <a:off x="2857500" y="63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96435</xdr:rowOff>
    </xdr:from>
    <xdr:ext cx="534377" cy="259045"/>
    <xdr:sp macro="" textlink="">
      <xdr:nvSpPr>
        <xdr:cNvPr id="87" name="テキスト ボックス 86"/>
        <xdr:cNvSpPr txBox="1"/>
      </xdr:nvSpPr>
      <xdr:spPr>
        <a:xfrm>
          <a:off x="2641111" y="644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65,576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4601</xdr:rowOff>
    </xdr:from>
    <xdr:to>
      <xdr:col>3</xdr:col>
      <xdr:colOff>3175</xdr:colOff>
      <xdr:row>37</xdr:row>
      <xdr:rowOff>106201</xdr:rowOff>
    </xdr:to>
    <xdr:sp macro="" textlink="">
      <xdr:nvSpPr>
        <xdr:cNvPr id="88" name="円/楕円 87"/>
        <xdr:cNvSpPr/>
      </xdr:nvSpPr>
      <xdr:spPr>
        <a:xfrm>
          <a:off x="1968500" y="63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97328</xdr:rowOff>
    </xdr:from>
    <xdr:ext cx="534377" cy="259045"/>
    <xdr:sp macro="" textlink="">
      <xdr:nvSpPr>
        <xdr:cNvPr id="89" name="テキスト ボックス 88"/>
        <xdr:cNvSpPr txBox="1"/>
      </xdr:nvSpPr>
      <xdr:spPr>
        <a:xfrm>
          <a:off x="1752111" y="644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65,494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52868</xdr:rowOff>
    </xdr:from>
    <xdr:to>
      <xdr:col>1</xdr:col>
      <xdr:colOff>485775</xdr:colOff>
      <xdr:row>36</xdr:row>
      <xdr:rowOff>154468</xdr:rowOff>
    </xdr:to>
    <xdr:sp macro="" textlink="">
      <xdr:nvSpPr>
        <xdr:cNvPr id="90" name="円/楕円 89"/>
        <xdr:cNvSpPr/>
      </xdr:nvSpPr>
      <xdr:spPr>
        <a:xfrm>
          <a:off x="1079500" y="622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145595</xdr:rowOff>
    </xdr:from>
    <xdr:ext cx="534377" cy="259045"/>
    <xdr:sp macro="" textlink="">
      <xdr:nvSpPr>
        <xdr:cNvPr id="91" name="テキスト ボックス 90"/>
        <xdr:cNvSpPr txBox="1"/>
      </xdr:nvSpPr>
      <xdr:spPr>
        <a:xfrm>
          <a:off x="863111" y="631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107795</xdr:rowOff>
    </xdr:from>
    <xdr:to>
      <xdr:col>6</xdr:col>
      <xdr:colOff>511175</xdr:colOff>
      <xdr:row>58</xdr:row>
      <xdr:rowOff>111001</xdr:rowOff>
    </xdr:to>
    <xdr:cxnSp macro="">
      <xdr:nvCxnSpPr>
        <xdr:cNvPr id="120" name="直線コネクタ 119"/>
        <xdr:cNvCxnSpPr/>
      </xdr:nvCxnSpPr>
      <xdr:spPr>
        <a:xfrm>
          <a:off x="3797300" y="10051895"/>
          <a:ext cx="838200" cy="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107795</xdr:rowOff>
    </xdr:from>
    <xdr:to>
      <xdr:col>5</xdr:col>
      <xdr:colOff>358775</xdr:colOff>
      <xdr:row>58</xdr:row>
      <xdr:rowOff>135166</xdr:rowOff>
    </xdr:to>
    <xdr:cxnSp macro="">
      <xdr:nvCxnSpPr>
        <xdr:cNvPr id="123" name="直線コネクタ 122"/>
        <xdr:cNvCxnSpPr/>
      </xdr:nvCxnSpPr>
      <xdr:spPr>
        <a:xfrm flipV="1">
          <a:off x="2908300" y="10051895"/>
          <a:ext cx="889000" cy="2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148174</xdr:rowOff>
    </xdr:from>
    <xdr:to>
      <xdr:col>5</xdr:col>
      <xdr:colOff>409575</xdr:colOff>
      <xdr:row>58</xdr:row>
      <xdr:rowOff>78324</xdr:rowOff>
    </xdr:to>
    <xdr:sp macro="" textlink="">
      <xdr:nvSpPr>
        <xdr:cNvPr id="124" name="フローチャート : 判断 123"/>
        <xdr:cNvSpPr/>
      </xdr:nvSpPr>
      <xdr:spPr>
        <a:xfrm>
          <a:off x="3746500" y="992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94851</xdr:rowOff>
    </xdr:from>
    <xdr:ext cx="534377" cy="259045"/>
    <xdr:sp macro="" textlink="">
      <xdr:nvSpPr>
        <xdr:cNvPr id="125" name="テキスト ボックス 124"/>
        <xdr:cNvSpPr txBox="1"/>
      </xdr:nvSpPr>
      <xdr:spPr>
        <a:xfrm>
          <a:off x="3530111" y="969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135166</xdr:rowOff>
    </xdr:from>
    <xdr:to>
      <xdr:col>4</xdr:col>
      <xdr:colOff>155575</xdr:colOff>
      <xdr:row>58</xdr:row>
      <xdr:rowOff>135479</xdr:rowOff>
    </xdr:to>
    <xdr:cxnSp macro="">
      <xdr:nvCxnSpPr>
        <xdr:cNvPr id="126" name="直線コネクタ 125"/>
        <xdr:cNvCxnSpPr/>
      </xdr:nvCxnSpPr>
      <xdr:spPr>
        <a:xfrm flipV="1">
          <a:off x="2019300" y="10079266"/>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18545</xdr:rowOff>
    </xdr:from>
    <xdr:to>
      <xdr:col>4</xdr:col>
      <xdr:colOff>206375</xdr:colOff>
      <xdr:row>58</xdr:row>
      <xdr:rowOff>120145</xdr:rowOff>
    </xdr:to>
    <xdr:sp macro="" textlink="">
      <xdr:nvSpPr>
        <xdr:cNvPr id="127" name="フローチャート : 判断 126"/>
        <xdr:cNvSpPr/>
      </xdr:nvSpPr>
      <xdr:spPr>
        <a:xfrm>
          <a:off x="2857500" y="996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136672</xdr:rowOff>
    </xdr:from>
    <xdr:ext cx="534377" cy="259045"/>
    <xdr:sp macro="" textlink="">
      <xdr:nvSpPr>
        <xdr:cNvPr id="128" name="テキスト ボックス 127"/>
        <xdr:cNvSpPr txBox="1"/>
      </xdr:nvSpPr>
      <xdr:spPr>
        <a:xfrm>
          <a:off x="2641111" y="973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113081</xdr:rowOff>
    </xdr:from>
    <xdr:to>
      <xdr:col>2</xdr:col>
      <xdr:colOff>638175</xdr:colOff>
      <xdr:row>58</xdr:row>
      <xdr:rowOff>135479</xdr:rowOff>
    </xdr:to>
    <xdr:cxnSp macro="">
      <xdr:nvCxnSpPr>
        <xdr:cNvPr id="129" name="直線コネクタ 128"/>
        <xdr:cNvCxnSpPr/>
      </xdr:nvCxnSpPr>
      <xdr:spPr>
        <a:xfrm>
          <a:off x="1130300" y="10057181"/>
          <a:ext cx="889000" cy="2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30022</xdr:rowOff>
    </xdr:from>
    <xdr:to>
      <xdr:col>3</xdr:col>
      <xdr:colOff>3175</xdr:colOff>
      <xdr:row>58</xdr:row>
      <xdr:rowOff>131622</xdr:rowOff>
    </xdr:to>
    <xdr:sp macro="" textlink="">
      <xdr:nvSpPr>
        <xdr:cNvPr id="130" name="フローチャート : 判断 129"/>
        <xdr:cNvSpPr/>
      </xdr:nvSpPr>
      <xdr:spPr>
        <a:xfrm>
          <a:off x="1968500" y="997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148149</xdr:rowOff>
    </xdr:from>
    <xdr:ext cx="534377" cy="259045"/>
    <xdr:sp macro="" textlink="">
      <xdr:nvSpPr>
        <xdr:cNvPr id="131" name="テキスト ボックス 130"/>
        <xdr:cNvSpPr txBox="1"/>
      </xdr:nvSpPr>
      <xdr:spPr>
        <a:xfrm>
          <a:off x="1752111" y="974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153165</xdr:rowOff>
    </xdr:from>
    <xdr:to>
      <xdr:col>1</xdr:col>
      <xdr:colOff>485775</xdr:colOff>
      <xdr:row>58</xdr:row>
      <xdr:rowOff>83315</xdr:rowOff>
    </xdr:to>
    <xdr:sp macro="" textlink="">
      <xdr:nvSpPr>
        <xdr:cNvPr id="132" name="フローチャート : 判断 131"/>
        <xdr:cNvSpPr/>
      </xdr:nvSpPr>
      <xdr:spPr>
        <a:xfrm>
          <a:off x="1079500" y="992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99842</xdr:rowOff>
    </xdr:from>
    <xdr:ext cx="534377" cy="259045"/>
    <xdr:sp macro="" textlink="">
      <xdr:nvSpPr>
        <xdr:cNvPr id="133" name="テキスト ボックス 132"/>
        <xdr:cNvSpPr txBox="1"/>
      </xdr:nvSpPr>
      <xdr:spPr>
        <a:xfrm>
          <a:off x="863111" y="970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96,265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60201</xdr:rowOff>
    </xdr:from>
    <xdr:to>
      <xdr:col>6</xdr:col>
      <xdr:colOff>561975</xdr:colOff>
      <xdr:row>58</xdr:row>
      <xdr:rowOff>161801</xdr:rowOff>
    </xdr:to>
    <xdr:sp macro="" textlink="">
      <xdr:nvSpPr>
        <xdr:cNvPr id="139" name="円/楕円 138"/>
        <xdr:cNvSpPr/>
      </xdr:nvSpPr>
      <xdr:spPr>
        <a:xfrm>
          <a:off x="4584700" y="1000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146578</xdr:rowOff>
    </xdr:from>
    <xdr:ext cx="534377" cy="259045"/>
    <xdr:sp macro="" textlink="">
      <xdr:nvSpPr>
        <xdr:cNvPr id="140" name="物件費該当値テキスト"/>
        <xdr:cNvSpPr txBox="1"/>
      </xdr:nvSpPr>
      <xdr:spPr>
        <a:xfrm>
          <a:off x="4686300" y="991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55,065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56995</xdr:rowOff>
    </xdr:from>
    <xdr:to>
      <xdr:col>5</xdr:col>
      <xdr:colOff>409575</xdr:colOff>
      <xdr:row>58</xdr:row>
      <xdr:rowOff>158595</xdr:rowOff>
    </xdr:to>
    <xdr:sp macro="" textlink="">
      <xdr:nvSpPr>
        <xdr:cNvPr id="141" name="円/楕円 140"/>
        <xdr:cNvSpPr/>
      </xdr:nvSpPr>
      <xdr:spPr>
        <a:xfrm>
          <a:off x="3746500" y="1000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149722</xdr:rowOff>
    </xdr:from>
    <xdr:ext cx="534377" cy="259045"/>
    <xdr:sp macro="" textlink="">
      <xdr:nvSpPr>
        <xdr:cNvPr id="142" name="テキスト ボックス 141"/>
        <xdr:cNvSpPr txBox="1"/>
      </xdr:nvSpPr>
      <xdr:spPr>
        <a:xfrm>
          <a:off x="3530111" y="1009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56,748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84366</xdr:rowOff>
    </xdr:from>
    <xdr:to>
      <xdr:col>4</xdr:col>
      <xdr:colOff>206375</xdr:colOff>
      <xdr:row>59</xdr:row>
      <xdr:rowOff>14516</xdr:rowOff>
    </xdr:to>
    <xdr:sp macro="" textlink="">
      <xdr:nvSpPr>
        <xdr:cNvPr id="143" name="円/楕円 142"/>
        <xdr:cNvSpPr/>
      </xdr:nvSpPr>
      <xdr:spPr>
        <a:xfrm>
          <a:off x="2857500" y="100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5643</xdr:rowOff>
    </xdr:from>
    <xdr:ext cx="534377" cy="259045"/>
    <xdr:sp macro="" textlink="">
      <xdr:nvSpPr>
        <xdr:cNvPr id="144" name="テキスト ボックス 143"/>
        <xdr:cNvSpPr txBox="1"/>
      </xdr:nvSpPr>
      <xdr:spPr>
        <a:xfrm>
          <a:off x="2641111" y="101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84679</xdr:rowOff>
    </xdr:from>
    <xdr:to>
      <xdr:col>3</xdr:col>
      <xdr:colOff>3175</xdr:colOff>
      <xdr:row>59</xdr:row>
      <xdr:rowOff>14829</xdr:rowOff>
    </xdr:to>
    <xdr:sp macro="" textlink="">
      <xdr:nvSpPr>
        <xdr:cNvPr id="145" name="円/楕円 144"/>
        <xdr:cNvSpPr/>
      </xdr:nvSpPr>
      <xdr:spPr>
        <a:xfrm>
          <a:off x="1968500" y="1002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5956</xdr:rowOff>
    </xdr:from>
    <xdr:ext cx="534377" cy="259045"/>
    <xdr:sp macro="" textlink="">
      <xdr:nvSpPr>
        <xdr:cNvPr id="146" name="テキスト ボックス 145"/>
        <xdr:cNvSpPr txBox="1"/>
      </xdr:nvSpPr>
      <xdr:spPr>
        <a:xfrm>
          <a:off x="1752111" y="101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42,216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62281</xdr:rowOff>
    </xdr:from>
    <xdr:to>
      <xdr:col>1</xdr:col>
      <xdr:colOff>485775</xdr:colOff>
      <xdr:row>58</xdr:row>
      <xdr:rowOff>163881</xdr:rowOff>
    </xdr:to>
    <xdr:sp macro="" textlink="">
      <xdr:nvSpPr>
        <xdr:cNvPr id="147" name="円/楕円 146"/>
        <xdr:cNvSpPr/>
      </xdr:nvSpPr>
      <xdr:spPr>
        <a:xfrm>
          <a:off x="1079500" y="1000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155008</xdr:rowOff>
    </xdr:from>
    <xdr:ext cx="534377" cy="259045"/>
    <xdr:sp macro="" textlink="">
      <xdr:nvSpPr>
        <xdr:cNvPr id="148" name="テキスト ボックス 147"/>
        <xdr:cNvSpPr txBox="1"/>
      </xdr:nvSpPr>
      <xdr:spPr>
        <a:xfrm>
          <a:off x="863111" y="1009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40815</xdr:rowOff>
    </xdr:from>
    <xdr:to>
      <xdr:col>6</xdr:col>
      <xdr:colOff>511175</xdr:colOff>
      <xdr:row>79</xdr:row>
      <xdr:rowOff>74876</xdr:rowOff>
    </xdr:to>
    <xdr:cxnSp macro="">
      <xdr:nvCxnSpPr>
        <xdr:cNvPr id="179" name="直線コネクタ 178"/>
        <xdr:cNvCxnSpPr/>
      </xdr:nvCxnSpPr>
      <xdr:spPr>
        <a:xfrm flipV="1">
          <a:off x="3797300" y="13585365"/>
          <a:ext cx="8382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63413</xdr:rowOff>
    </xdr:from>
    <xdr:ext cx="469744" cy="259045"/>
    <xdr:sp macro="" textlink="">
      <xdr:nvSpPr>
        <xdr:cNvPr id="180" name="維持補修費平均値テキスト"/>
        <xdr:cNvSpPr txBox="1"/>
      </xdr:nvSpPr>
      <xdr:spPr>
        <a:xfrm>
          <a:off x="4686300" y="1326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74876</xdr:rowOff>
    </xdr:from>
    <xdr:to>
      <xdr:col>5</xdr:col>
      <xdr:colOff>358775</xdr:colOff>
      <xdr:row>79</xdr:row>
      <xdr:rowOff>83334</xdr:rowOff>
    </xdr:to>
    <xdr:cxnSp macro="">
      <xdr:nvCxnSpPr>
        <xdr:cNvPr id="182" name="直線コネクタ 181"/>
        <xdr:cNvCxnSpPr/>
      </xdr:nvCxnSpPr>
      <xdr:spPr>
        <a:xfrm flipV="1">
          <a:off x="2908300" y="13619426"/>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79592</xdr:rowOff>
    </xdr:from>
    <xdr:to>
      <xdr:col>5</xdr:col>
      <xdr:colOff>409575</xdr:colOff>
      <xdr:row>79</xdr:row>
      <xdr:rowOff>9742</xdr:rowOff>
    </xdr:to>
    <xdr:sp macro="" textlink="">
      <xdr:nvSpPr>
        <xdr:cNvPr id="183" name="フローチャート : 判断 182"/>
        <xdr:cNvSpPr/>
      </xdr:nvSpPr>
      <xdr:spPr>
        <a:xfrm>
          <a:off x="3746500" y="1345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26269</xdr:rowOff>
    </xdr:from>
    <xdr:ext cx="469744" cy="259045"/>
    <xdr:sp macro="" textlink="">
      <xdr:nvSpPr>
        <xdr:cNvPr id="184" name="テキスト ボックス 183"/>
        <xdr:cNvSpPr txBox="1"/>
      </xdr:nvSpPr>
      <xdr:spPr>
        <a:xfrm>
          <a:off x="3562427" y="132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75888</xdr:rowOff>
    </xdr:from>
    <xdr:to>
      <xdr:col>4</xdr:col>
      <xdr:colOff>155575</xdr:colOff>
      <xdr:row>79</xdr:row>
      <xdr:rowOff>83334</xdr:rowOff>
    </xdr:to>
    <xdr:cxnSp macro="">
      <xdr:nvCxnSpPr>
        <xdr:cNvPr id="185" name="直線コネクタ 184"/>
        <xdr:cNvCxnSpPr/>
      </xdr:nvCxnSpPr>
      <xdr:spPr>
        <a:xfrm>
          <a:off x="2019300" y="13620438"/>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90239</xdr:rowOff>
    </xdr:from>
    <xdr:to>
      <xdr:col>4</xdr:col>
      <xdr:colOff>206375</xdr:colOff>
      <xdr:row>79</xdr:row>
      <xdr:rowOff>20389</xdr:rowOff>
    </xdr:to>
    <xdr:sp macro="" textlink="">
      <xdr:nvSpPr>
        <xdr:cNvPr id="186" name="フローチャート : 判断 185"/>
        <xdr:cNvSpPr/>
      </xdr:nvSpPr>
      <xdr:spPr>
        <a:xfrm>
          <a:off x="2857500" y="1346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36916</xdr:rowOff>
    </xdr:from>
    <xdr:ext cx="469744" cy="259045"/>
    <xdr:sp macro="" textlink="">
      <xdr:nvSpPr>
        <xdr:cNvPr id="187" name="テキスト ボックス 186"/>
        <xdr:cNvSpPr txBox="1"/>
      </xdr:nvSpPr>
      <xdr:spPr>
        <a:xfrm>
          <a:off x="2673427" y="1323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69292</xdr:rowOff>
    </xdr:from>
    <xdr:to>
      <xdr:col>2</xdr:col>
      <xdr:colOff>638175</xdr:colOff>
      <xdr:row>79</xdr:row>
      <xdr:rowOff>75888</xdr:rowOff>
    </xdr:to>
    <xdr:cxnSp macro="">
      <xdr:nvCxnSpPr>
        <xdr:cNvPr id="188" name="直線コネクタ 187"/>
        <xdr:cNvCxnSpPr/>
      </xdr:nvCxnSpPr>
      <xdr:spPr>
        <a:xfrm>
          <a:off x="1130300" y="13613842"/>
          <a:ext cx="889000" cy="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107449</xdr:rowOff>
    </xdr:from>
    <xdr:to>
      <xdr:col>3</xdr:col>
      <xdr:colOff>3175</xdr:colOff>
      <xdr:row>79</xdr:row>
      <xdr:rowOff>37599</xdr:rowOff>
    </xdr:to>
    <xdr:sp macro="" textlink="">
      <xdr:nvSpPr>
        <xdr:cNvPr id="189" name="フローチャート : 判断 188"/>
        <xdr:cNvSpPr/>
      </xdr:nvSpPr>
      <xdr:spPr>
        <a:xfrm>
          <a:off x="1968500" y="1348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54126</xdr:rowOff>
    </xdr:from>
    <xdr:ext cx="469744" cy="259045"/>
    <xdr:sp macro="" textlink="">
      <xdr:nvSpPr>
        <xdr:cNvPr id="190" name="テキスト ボックス 189"/>
        <xdr:cNvSpPr txBox="1"/>
      </xdr:nvSpPr>
      <xdr:spPr>
        <a:xfrm>
          <a:off x="1784427" y="1325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84981</xdr:rowOff>
    </xdr:from>
    <xdr:to>
      <xdr:col>1</xdr:col>
      <xdr:colOff>485775</xdr:colOff>
      <xdr:row>79</xdr:row>
      <xdr:rowOff>15131</xdr:rowOff>
    </xdr:to>
    <xdr:sp macro="" textlink="">
      <xdr:nvSpPr>
        <xdr:cNvPr id="191" name="フローチャート : 判断 190"/>
        <xdr:cNvSpPr/>
      </xdr:nvSpPr>
      <xdr:spPr>
        <a:xfrm>
          <a:off x="1079500" y="1345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31658</xdr:rowOff>
    </xdr:from>
    <xdr:ext cx="469744" cy="259045"/>
    <xdr:sp macro="" textlink="">
      <xdr:nvSpPr>
        <xdr:cNvPr id="192" name="テキスト ボックス 191"/>
        <xdr:cNvSpPr txBox="1"/>
      </xdr:nvSpPr>
      <xdr:spPr>
        <a:xfrm>
          <a:off x="895427" y="1323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161465</xdr:rowOff>
    </xdr:from>
    <xdr:to>
      <xdr:col>6</xdr:col>
      <xdr:colOff>561975</xdr:colOff>
      <xdr:row>79</xdr:row>
      <xdr:rowOff>91615</xdr:rowOff>
    </xdr:to>
    <xdr:sp macro="" textlink="">
      <xdr:nvSpPr>
        <xdr:cNvPr id="198" name="円/楕円 197"/>
        <xdr:cNvSpPr/>
      </xdr:nvSpPr>
      <xdr:spPr>
        <a:xfrm>
          <a:off x="4584700" y="1353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76392</xdr:rowOff>
    </xdr:from>
    <xdr:ext cx="469744" cy="259045"/>
    <xdr:sp macro="" textlink="">
      <xdr:nvSpPr>
        <xdr:cNvPr id="199" name="維持補修費該当値テキスト"/>
        <xdr:cNvSpPr txBox="1"/>
      </xdr:nvSpPr>
      <xdr:spPr>
        <a:xfrm>
          <a:off x="4686300" y="1344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1,778</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24076</xdr:rowOff>
    </xdr:from>
    <xdr:to>
      <xdr:col>5</xdr:col>
      <xdr:colOff>409575</xdr:colOff>
      <xdr:row>79</xdr:row>
      <xdr:rowOff>125676</xdr:rowOff>
    </xdr:to>
    <xdr:sp macro="" textlink="">
      <xdr:nvSpPr>
        <xdr:cNvPr id="200" name="円/楕円 199"/>
        <xdr:cNvSpPr/>
      </xdr:nvSpPr>
      <xdr:spPr>
        <a:xfrm>
          <a:off x="3746500" y="1356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116803</xdr:rowOff>
    </xdr:from>
    <xdr:ext cx="378565" cy="259045"/>
    <xdr:sp macro="" textlink="">
      <xdr:nvSpPr>
        <xdr:cNvPr id="201" name="テキスト ボックス 200"/>
        <xdr:cNvSpPr txBox="1"/>
      </xdr:nvSpPr>
      <xdr:spPr>
        <a:xfrm>
          <a:off x="3608017" y="13661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32534</xdr:rowOff>
    </xdr:from>
    <xdr:to>
      <xdr:col>4</xdr:col>
      <xdr:colOff>206375</xdr:colOff>
      <xdr:row>79</xdr:row>
      <xdr:rowOff>134134</xdr:rowOff>
    </xdr:to>
    <xdr:sp macro="" textlink="">
      <xdr:nvSpPr>
        <xdr:cNvPr id="202" name="円/楕円 201"/>
        <xdr:cNvSpPr/>
      </xdr:nvSpPr>
      <xdr:spPr>
        <a:xfrm>
          <a:off x="2857500" y="13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125261</xdr:rowOff>
    </xdr:from>
    <xdr:ext cx="378565" cy="259045"/>
    <xdr:sp macro="" textlink="">
      <xdr:nvSpPr>
        <xdr:cNvPr id="203" name="テキスト ボックス 202"/>
        <xdr:cNvSpPr txBox="1"/>
      </xdr:nvSpPr>
      <xdr:spPr>
        <a:xfrm>
          <a:off x="2719017" y="13669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25088</xdr:rowOff>
    </xdr:from>
    <xdr:to>
      <xdr:col>3</xdr:col>
      <xdr:colOff>3175</xdr:colOff>
      <xdr:row>79</xdr:row>
      <xdr:rowOff>126688</xdr:rowOff>
    </xdr:to>
    <xdr:sp macro="" textlink="">
      <xdr:nvSpPr>
        <xdr:cNvPr id="204" name="円/楕円 203"/>
        <xdr:cNvSpPr/>
      </xdr:nvSpPr>
      <xdr:spPr>
        <a:xfrm>
          <a:off x="1968500" y="1356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117815</xdr:rowOff>
    </xdr:from>
    <xdr:ext cx="378565" cy="259045"/>
    <xdr:sp macro="" textlink="">
      <xdr:nvSpPr>
        <xdr:cNvPr id="205" name="テキスト ボックス 204"/>
        <xdr:cNvSpPr txBox="1"/>
      </xdr:nvSpPr>
      <xdr:spPr>
        <a:xfrm>
          <a:off x="1830017" y="1366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18492</xdr:rowOff>
    </xdr:from>
    <xdr:to>
      <xdr:col>1</xdr:col>
      <xdr:colOff>485775</xdr:colOff>
      <xdr:row>79</xdr:row>
      <xdr:rowOff>120092</xdr:rowOff>
    </xdr:to>
    <xdr:sp macro="" textlink="">
      <xdr:nvSpPr>
        <xdr:cNvPr id="206" name="円/楕円 205"/>
        <xdr:cNvSpPr/>
      </xdr:nvSpPr>
      <xdr:spPr>
        <a:xfrm>
          <a:off x="1079500" y="135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111219</xdr:rowOff>
    </xdr:from>
    <xdr:ext cx="378565" cy="259045"/>
    <xdr:sp macro="" textlink="">
      <xdr:nvSpPr>
        <xdr:cNvPr id="207" name="テキスト ボックス 206"/>
        <xdr:cNvSpPr txBox="1"/>
      </xdr:nvSpPr>
      <xdr:spPr>
        <a:xfrm>
          <a:off x="941017" y="13655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145186</xdr:rowOff>
    </xdr:from>
    <xdr:to>
      <xdr:col>6</xdr:col>
      <xdr:colOff>511175</xdr:colOff>
      <xdr:row>92</xdr:row>
      <xdr:rowOff>65208</xdr:rowOff>
    </xdr:to>
    <xdr:cxnSp macro="">
      <xdr:nvCxnSpPr>
        <xdr:cNvPr id="239" name="直線コネクタ 238"/>
        <xdr:cNvCxnSpPr/>
      </xdr:nvCxnSpPr>
      <xdr:spPr>
        <a:xfrm flipV="1">
          <a:off x="3797300" y="15575686"/>
          <a:ext cx="838200" cy="26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100801</xdr:rowOff>
    </xdr:from>
    <xdr:ext cx="534377" cy="259045"/>
    <xdr:sp macro="" textlink="">
      <xdr:nvSpPr>
        <xdr:cNvPr id="240" name="扶助費平均値テキスト"/>
        <xdr:cNvSpPr txBox="1"/>
      </xdr:nvSpPr>
      <xdr:spPr>
        <a:xfrm>
          <a:off x="4686300" y="16388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65208</xdr:rowOff>
    </xdr:from>
    <xdr:to>
      <xdr:col>5</xdr:col>
      <xdr:colOff>358775</xdr:colOff>
      <xdr:row>93</xdr:row>
      <xdr:rowOff>65095</xdr:rowOff>
    </xdr:to>
    <xdr:cxnSp macro="">
      <xdr:nvCxnSpPr>
        <xdr:cNvPr id="242" name="直線コネクタ 241"/>
        <xdr:cNvCxnSpPr/>
      </xdr:nvCxnSpPr>
      <xdr:spPr>
        <a:xfrm flipV="1">
          <a:off x="2908300" y="15838608"/>
          <a:ext cx="889000" cy="17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29643</xdr:rowOff>
    </xdr:from>
    <xdr:to>
      <xdr:col>5</xdr:col>
      <xdr:colOff>409575</xdr:colOff>
      <xdr:row>96</xdr:row>
      <xdr:rowOff>131243</xdr:rowOff>
    </xdr:to>
    <xdr:sp macro="" textlink="">
      <xdr:nvSpPr>
        <xdr:cNvPr id="243" name="フローチャート : 判断 242"/>
        <xdr:cNvSpPr/>
      </xdr:nvSpPr>
      <xdr:spPr>
        <a:xfrm>
          <a:off x="3746500" y="1648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122370</xdr:rowOff>
    </xdr:from>
    <xdr:ext cx="534377" cy="259045"/>
    <xdr:sp macro="" textlink="">
      <xdr:nvSpPr>
        <xdr:cNvPr id="244" name="テキスト ボックス 243"/>
        <xdr:cNvSpPr txBox="1"/>
      </xdr:nvSpPr>
      <xdr:spPr>
        <a:xfrm>
          <a:off x="3530111" y="1658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65095</xdr:rowOff>
    </xdr:from>
    <xdr:to>
      <xdr:col>4</xdr:col>
      <xdr:colOff>155575</xdr:colOff>
      <xdr:row>93</xdr:row>
      <xdr:rowOff>95498</xdr:rowOff>
    </xdr:to>
    <xdr:cxnSp macro="">
      <xdr:nvCxnSpPr>
        <xdr:cNvPr id="245" name="直線コネクタ 244"/>
        <xdr:cNvCxnSpPr/>
      </xdr:nvCxnSpPr>
      <xdr:spPr>
        <a:xfrm flipV="1">
          <a:off x="2019300" y="16009945"/>
          <a:ext cx="8890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123369</xdr:rowOff>
    </xdr:from>
    <xdr:to>
      <xdr:col>4</xdr:col>
      <xdr:colOff>206375</xdr:colOff>
      <xdr:row>97</xdr:row>
      <xdr:rowOff>53519</xdr:rowOff>
    </xdr:to>
    <xdr:sp macro="" textlink="">
      <xdr:nvSpPr>
        <xdr:cNvPr id="246" name="フローチャート : 判断 245"/>
        <xdr:cNvSpPr/>
      </xdr:nvSpPr>
      <xdr:spPr>
        <a:xfrm>
          <a:off x="2857500" y="165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44646</xdr:rowOff>
    </xdr:from>
    <xdr:ext cx="534377" cy="259045"/>
    <xdr:sp macro="" textlink="">
      <xdr:nvSpPr>
        <xdr:cNvPr id="247" name="テキスト ボックス 246"/>
        <xdr:cNvSpPr txBox="1"/>
      </xdr:nvSpPr>
      <xdr:spPr>
        <a:xfrm>
          <a:off x="2641111" y="1667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95498</xdr:rowOff>
    </xdr:from>
    <xdr:to>
      <xdr:col>2</xdr:col>
      <xdr:colOff>638175</xdr:colOff>
      <xdr:row>93</xdr:row>
      <xdr:rowOff>114357</xdr:rowOff>
    </xdr:to>
    <xdr:cxnSp macro="">
      <xdr:nvCxnSpPr>
        <xdr:cNvPr id="248" name="直線コネクタ 247"/>
        <xdr:cNvCxnSpPr/>
      </xdr:nvCxnSpPr>
      <xdr:spPr>
        <a:xfrm flipV="1">
          <a:off x="1130300" y="16040348"/>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132350</xdr:rowOff>
    </xdr:from>
    <xdr:to>
      <xdr:col>3</xdr:col>
      <xdr:colOff>3175</xdr:colOff>
      <xdr:row>97</xdr:row>
      <xdr:rowOff>62500</xdr:rowOff>
    </xdr:to>
    <xdr:sp macro="" textlink="">
      <xdr:nvSpPr>
        <xdr:cNvPr id="249" name="フローチャート : 判断 248"/>
        <xdr:cNvSpPr/>
      </xdr:nvSpPr>
      <xdr:spPr>
        <a:xfrm>
          <a:off x="1968500" y="1659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53627</xdr:rowOff>
    </xdr:from>
    <xdr:ext cx="534377" cy="259045"/>
    <xdr:sp macro="" textlink="">
      <xdr:nvSpPr>
        <xdr:cNvPr id="250" name="テキスト ボックス 249"/>
        <xdr:cNvSpPr txBox="1"/>
      </xdr:nvSpPr>
      <xdr:spPr>
        <a:xfrm>
          <a:off x="1752111" y="1668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6669</xdr:rowOff>
    </xdr:from>
    <xdr:to>
      <xdr:col>1</xdr:col>
      <xdr:colOff>485775</xdr:colOff>
      <xdr:row>96</xdr:row>
      <xdr:rowOff>108269</xdr:rowOff>
    </xdr:to>
    <xdr:sp macro="" textlink="">
      <xdr:nvSpPr>
        <xdr:cNvPr id="251" name="フローチャート : 判断 250"/>
        <xdr:cNvSpPr/>
      </xdr:nvSpPr>
      <xdr:spPr>
        <a:xfrm>
          <a:off x="1079500" y="164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99396</xdr:rowOff>
    </xdr:from>
    <xdr:ext cx="534377" cy="259045"/>
    <xdr:sp macro="" textlink="">
      <xdr:nvSpPr>
        <xdr:cNvPr id="252" name="テキスト ボックス 251"/>
        <xdr:cNvSpPr txBox="1"/>
      </xdr:nvSpPr>
      <xdr:spPr>
        <a:xfrm>
          <a:off x="863111" y="165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94386</xdr:rowOff>
    </xdr:from>
    <xdr:to>
      <xdr:col>6</xdr:col>
      <xdr:colOff>561975</xdr:colOff>
      <xdr:row>91</xdr:row>
      <xdr:rowOff>24536</xdr:rowOff>
    </xdr:to>
    <xdr:sp macro="" textlink="">
      <xdr:nvSpPr>
        <xdr:cNvPr id="258" name="円/楕円 257"/>
        <xdr:cNvSpPr/>
      </xdr:nvSpPr>
      <xdr:spPr>
        <a:xfrm>
          <a:off x="4584700" y="1552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47413</xdr:rowOff>
    </xdr:from>
    <xdr:ext cx="599010" cy="259045"/>
    <xdr:sp macro="" textlink="">
      <xdr:nvSpPr>
        <xdr:cNvPr id="259" name="扶助費該当値テキスト"/>
        <xdr:cNvSpPr txBox="1"/>
      </xdr:nvSpPr>
      <xdr:spPr>
        <a:xfrm>
          <a:off x="4686300" y="1547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111,664</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14408</xdr:rowOff>
    </xdr:from>
    <xdr:to>
      <xdr:col>5</xdr:col>
      <xdr:colOff>409575</xdr:colOff>
      <xdr:row>92</xdr:row>
      <xdr:rowOff>116008</xdr:rowOff>
    </xdr:to>
    <xdr:sp macro="" textlink="">
      <xdr:nvSpPr>
        <xdr:cNvPr id="260" name="円/楕円 259"/>
        <xdr:cNvSpPr/>
      </xdr:nvSpPr>
      <xdr:spPr>
        <a:xfrm>
          <a:off x="3746500" y="157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132535</xdr:rowOff>
    </xdr:from>
    <xdr:ext cx="534377" cy="259045"/>
    <xdr:sp macro="" textlink="">
      <xdr:nvSpPr>
        <xdr:cNvPr id="261" name="テキスト ボックス 260"/>
        <xdr:cNvSpPr txBox="1"/>
      </xdr:nvSpPr>
      <xdr:spPr>
        <a:xfrm>
          <a:off x="3530111" y="1556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95,562</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14295</xdr:rowOff>
    </xdr:from>
    <xdr:to>
      <xdr:col>4</xdr:col>
      <xdr:colOff>206375</xdr:colOff>
      <xdr:row>93</xdr:row>
      <xdr:rowOff>115895</xdr:rowOff>
    </xdr:to>
    <xdr:sp macro="" textlink="">
      <xdr:nvSpPr>
        <xdr:cNvPr id="262" name="円/楕円 261"/>
        <xdr:cNvSpPr/>
      </xdr:nvSpPr>
      <xdr:spPr>
        <a:xfrm>
          <a:off x="2857500" y="159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132422</xdr:rowOff>
    </xdr:from>
    <xdr:ext cx="534377" cy="259045"/>
    <xdr:sp macro="" textlink="">
      <xdr:nvSpPr>
        <xdr:cNvPr id="263" name="テキスト ボックス 262"/>
        <xdr:cNvSpPr txBox="1"/>
      </xdr:nvSpPr>
      <xdr:spPr>
        <a:xfrm>
          <a:off x="2641111" y="1573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85,069</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44698</xdr:rowOff>
    </xdr:from>
    <xdr:to>
      <xdr:col>3</xdr:col>
      <xdr:colOff>3175</xdr:colOff>
      <xdr:row>93</xdr:row>
      <xdr:rowOff>146298</xdr:rowOff>
    </xdr:to>
    <xdr:sp macro="" textlink="">
      <xdr:nvSpPr>
        <xdr:cNvPr id="264" name="円/楕円 263"/>
        <xdr:cNvSpPr/>
      </xdr:nvSpPr>
      <xdr:spPr>
        <a:xfrm>
          <a:off x="1968500" y="159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162825</xdr:rowOff>
    </xdr:from>
    <xdr:ext cx="534377" cy="259045"/>
    <xdr:sp macro="" textlink="">
      <xdr:nvSpPr>
        <xdr:cNvPr id="265" name="テキスト ボックス 264"/>
        <xdr:cNvSpPr txBox="1"/>
      </xdr:nvSpPr>
      <xdr:spPr>
        <a:xfrm>
          <a:off x="1752111" y="1576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83,207</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63557</xdr:rowOff>
    </xdr:from>
    <xdr:to>
      <xdr:col>1</xdr:col>
      <xdr:colOff>485775</xdr:colOff>
      <xdr:row>93</xdr:row>
      <xdr:rowOff>165157</xdr:rowOff>
    </xdr:to>
    <xdr:sp macro="" textlink="">
      <xdr:nvSpPr>
        <xdr:cNvPr id="266" name="円/楕円 265"/>
        <xdr:cNvSpPr/>
      </xdr:nvSpPr>
      <xdr:spPr>
        <a:xfrm>
          <a:off x="1079500" y="1600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10234</xdr:rowOff>
    </xdr:from>
    <xdr:ext cx="534377" cy="259045"/>
    <xdr:sp macro="" textlink="">
      <xdr:nvSpPr>
        <xdr:cNvPr id="267" name="テキスト ボックス 266"/>
        <xdr:cNvSpPr txBox="1"/>
      </xdr:nvSpPr>
      <xdr:spPr>
        <a:xfrm>
          <a:off x="863111" y="1578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171306</xdr:rowOff>
    </xdr:from>
    <xdr:to>
      <xdr:col>15</xdr:col>
      <xdr:colOff>180975</xdr:colOff>
      <xdr:row>37</xdr:row>
      <xdr:rowOff>15058</xdr:rowOff>
    </xdr:to>
    <xdr:cxnSp macro="">
      <xdr:nvCxnSpPr>
        <xdr:cNvPr id="294" name="直線コネクタ 293"/>
        <xdr:cNvCxnSpPr/>
      </xdr:nvCxnSpPr>
      <xdr:spPr>
        <a:xfrm flipV="1">
          <a:off x="9639300" y="6343506"/>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97055</xdr:rowOff>
    </xdr:from>
    <xdr:ext cx="534377" cy="259045"/>
    <xdr:sp macro="" textlink="">
      <xdr:nvSpPr>
        <xdr:cNvPr id="295" name="補助費等平均値テキスト"/>
        <xdr:cNvSpPr txBox="1"/>
      </xdr:nvSpPr>
      <xdr:spPr>
        <a:xfrm>
          <a:off x="10528300" y="6097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15058</xdr:rowOff>
    </xdr:from>
    <xdr:to>
      <xdr:col>14</xdr:col>
      <xdr:colOff>28575</xdr:colOff>
      <xdr:row>37</xdr:row>
      <xdr:rowOff>44497</xdr:rowOff>
    </xdr:to>
    <xdr:cxnSp macro="">
      <xdr:nvCxnSpPr>
        <xdr:cNvPr id="297" name="直線コネクタ 296"/>
        <xdr:cNvCxnSpPr/>
      </xdr:nvCxnSpPr>
      <xdr:spPr>
        <a:xfrm flipV="1">
          <a:off x="8750300" y="6358708"/>
          <a:ext cx="889000" cy="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73478</xdr:rowOff>
    </xdr:from>
    <xdr:to>
      <xdr:col>14</xdr:col>
      <xdr:colOff>79375</xdr:colOff>
      <xdr:row>37</xdr:row>
      <xdr:rowOff>3628</xdr:rowOff>
    </xdr:to>
    <xdr:sp macro="" textlink="">
      <xdr:nvSpPr>
        <xdr:cNvPr id="298" name="フローチャート : 判断 297"/>
        <xdr:cNvSpPr/>
      </xdr:nvSpPr>
      <xdr:spPr>
        <a:xfrm>
          <a:off x="9588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20155</xdr:rowOff>
    </xdr:from>
    <xdr:ext cx="534377" cy="259045"/>
    <xdr:sp macro="" textlink="">
      <xdr:nvSpPr>
        <xdr:cNvPr id="299" name="テキスト ボックス 298"/>
        <xdr:cNvSpPr txBox="1"/>
      </xdr:nvSpPr>
      <xdr:spPr>
        <a:xfrm>
          <a:off x="9372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44497</xdr:rowOff>
    </xdr:from>
    <xdr:to>
      <xdr:col>12</xdr:col>
      <xdr:colOff>511175</xdr:colOff>
      <xdr:row>37</xdr:row>
      <xdr:rowOff>55881</xdr:rowOff>
    </xdr:to>
    <xdr:cxnSp macro="">
      <xdr:nvCxnSpPr>
        <xdr:cNvPr id="300" name="直線コネクタ 299"/>
        <xdr:cNvCxnSpPr/>
      </xdr:nvCxnSpPr>
      <xdr:spPr>
        <a:xfrm flipV="1">
          <a:off x="7861300" y="6388147"/>
          <a:ext cx="8890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137148</xdr:rowOff>
    </xdr:from>
    <xdr:to>
      <xdr:col>12</xdr:col>
      <xdr:colOff>561975</xdr:colOff>
      <xdr:row>37</xdr:row>
      <xdr:rowOff>67298</xdr:rowOff>
    </xdr:to>
    <xdr:sp macro="" textlink="">
      <xdr:nvSpPr>
        <xdr:cNvPr id="301" name="フローチャート : 判断 300"/>
        <xdr:cNvSpPr/>
      </xdr:nvSpPr>
      <xdr:spPr>
        <a:xfrm>
          <a:off x="8699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83825</xdr:rowOff>
    </xdr:from>
    <xdr:ext cx="534377" cy="259045"/>
    <xdr:sp macro="" textlink="">
      <xdr:nvSpPr>
        <xdr:cNvPr id="302" name="テキスト ボックス 301"/>
        <xdr:cNvSpPr txBox="1"/>
      </xdr:nvSpPr>
      <xdr:spPr>
        <a:xfrm>
          <a:off x="8483111" y="60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46687</xdr:rowOff>
    </xdr:from>
    <xdr:to>
      <xdr:col>11</xdr:col>
      <xdr:colOff>307975</xdr:colOff>
      <xdr:row>37</xdr:row>
      <xdr:rowOff>55881</xdr:rowOff>
    </xdr:to>
    <xdr:cxnSp macro="">
      <xdr:nvCxnSpPr>
        <xdr:cNvPr id="303" name="直線コネクタ 302"/>
        <xdr:cNvCxnSpPr/>
      </xdr:nvCxnSpPr>
      <xdr:spPr>
        <a:xfrm>
          <a:off x="6972300" y="6390337"/>
          <a:ext cx="889000" cy="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147806</xdr:rowOff>
    </xdr:from>
    <xdr:to>
      <xdr:col>11</xdr:col>
      <xdr:colOff>358775</xdr:colOff>
      <xdr:row>37</xdr:row>
      <xdr:rowOff>77956</xdr:rowOff>
    </xdr:to>
    <xdr:sp macro="" textlink="">
      <xdr:nvSpPr>
        <xdr:cNvPr id="304" name="フローチャート : 判断 303"/>
        <xdr:cNvSpPr/>
      </xdr:nvSpPr>
      <xdr:spPr>
        <a:xfrm>
          <a:off x="7810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94483</xdr:rowOff>
    </xdr:from>
    <xdr:ext cx="534377" cy="259045"/>
    <xdr:sp macro="" textlink="">
      <xdr:nvSpPr>
        <xdr:cNvPr id="305" name="テキスト ボックス 304"/>
        <xdr:cNvSpPr txBox="1"/>
      </xdr:nvSpPr>
      <xdr:spPr>
        <a:xfrm>
          <a:off x="7594111" y="60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121352</xdr:rowOff>
    </xdr:from>
    <xdr:to>
      <xdr:col>10</xdr:col>
      <xdr:colOff>155575</xdr:colOff>
      <xdr:row>37</xdr:row>
      <xdr:rowOff>51502</xdr:rowOff>
    </xdr:to>
    <xdr:sp macro="" textlink="">
      <xdr:nvSpPr>
        <xdr:cNvPr id="306" name="フローチャート : 判断 305"/>
        <xdr:cNvSpPr/>
      </xdr:nvSpPr>
      <xdr:spPr>
        <a:xfrm>
          <a:off x="6921500" y="62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68029</xdr:rowOff>
    </xdr:from>
    <xdr:ext cx="534377" cy="259045"/>
    <xdr:sp macro="" textlink="">
      <xdr:nvSpPr>
        <xdr:cNvPr id="307" name="テキスト ボックス 306"/>
        <xdr:cNvSpPr txBox="1"/>
      </xdr:nvSpPr>
      <xdr:spPr>
        <a:xfrm>
          <a:off x="6705111" y="60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120506</xdr:rowOff>
    </xdr:from>
    <xdr:to>
      <xdr:col>15</xdr:col>
      <xdr:colOff>231775</xdr:colOff>
      <xdr:row>37</xdr:row>
      <xdr:rowOff>50656</xdr:rowOff>
    </xdr:to>
    <xdr:sp macro="" textlink="">
      <xdr:nvSpPr>
        <xdr:cNvPr id="313" name="円/楕円 312"/>
        <xdr:cNvSpPr/>
      </xdr:nvSpPr>
      <xdr:spPr>
        <a:xfrm>
          <a:off x="10426700" y="629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98933</xdr:rowOff>
    </xdr:from>
    <xdr:ext cx="534377" cy="259045"/>
    <xdr:sp macro="" textlink="">
      <xdr:nvSpPr>
        <xdr:cNvPr id="314" name="補助費等該当値テキスト"/>
        <xdr:cNvSpPr txBox="1"/>
      </xdr:nvSpPr>
      <xdr:spPr>
        <a:xfrm>
          <a:off x="10528300" y="627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68,087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135708</xdr:rowOff>
    </xdr:from>
    <xdr:to>
      <xdr:col>14</xdr:col>
      <xdr:colOff>79375</xdr:colOff>
      <xdr:row>37</xdr:row>
      <xdr:rowOff>65858</xdr:rowOff>
    </xdr:to>
    <xdr:sp macro="" textlink="">
      <xdr:nvSpPr>
        <xdr:cNvPr id="315" name="円/楕円 314"/>
        <xdr:cNvSpPr/>
      </xdr:nvSpPr>
      <xdr:spPr>
        <a:xfrm>
          <a:off x="9588500" y="630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56985</xdr:rowOff>
    </xdr:from>
    <xdr:ext cx="534377" cy="259045"/>
    <xdr:sp macro="" textlink="">
      <xdr:nvSpPr>
        <xdr:cNvPr id="316" name="テキスト ボックス 315"/>
        <xdr:cNvSpPr txBox="1"/>
      </xdr:nvSpPr>
      <xdr:spPr>
        <a:xfrm>
          <a:off x="9372111" y="640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64,762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165147</xdr:rowOff>
    </xdr:from>
    <xdr:to>
      <xdr:col>12</xdr:col>
      <xdr:colOff>561975</xdr:colOff>
      <xdr:row>37</xdr:row>
      <xdr:rowOff>95297</xdr:rowOff>
    </xdr:to>
    <xdr:sp macro="" textlink="">
      <xdr:nvSpPr>
        <xdr:cNvPr id="317" name="円/楕円 316"/>
        <xdr:cNvSpPr/>
      </xdr:nvSpPr>
      <xdr:spPr>
        <a:xfrm>
          <a:off x="8699500" y="633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86424</xdr:rowOff>
    </xdr:from>
    <xdr:ext cx="534377" cy="259045"/>
    <xdr:sp macro="" textlink="">
      <xdr:nvSpPr>
        <xdr:cNvPr id="318" name="テキスト ボックス 317"/>
        <xdr:cNvSpPr txBox="1"/>
      </xdr:nvSpPr>
      <xdr:spPr>
        <a:xfrm>
          <a:off x="8483111" y="643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58,323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5081</xdr:rowOff>
    </xdr:from>
    <xdr:to>
      <xdr:col>11</xdr:col>
      <xdr:colOff>358775</xdr:colOff>
      <xdr:row>37</xdr:row>
      <xdr:rowOff>106681</xdr:rowOff>
    </xdr:to>
    <xdr:sp macro="" textlink="">
      <xdr:nvSpPr>
        <xdr:cNvPr id="319" name="円/楕円 318"/>
        <xdr:cNvSpPr/>
      </xdr:nvSpPr>
      <xdr:spPr>
        <a:xfrm>
          <a:off x="7810500" y="634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97808</xdr:rowOff>
    </xdr:from>
    <xdr:ext cx="534377" cy="259045"/>
    <xdr:sp macro="" textlink="">
      <xdr:nvSpPr>
        <xdr:cNvPr id="320" name="テキスト ボックス 319"/>
        <xdr:cNvSpPr txBox="1"/>
      </xdr:nvSpPr>
      <xdr:spPr>
        <a:xfrm>
          <a:off x="7594111" y="644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55,833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167337</xdr:rowOff>
    </xdr:from>
    <xdr:to>
      <xdr:col>10</xdr:col>
      <xdr:colOff>155575</xdr:colOff>
      <xdr:row>37</xdr:row>
      <xdr:rowOff>97487</xdr:rowOff>
    </xdr:to>
    <xdr:sp macro="" textlink="">
      <xdr:nvSpPr>
        <xdr:cNvPr id="321" name="円/楕円 320"/>
        <xdr:cNvSpPr/>
      </xdr:nvSpPr>
      <xdr:spPr>
        <a:xfrm>
          <a:off x="6921500" y="633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88614</xdr:rowOff>
    </xdr:from>
    <xdr:ext cx="534377" cy="259045"/>
    <xdr:sp macro="" textlink="">
      <xdr:nvSpPr>
        <xdr:cNvPr id="322" name="テキスト ボックス 321"/>
        <xdr:cNvSpPr txBox="1"/>
      </xdr:nvSpPr>
      <xdr:spPr>
        <a:xfrm>
          <a:off x="6705111" y="643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84658</xdr:rowOff>
    </xdr:from>
    <xdr:to>
      <xdr:col>15</xdr:col>
      <xdr:colOff>180975</xdr:colOff>
      <xdr:row>58</xdr:row>
      <xdr:rowOff>90695</xdr:rowOff>
    </xdr:to>
    <xdr:cxnSp macro="">
      <xdr:nvCxnSpPr>
        <xdr:cNvPr id="349" name="直線コネクタ 348"/>
        <xdr:cNvCxnSpPr/>
      </xdr:nvCxnSpPr>
      <xdr:spPr>
        <a:xfrm flipV="1">
          <a:off x="9639300" y="10028758"/>
          <a:ext cx="838200" cy="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81494</xdr:rowOff>
    </xdr:from>
    <xdr:to>
      <xdr:col>14</xdr:col>
      <xdr:colOff>28575</xdr:colOff>
      <xdr:row>58</xdr:row>
      <xdr:rowOff>90695</xdr:rowOff>
    </xdr:to>
    <xdr:cxnSp macro="">
      <xdr:nvCxnSpPr>
        <xdr:cNvPr id="352" name="直線コネクタ 351"/>
        <xdr:cNvCxnSpPr/>
      </xdr:nvCxnSpPr>
      <xdr:spPr>
        <a:xfrm>
          <a:off x="8750300" y="10025594"/>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115359</xdr:rowOff>
    </xdr:from>
    <xdr:to>
      <xdr:col>14</xdr:col>
      <xdr:colOff>79375</xdr:colOff>
      <xdr:row>58</xdr:row>
      <xdr:rowOff>45509</xdr:rowOff>
    </xdr:to>
    <xdr:sp macro="" textlink="">
      <xdr:nvSpPr>
        <xdr:cNvPr id="353" name="フローチャート : 判断 352"/>
        <xdr:cNvSpPr/>
      </xdr:nvSpPr>
      <xdr:spPr>
        <a:xfrm>
          <a:off x="9588500" y="988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62036</xdr:rowOff>
    </xdr:from>
    <xdr:ext cx="599010" cy="259045"/>
    <xdr:sp macro="" textlink="">
      <xdr:nvSpPr>
        <xdr:cNvPr id="354" name="テキスト ボックス 353"/>
        <xdr:cNvSpPr txBox="1"/>
      </xdr:nvSpPr>
      <xdr:spPr>
        <a:xfrm>
          <a:off x="9339794" y="966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81494</xdr:rowOff>
    </xdr:from>
    <xdr:to>
      <xdr:col>12</xdr:col>
      <xdr:colOff>511175</xdr:colOff>
      <xdr:row>58</xdr:row>
      <xdr:rowOff>110394</xdr:rowOff>
    </xdr:to>
    <xdr:cxnSp macro="">
      <xdr:nvCxnSpPr>
        <xdr:cNvPr id="355" name="直線コネクタ 354"/>
        <xdr:cNvCxnSpPr/>
      </xdr:nvCxnSpPr>
      <xdr:spPr>
        <a:xfrm flipV="1">
          <a:off x="7861300" y="10025594"/>
          <a:ext cx="889000" cy="2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163651</xdr:rowOff>
    </xdr:from>
    <xdr:to>
      <xdr:col>12</xdr:col>
      <xdr:colOff>561975</xdr:colOff>
      <xdr:row>58</xdr:row>
      <xdr:rowOff>93801</xdr:rowOff>
    </xdr:to>
    <xdr:sp macro="" textlink="">
      <xdr:nvSpPr>
        <xdr:cNvPr id="356" name="フローチャート : 判断 355"/>
        <xdr:cNvSpPr/>
      </xdr:nvSpPr>
      <xdr:spPr>
        <a:xfrm>
          <a:off x="8699500" y="993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110328</xdr:rowOff>
    </xdr:from>
    <xdr:ext cx="599010" cy="259045"/>
    <xdr:sp macro="" textlink="">
      <xdr:nvSpPr>
        <xdr:cNvPr id="357" name="テキスト ボックス 356"/>
        <xdr:cNvSpPr txBox="1"/>
      </xdr:nvSpPr>
      <xdr:spPr>
        <a:xfrm>
          <a:off x="8450794" y="97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102691</xdr:rowOff>
    </xdr:from>
    <xdr:to>
      <xdr:col>11</xdr:col>
      <xdr:colOff>307975</xdr:colOff>
      <xdr:row>58</xdr:row>
      <xdr:rowOff>110394</xdr:rowOff>
    </xdr:to>
    <xdr:cxnSp macro="">
      <xdr:nvCxnSpPr>
        <xdr:cNvPr id="358" name="直線コネクタ 357"/>
        <xdr:cNvCxnSpPr/>
      </xdr:nvCxnSpPr>
      <xdr:spPr>
        <a:xfrm>
          <a:off x="6972300" y="10046791"/>
          <a:ext cx="889000" cy="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24602</xdr:rowOff>
    </xdr:from>
    <xdr:to>
      <xdr:col>11</xdr:col>
      <xdr:colOff>358775</xdr:colOff>
      <xdr:row>58</xdr:row>
      <xdr:rowOff>126202</xdr:rowOff>
    </xdr:to>
    <xdr:sp macro="" textlink="">
      <xdr:nvSpPr>
        <xdr:cNvPr id="359" name="フローチャート : 判断 358"/>
        <xdr:cNvSpPr/>
      </xdr:nvSpPr>
      <xdr:spPr>
        <a:xfrm>
          <a:off x="7810500" y="99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142729</xdr:rowOff>
    </xdr:from>
    <xdr:ext cx="534377" cy="259045"/>
    <xdr:sp macro="" textlink="">
      <xdr:nvSpPr>
        <xdr:cNvPr id="360" name="テキスト ボックス 359"/>
        <xdr:cNvSpPr txBox="1"/>
      </xdr:nvSpPr>
      <xdr:spPr>
        <a:xfrm>
          <a:off x="7594111" y="97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22396</xdr:rowOff>
    </xdr:from>
    <xdr:to>
      <xdr:col>10</xdr:col>
      <xdr:colOff>155575</xdr:colOff>
      <xdr:row>58</xdr:row>
      <xdr:rowOff>123996</xdr:rowOff>
    </xdr:to>
    <xdr:sp macro="" textlink="">
      <xdr:nvSpPr>
        <xdr:cNvPr id="361" name="フローチャート : 判断 360"/>
        <xdr:cNvSpPr/>
      </xdr:nvSpPr>
      <xdr:spPr>
        <a:xfrm>
          <a:off x="6921500" y="996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140523</xdr:rowOff>
    </xdr:from>
    <xdr:ext cx="534377" cy="259045"/>
    <xdr:sp macro="" textlink="">
      <xdr:nvSpPr>
        <xdr:cNvPr id="362" name="テキスト ボックス 361"/>
        <xdr:cNvSpPr txBox="1"/>
      </xdr:nvSpPr>
      <xdr:spPr>
        <a:xfrm>
          <a:off x="6705111" y="97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33858</xdr:rowOff>
    </xdr:from>
    <xdr:to>
      <xdr:col>15</xdr:col>
      <xdr:colOff>231775</xdr:colOff>
      <xdr:row>58</xdr:row>
      <xdr:rowOff>135458</xdr:rowOff>
    </xdr:to>
    <xdr:sp macro="" textlink="">
      <xdr:nvSpPr>
        <xdr:cNvPr id="368" name="円/楕円 367"/>
        <xdr:cNvSpPr/>
      </xdr:nvSpPr>
      <xdr:spPr>
        <a:xfrm>
          <a:off x="10426700" y="997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141766</xdr:rowOff>
    </xdr:from>
    <xdr:ext cx="534377" cy="259045"/>
    <xdr:sp macro="" textlink="">
      <xdr:nvSpPr>
        <xdr:cNvPr id="369" name="普通建設事業費該当値テキスト"/>
        <xdr:cNvSpPr txBox="1"/>
      </xdr:nvSpPr>
      <xdr:spPr>
        <a:xfrm>
          <a:off x="10528300" y="991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60,194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39895</xdr:rowOff>
    </xdr:from>
    <xdr:to>
      <xdr:col>14</xdr:col>
      <xdr:colOff>79375</xdr:colOff>
      <xdr:row>58</xdr:row>
      <xdr:rowOff>141495</xdr:rowOff>
    </xdr:to>
    <xdr:sp macro="" textlink="">
      <xdr:nvSpPr>
        <xdr:cNvPr id="370" name="円/楕円 369"/>
        <xdr:cNvSpPr/>
      </xdr:nvSpPr>
      <xdr:spPr>
        <a:xfrm>
          <a:off x="9588500" y="998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132622</xdr:rowOff>
    </xdr:from>
    <xdr:ext cx="534377" cy="259045"/>
    <xdr:sp macro="" textlink="">
      <xdr:nvSpPr>
        <xdr:cNvPr id="371" name="テキスト ボックス 370"/>
        <xdr:cNvSpPr txBox="1"/>
      </xdr:nvSpPr>
      <xdr:spPr>
        <a:xfrm>
          <a:off x="9372111" y="1007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53,592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30694</xdr:rowOff>
    </xdr:from>
    <xdr:to>
      <xdr:col>12</xdr:col>
      <xdr:colOff>561975</xdr:colOff>
      <xdr:row>58</xdr:row>
      <xdr:rowOff>132294</xdr:rowOff>
    </xdr:to>
    <xdr:sp macro="" textlink="">
      <xdr:nvSpPr>
        <xdr:cNvPr id="372" name="円/楕円 371"/>
        <xdr:cNvSpPr/>
      </xdr:nvSpPr>
      <xdr:spPr>
        <a:xfrm>
          <a:off x="8699500" y="997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123421</xdr:rowOff>
    </xdr:from>
    <xdr:ext cx="534377" cy="259045"/>
    <xdr:sp macro="" textlink="">
      <xdr:nvSpPr>
        <xdr:cNvPr id="373" name="テキスト ボックス 372"/>
        <xdr:cNvSpPr txBox="1"/>
      </xdr:nvSpPr>
      <xdr:spPr>
        <a:xfrm>
          <a:off x="8483111" y="1006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63,655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59594</xdr:rowOff>
    </xdr:from>
    <xdr:to>
      <xdr:col>11</xdr:col>
      <xdr:colOff>358775</xdr:colOff>
      <xdr:row>58</xdr:row>
      <xdr:rowOff>161194</xdr:rowOff>
    </xdr:to>
    <xdr:sp macro="" textlink="">
      <xdr:nvSpPr>
        <xdr:cNvPr id="374" name="円/楕円 373"/>
        <xdr:cNvSpPr/>
      </xdr:nvSpPr>
      <xdr:spPr>
        <a:xfrm>
          <a:off x="7810500" y="1000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152321</xdr:rowOff>
    </xdr:from>
    <xdr:ext cx="534377" cy="259045"/>
    <xdr:sp macro="" textlink="">
      <xdr:nvSpPr>
        <xdr:cNvPr id="375" name="テキスト ボックス 374"/>
        <xdr:cNvSpPr txBox="1"/>
      </xdr:nvSpPr>
      <xdr:spPr>
        <a:xfrm>
          <a:off x="7594111" y="1009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32,049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51891</xdr:rowOff>
    </xdr:from>
    <xdr:to>
      <xdr:col>10</xdr:col>
      <xdr:colOff>155575</xdr:colOff>
      <xdr:row>58</xdr:row>
      <xdr:rowOff>153491</xdr:rowOff>
    </xdr:to>
    <xdr:sp macro="" textlink="">
      <xdr:nvSpPr>
        <xdr:cNvPr id="376" name="円/楕円 375"/>
        <xdr:cNvSpPr/>
      </xdr:nvSpPr>
      <xdr:spPr>
        <a:xfrm>
          <a:off x="6921500" y="999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144618</xdr:rowOff>
    </xdr:from>
    <xdr:ext cx="534377" cy="259045"/>
    <xdr:sp macro="" textlink="">
      <xdr:nvSpPr>
        <xdr:cNvPr id="377" name="テキスト ボックス 376"/>
        <xdr:cNvSpPr txBox="1"/>
      </xdr:nvSpPr>
      <xdr:spPr>
        <a:xfrm>
          <a:off x="6705111" y="1008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56558</xdr:rowOff>
    </xdr:from>
    <xdr:to>
      <xdr:col>15</xdr:col>
      <xdr:colOff>180975</xdr:colOff>
      <xdr:row>79</xdr:row>
      <xdr:rowOff>62123</xdr:rowOff>
    </xdr:to>
    <xdr:cxnSp macro="">
      <xdr:nvCxnSpPr>
        <xdr:cNvPr id="408" name="直線コネクタ 407"/>
        <xdr:cNvCxnSpPr/>
      </xdr:nvCxnSpPr>
      <xdr:spPr>
        <a:xfrm flipV="1">
          <a:off x="9639300" y="13601108"/>
          <a:ext cx="838200" cy="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34377" cy="259045"/>
    <xdr:sp macro="" textlink="">
      <xdr:nvSpPr>
        <xdr:cNvPr id="409" name="普通建設事業費 （ うち新規整備　）平均値テキスト"/>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99586</xdr:rowOff>
    </xdr:from>
    <xdr:to>
      <xdr:col>14</xdr:col>
      <xdr:colOff>79375</xdr:colOff>
      <xdr:row>79</xdr:row>
      <xdr:rowOff>29736</xdr:rowOff>
    </xdr:to>
    <xdr:sp macro="" textlink="">
      <xdr:nvSpPr>
        <xdr:cNvPr id="411" name="フローチャート : 判断 410"/>
        <xdr:cNvSpPr/>
      </xdr:nvSpPr>
      <xdr:spPr>
        <a:xfrm>
          <a:off x="9588500" y="1347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77</xdr:row>
      <xdr:rowOff>46263</xdr:rowOff>
    </xdr:from>
    <xdr:ext cx="599010" cy="259045"/>
    <xdr:sp macro="" textlink="">
      <xdr:nvSpPr>
        <xdr:cNvPr id="412" name="テキスト ボックス 411"/>
        <xdr:cNvSpPr txBox="1"/>
      </xdr:nvSpPr>
      <xdr:spPr>
        <a:xfrm>
          <a:off x="9339794" y="132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5758</xdr:rowOff>
    </xdr:from>
    <xdr:to>
      <xdr:col>15</xdr:col>
      <xdr:colOff>231775</xdr:colOff>
      <xdr:row>79</xdr:row>
      <xdr:rowOff>107358</xdr:rowOff>
    </xdr:to>
    <xdr:sp macro="" textlink="">
      <xdr:nvSpPr>
        <xdr:cNvPr id="418" name="円/楕円 417"/>
        <xdr:cNvSpPr/>
      </xdr:nvSpPr>
      <xdr:spPr>
        <a:xfrm>
          <a:off x="10426700" y="1355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131768</xdr:rowOff>
    </xdr:from>
    <xdr:ext cx="534377" cy="259045"/>
    <xdr:sp macro="" textlink="">
      <xdr:nvSpPr>
        <xdr:cNvPr id="419" name="普通建設事業費 （ うち新規整備　）該当値テキスト"/>
        <xdr:cNvSpPr txBox="1"/>
      </xdr:nvSpPr>
      <xdr:spPr>
        <a:xfrm>
          <a:off x="10528300" y="1350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38,878</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11323</xdr:rowOff>
    </xdr:from>
    <xdr:to>
      <xdr:col>14</xdr:col>
      <xdr:colOff>79375</xdr:colOff>
      <xdr:row>79</xdr:row>
      <xdr:rowOff>112923</xdr:rowOff>
    </xdr:to>
    <xdr:sp macro="" textlink="">
      <xdr:nvSpPr>
        <xdr:cNvPr id="420" name="円/楕円 419"/>
        <xdr:cNvSpPr/>
      </xdr:nvSpPr>
      <xdr:spPr>
        <a:xfrm>
          <a:off x="9588500" y="1355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104050</xdr:rowOff>
    </xdr:from>
    <xdr:ext cx="534377" cy="259045"/>
    <xdr:sp macro="" textlink="">
      <xdr:nvSpPr>
        <xdr:cNvPr id="421" name="テキスト ボックス 420"/>
        <xdr:cNvSpPr txBox="1"/>
      </xdr:nvSpPr>
      <xdr:spPr>
        <a:xfrm>
          <a:off x="9372111" y="13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119942</xdr:rowOff>
    </xdr:from>
    <xdr:to>
      <xdr:col>15</xdr:col>
      <xdr:colOff>180975</xdr:colOff>
      <xdr:row>98</xdr:row>
      <xdr:rowOff>126853</xdr:rowOff>
    </xdr:to>
    <xdr:cxnSp macro="">
      <xdr:nvCxnSpPr>
        <xdr:cNvPr id="450" name="直線コネクタ 449"/>
        <xdr:cNvCxnSpPr/>
      </xdr:nvCxnSpPr>
      <xdr:spPr>
        <a:xfrm flipV="1">
          <a:off x="9639300" y="16922042"/>
          <a:ext cx="8382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34377" cy="259045"/>
    <xdr:sp macro="" textlink="">
      <xdr:nvSpPr>
        <xdr:cNvPr id="451" name="普通建設事業費 （ うち更新整備　）平均値テキスト"/>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125369</xdr:rowOff>
    </xdr:from>
    <xdr:to>
      <xdr:col>14</xdr:col>
      <xdr:colOff>79375</xdr:colOff>
      <xdr:row>98</xdr:row>
      <xdr:rowOff>55519</xdr:rowOff>
    </xdr:to>
    <xdr:sp macro="" textlink="">
      <xdr:nvSpPr>
        <xdr:cNvPr id="453" name="フローチャート : 判断 452"/>
        <xdr:cNvSpPr/>
      </xdr:nvSpPr>
      <xdr:spPr>
        <a:xfrm>
          <a:off x="9588500" y="1675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72046</xdr:rowOff>
    </xdr:from>
    <xdr:ext cx="534377" cy="259045"/>
    <xdr:sp macro="" textlink="">
      <xdr:nvSpPr>
        <xdr:cNvPr id="454" name="テキスト ボックス 453"/>
        <xdr:cNvSpPr txBox="1"/>
      </xdr:nvSpPr>
      <xdr:spPr>
        <a:xfrm>
          <a:off x="9372111" y="165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69142</xdr:rowOff>
    </xdr:from>
    <xdr:to>
      <xdr:col>15</xdr:col>
      <xdr:colOff>231775</xdr:colOff>
      <xdr:row>98</xdr:row>
      <xdr:rowOff>170742</xdr:rowOff>
    </xdr:to>
    <xdr:sp macro="" textlink="">
      <xdr:nvSpPr>
        <xdr:cNvPr id="460" name="円/楕円 459"/>
        <xdr:cNvSpPr/>
      </xdr:nvSpPr>
      <xdr:spPr>
        <a:xfrm>
          <a:off x="10426700" y="168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155519</xdr:rowOff>
    </xdr:from>
    <xdr:ext cx="534377" cy="259045"/>
    <xdr:sp macro="" textlink="">
      <xdr:nvSpPr>
        <xdr:cNvPr id="461" name="普通建設事業費 （ うち更新整備　）該当値テキスト"/>
        <xdr:cNvSpPr txBox="1"/>
      </xdr:nvSpPr>
      <xdr:spPr>
        <a:xfrm>
          <a:off x="10528300" y="1678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12,593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76053</xdr:rowOff>
    </xdr:from>
    <xdr:to>
      <xdr:col>14</xdr:col>
      <xdr:colOff>79375</xdr:colOff>
      <xdr:row>99</xdr:row>
      <xdr:rowOff>6203</xdr:rowOff>
    </xdr:to>
    <xdr:sp macro="" textlink="">
      <xdr:nvSpPr>
        <xdr:cNvPr id="462" name="円/楕円 461"/>
        <xdr:cNvSpPr/>
      </xdr:nvSpPr>
      <xdr:spPr>
        <a:xfrm>
          <a:off x="9588500" y="1687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168780</xdr:rowOff>
    </xdr:from>
    <xdr:ext cx="534377" cy="259045"/>
    <xdr:sp macro="" textlink="">
      <xdr:nvSpPr>
        <xdr:cNvPr id="463" name="テキスト ボックス 462"/>
        <xdr:cNvSpPr txBox="1"/>
      </xdr:nvSpPr>
      <xdr:spPr>
        <a:xfrm>
          <a:off x="9372111" y="1697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138772</xdr:rowOff>
    </xdr:from>
    <xdr:to>
      <xdr:col>23</xdr:col>
      <xdr:colOff>517525</xdr:colOff>
      <xdr:row>38</xdr:row>
      <xdr:rowOff>139700</xdr:rowOff>
    </xdr:to>
    <xdr:cxnSp macro="">
      <xdr:nvCxnSpPr>
        <xdr:cNvPr id="490" name="直線コネクタ 489"/>
        <xdr:cNvCxnSpPr/>
      </xdr:nvCxnSpPr>
      <xdr:spPr>
        <a:xfrm flipV="1">
          <a:off x="15481300" y="6653872"/>
          <a:ext cx="838200" cy="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3" name="直線コネクタ 49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16155</xdr:rowOff>
    </xdr:from>
    <xdr:to>
      <xdr:col>22</xdr:col>
      <xdr:colOff>415925</xdr:colOff>
      <xdr:row>38</xdr:row>
      <xdr:rowOff>117755</xdr:rowOff>
    </xdr:to>
    <xdr:sp macro="" textlink="">
      <xdr:nvSpPr>
        <xdr:cNvPr id="494" name="フローチャート : 判断 493"/>
        <xdr:cNvSpPr/>
      </xdr:nvSpPr>
      <xdr:spPr>
        <a:xfrm>
          <a:off x="15430500" y="65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134282</xdr:rowOff>
    </xdr:from>
    <xdr:ext cx="534377" cy="259045"/>
    <xdr:sp macro="" textlink="">
      <xdr:nvSpPr>
        <xdr:cNvPr id="495" name="テキスト ボックス 494"/>
        <xdr:cNvSpPr txBox="1"/>
      </xdr:nvSpPr>
      <xdr:spPr>
        <a:xfrm>
          <a:off x="15214111" y="63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6" name="直線コネクタ 49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9256</xdr:rowOff>
    </xdr:from>
    <xdr:to>
      <xdr:col>21</xdr:col>
      <xdr:colOff>212725</xdr:colOff>
      <xdr:row>38</xdr:row>
      <xdr:rowOff>110856</xdr:rowOff>
    </xdr:to>
    <xdr:sp macro="" textlink="">
      <xdr:nvSpPr>
        <xdr:cNvPr id="497" name="フローチャート : 判断 496"/>
        <xdr:cNvSpPr/>
      </xdr:nvSpPr>
      <xdr:spPr>
        <a:xfrm>
          <a:off x="14541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127383</xdr:rowOff>
    </xdr:from>
    <xdr:ext cx="534377" cy="259045"/>
    <xdr:sp macro="" textlink="">
      <xdr:nvSpPr>
        <xdr:cNvPr id="498" name="テキスト ボックス 497"/>
        <xdr:cNvSpPr txBox="1"/>
      </xdr:nvSpPr>
      <xdr:spPr>
        <a:xfrm>
          <a:off x="14325111" y="629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99" name="直線コネクタ 49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25719</xdr:rowOff>
    </xdr:from>
    <xdr:to>
      <xdr:col>20</xdr:col>
      <xdr:colOff>9525</xdr:colOff>
      <xdr:row>38</xdr:row>
      <xdr:rowOff>127319</xdr:rowOff>
    </xdr:to>
    <xdr:sp macro="" textlink="">
      <xdr:nvSpPr>
        <xdr:cNvPr id="500" name="フローチャート : 判断 499"/>
        <xdr:cNvSpPr/>
      </xdr:nvSpPr>
      <xdr:spPr>
        <a:xfrm>
          <a:off x="13652500" y="654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143846</xdr:rowOff>
    </xdr:from>
    <xdr:ext cx="534377" cy="259045"/>
    <xdr:sp macro="" textlink="">
      <xdr:nvSpPr>
        <xdr:cNvPr id="501" name="テキスト ボックス 500"/>
        <xdr:cNvSpPr txBox="1"/>
      </xdr:nvSpPr>
      <xdr:spPr>
        <a:xfrm>
          <a:off x="13436111" y="631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150288</xdr:rowOff>
    </xdr:from>
    <xdr:to>
      <xdr:col>18</xdr:col>
      <xdr:colOff>492125</xdr:colOff>
      <xdr:row>38</xdr:row>
      <xdr:rowOff>80439</xdr:rowOff>
    </xdr:to>
    <xdr:sp macro="" textlink="">
      <xdr:nvSpPr>
        <xdr:cNvPr id="502" name="フローチャート : 判断 501"/>
        <xdr:cNvSpPr/>
      </xdr:nvSpPr>
      <xdr:spPr>
        <a:xfrm>
          <a:off x="12763500" y="6493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96965</xdr:rowOff>
    </xdr:from>
    <xdr:ext cx="534377" cy="259045"/>
    <xdr:sp macro="" textlink="">
      <xdr:nvSpPr>
        <xdr:cNvPr id="503" name="テキスト ボックス 502"/>
        <xdr:cNvSpPr txBox="1"/>
      </xdr:nvSpPr>
      <xdr:spPr>
        <a:xfrm>
          <a:off x="12547111" y="626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87972</xdr:rowOff>
    </xdr:from>
    <xdr:to>
      <xdr:col>23</xdr:col>
      <xdr:colOff>568325</xdr:colOff>
      <xdr:row>39</xdr:row>
      <xdr:rowOff>18122</xdr:rowOff>
    </xdr:to>
    <xdr:sp macro="" textlink="">
      <xdr:nvSpPr>
        <xdr:cNvPr id="509" name="円/楕円 508"/>
        <xdr:cNvSpPr/>
      </xdr:nvSpPr>
      <xdr:spPr>
        <a:xfrm>
          <a:off x="16268700" y="660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32959</xdr:rowOff>
    </xdr:from>
    <xdr:ext cx="378565" cy="259045"/>
    <xdr:sp macro="" textlink="">
      <xdr:nvSpPr>
        <xdr:cNvPr id="510" name="災害復旧事業費該当値テキスト"/>
        <xdr:cNvSpPr txBox="1"/>
      </xdr:nvSpPr>
      <xdr:spPr>
        <a:xfrm>
          <a:off x="16370300" y="654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1" name="円/楕円 51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2" name="テキスト ボックス 511"/>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3" name="円/楕円 51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4" name="テキスト ボックス 513"/>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5" name="円/楕円 51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6" name="テキスト ボックス 515"/>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7" name="円/楕円 51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8" name="テキスト ボックス 517"/>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113229</xdr:rowOff>
    </xdr:from>
    <xdr:to>
      <xdr:col>23</xdr:col>
      <xdr:colOff>517525</xdr:colOff>
      <xdr:row>77</xdr:row>
      <xdr:rowOff>125650</xdr:rowOff>
    </xdr:to>
    <xdr:cxnSp macro="">
      <xdr:nvCxnSpPr>
        <xdr:cNvPr id="594" name="直線コネクタ 593"/>
        <xdr:cNvCxnSpPr/>
      </xdr:nvCxnSpPr>
      <xdr:spPr>
        <a:xfrm>
          <a:off x="15481300" y="13314879"/>
          <a:ext cx="8382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24201</xdr:rowOff>
    </xdr:from>
    <xdr:ext cx="534377" cy="259045"/>
    <xdr:sp macro="" textlink="">
      <xdr:nvSpPr>
        <xdr:cNvPr id="595" name="公債費平均値テキスト"/>
        <xdr:cNvSpPr txBox="1"/>
      </xdr:nvSpPr>
      <xdr:spPr>
        <a:xfrm>
          <a:off x="16370300" y="13054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105725</xdr:rowOff>
    </xdr:from>
    <xdr:to>
      <xdr:col>22</xdr:col>
      <xdr:colOff>365125</xdr:colOff>
      <xdr:row>77</xdr:row>
      <xdr:rowOff>113229</xdr:rowOff>
    </xdr:to>
    <xdr:cxnSp macro="">
      <xdr:nvCxnSpPr>
        <xdr:cNvPr id="597" name="直線コネクタ 596"/>
        <xdr:cNvCxnSpPr/>
      </xdr:nvCxnSpPr>
      <xdr:spPr>
        <a:xfrm>
          <a:off x="14592300" y="13307375"/>
          <a:ext cx="889000" cy="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57508</xdr:rowOff>
    </xdr:from>
    <xdr:to>
      <xdr:col>22</xdr:col>
      <xdr:colOff>415925</xdr:colOff>
      <xdr:row>77</xdr:row>
      <xdr:rowOff>159108</xdr:rowOff>
    </xdr:to>
    <xdr:sp macro="" textlink="">
      <xdr:nvSpPr>
        <xdr:cNvPr id="598" name="フローチャート : 判断 597"/>
        <xdr:cNvSpPr/>
      </xdr:nvSpPr>
      <xdr:spPr>
        <a:xfrm>
          <a:off x="15430500" y="1325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4185</xdr:rowOff>
    </xdr:from>
    <xdr:ext cx="534377" cy="259045"/>
    <xdr:sp macro="" textlink="">
      <xdr:nvSpPr>
        <xdr:cNvPr id="599" name="テキスト ボックス 598"/>
        <xdr:cNvSpPr txBox="1"/>
      </xdr:nvSpPr>
      <xdr:spPr>
        <a:xfrm>
          <a:off x="15214111" y="1303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82348</xdr:rowOff>
    </xdr:from>
    <xdr:to>
      <xdr:col>21</xdr:col>
      <xdr:colOff>161925</xdr:colOff>
      <xdr:row>77</xdr:row>
      <xdr:rowOff>105725</xdr:rowOff>
    </xdr:to>
    <xdr:cxnSp macro="">
      <xdr:nvCxnSpPr>
        <xdr:cNvPr id="600" name="直線コネクタ 599"/>
        <xdr:cNvCxnSpPr/>
      </xdr:nvCxnSpPr>
      <xdr:spPr>
        <a:xfrm>
          <a:off x="13703300" y="13283998"/>
          <a:ext cx="889000" cy="2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46436</xdr:rowOff>
    </xdr:from>
    <xdr:to>
      <xdr:col>21</xdr:col>
      <xdr:colOff>212725</xdr:colOff>
      <xdr:row>77</xdr:row>
      <xdr:rowOff>148036</xdr:rowOff>
    </xdr:to>
    <xdr:sp macro="" textlink="">
      <xdr:nvSpPr>
        <xdr:cNvPr id="601" name="フローチャート : 判断 600"/>
        <xdr:cNvSpPr/>
      </xdr:nvSpPr>
      <xdr:spPr>
        <a:xfrm>
          <a:off x="14541500" y="13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164563</xdr:rowOff>
    </xdr:from>
    <xdr:ext cx="534377" cy="259045"/>
    <xdr:sp macro="" textlink="">
      <xdr:nvSpPr>
        <xdr:cNvPr id="602" name="テキスト ボックス 601"/>
        <xdr:cNvSpPr txBox="1"/>
      </xdr:nvSpPr>
      <xdr:spPr>
        <a:xfrm>
          <a:off x="14325111" y="130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65994</xdr:rowOff>
    </xdr:from>
    <xdr:to>
      <xdr:col>19</xdr:col>
      <xdr:colOff>644525</xdr:colOff>
      <xdr:row>77</xdr:row>
      <xdr:rowOff>82348</xdr:rowOff>
    </xdr:to>
    <xdr:cxnSp macro="">
      <xdr:nvCxnSpPr>
        <xdr:cNvPr id="603" name="直線コネクタ 602"/>
        <xdr:cNvCxnSpPr/>
      </xdr:nvCxnSpPr>
      <xdr:spPr>
        <a:xfrm>
          <a:off x="12814300" y="13267644"/>
          <a:ext cx="889000" cy="1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41053</xdr:rowOff>
    </xdr:from>
    <xdr:to>
      <xdr:col>20</xdr:col>
      <xdr:colOff>9525</xdr:colOff>
      <xdr:row>77</xdr:row>
      <xdr:rowOff>142653</xdr:rowOff>
    </xdr:to>
    <xdr:sp macro="" textlink="">
      <xdr:nvSpPr>
        <xdr:cNvPr id="604" name="フローチャート : 判断 603"/>
        <xdr:cNvSpPr/>
      </xdr:nvSpPr>
      <xdr:spPr>
        <a:xfrm>
          <a:off x="13652500" y="1324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133780</xdr:rowOff>
    </xdr:from>
    <xdr:ext cx="534377" cy="259045"/>
    <xdr:sp macro="" textlink="">
      <xdr:nvSpPr>
        <xdr:cNvPr id="605" name="テキスト ボックス 604"/>
        <xdr:cNvSpPr txBox="1"/>
      </xdr:nvSpPr>
      <xdr:spPr>
        <a:xfrm>
          <a:off x="13436111" y="1333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53187</xdr:rowOff>
    </xdr:from>
    <xdr:to>
      <xdr:col>18</xdr:col>
      <xdr:colOff>492125</xdr:colOff>
      <xdr:row>77</xdr:row>
      <xdr:rowOff>154787</xdr:rowOff>
    </xdr:to>
    <xdr:sp macro="" textlink="">
      <xdr:nvSpPr>
        <xdr:cNvPr id="606" name="フローチャート : 判断 605"/>
        <xdr:cNvSpPr/>
      </xdr:nvSpPr>
      <xdr:spPr>
        <a:xfrm>
          <a:off x="12763500" y="1325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145914</xdr:rowOff>
    </xdr:from>
    <xdr:ext cx="534377" cy="259045"/>
    <xdr:sp macro="" textlink="">
      <xdr:nvSpPr>
        <xdr:cNvPr id="607" name="テキスト ボックス 606"/>
        <xdr:cNvSpPr txBox="1"/>
      </xdr:nvSpPr>
      <xdr:spPr>
        <a:xfrm>
          <a:off x="12547111" y="1334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74850</xdr:rowOff>
    </xdr:from>
    <xdr:to>
      <xdr:col>23</xdr:col>
      <xdr:colOff>568325</xdr:colOff>
      <xdr:row>78</xdr:row>
      <xdr:rowOff>5000</xdr:rowOff>
    </xdr:to>
    <xdr:sp macro="" textlink="">
      <xdr:nvSpPr>
        <xdr:cNvPr id="613" name="円/楕円 612"/>
        <xdr:cNvSpPr/>
      </xdr:nvSpPr>
      <xdr:spPr>
        <a:xfrm>
          <a:off x="16268700" y="132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53277</xdr:rowOff>
    </xdr:from>
    <xdr:ext cx="534377" cy="259045"/>
    <xdr:sp macro="" textlink="">
      <xdr:nvSpPr>
        <xdr:cNvPr id="614" name="公債費該当値テキスト"/>
        <xdr:cNvSpPr txBox="1"/>
      </xdr:nvSpPr>
      <xdr:spPr>
        <a:xfrm>
          <a:off x="16370300" y="1325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40,573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62429</xdr:rowOff>
    </xdr:from>
    <xdr:to>
      <xdr:col>22</xdr:col>
      <xdr:colOff>415925</xdr:colOff>
      <xdr:row>77</xdr:row>
      <xdr:rowOff>164029</xdr:rowOff>
    </xdr:to>
    <xdr:sp macro="" textlink="">
      <xdr:nvSpPr>
        <xdr:cNvPr id="615" name="円/楕円 614"/>
        <xdr:cNvSpPr/>
      </xdr:nvSpPr>
      <xdr:spPr>
        <a:xfrm>
          <a:off x="15430500" y="132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155156</xdr:rowOff>
    </xdr:from>
    <xdr:ext cx="534377" cy="259045"/>
    <xdr:sp macro="" textlink="">
      <xdr:nvSpPr>
        <xdr:cNvPr id="616" name="テキスト ボックス 615"/>
        <xdr:cNvSpPr txBox="1"/>
      </xdr:nvSpPr>
      <xdr:spPr>
        <a:xfrm>
          <a:off x="15214111" y="1335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54925</xdr:rowOff>
    </xdr:from>
    <xdr:to>
      <xdr:col>21</xdr:col>
      <xdr:colOff>212725</xdr:colOff>
      <xdr:row>77</xdr:row>
      <xdr:rowOff>156525</xdr:rowOff>
    </xdr:to>
    <xdr:sp macro="" textlink="">
      <xdr:nvSpPr>
        <xdr:cNvPr id="617" name="円/楕円 616"/>
        <xdr:cNvSpPr/>
      </xdr:nvSpPr>
      <xdr:spPr>
        <a:xfrm>
          <a:off x="14541500" y="1325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147652</xdr:rowOff>
    </xdr:from>
    <xdr:ext cx="534377" cy="259045"/>
    <xdr:sp macro="" textlink="">
      <xdr:nvSpPr>
        <xdr:cNvPr id="618" name="テキスト ボックス 617"/>
        <xdr:cNvSpPr txBox="1"/>
      </xdr:nvSpPr>
      <xdr:spPr>
        <a:xfrm>
          <a:off x="14325111" y="1334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44,931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31548</xdr:rowOff>
    </xdr:from>
    <xdr:to>
      <xdr:col>20</xdr:col>
      <xdr:colOff>9525</xdr:colOff>
      <xdr:row>77</xdr:row>
      <xdr:rowOff>133148</xdr:rowOff>
    </xdr:to>
    <xdr:sp macro="" textlink="">
      <xdr:nvSpPr>
        <xdr:cNvPr id="619" name="円/楕円 618"/>
        <xdr:cNvSpPr/>
      </xdr:nvSpPr>
      <xdr:spPr>
        <a:xfrm>
          <a:off x="13652500" y="1323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149675</xdr:rowOff>
    </xdr:from>
    <xdr:ext cx="534377" cy="259045"/>
    <xdr:sp macro="" textlink="">
      <xdr:nvSpPr>
        <xdr:cNvPr id="620" name="テキスト ボックス 619"/>
        <xdr:cNvSpPr txBox="1"/>
      </xdr:nvSpPr>
      <xdr:spPr>
        <a:xfrm>
          <a:off x="13436111" y="1300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50,044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15194</xdr:rowOff>
    </xdr:from>
    <xdr:to>
      <xdr:col>18</xdr:col>
      <xdr:colOff>492125</xdr:colOff>
      <xdr:row>77</xdr:row>
      <xdr:rowOff>116794</xdr:rowOff>
    </xdr:to>
    <xdr:sp macro="" textlink="">
      <xdr:nvSpPr>
        <xdr:cNvPr id="621" name="円/楕円 620"/>
        <xdr:cNvSpPr/>
      </xdr:nvSpPr>
      <xdr:spPr>
        <a:xfrm>
          <a:off x="12763500" y="132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133321</xdr:rowOff>
    </xdr:from>
    <xdr:ext cx="534377" cy="259045"/>
    <xdr:sp macro="" textlink="">
      <xdr:nvSpPr>
        <xdr:cNvPr id="622" name="テキスト ボックス 621"/>
        <xdr:cNvSpPr txBox="1"/>
      </xdr:nvSpPr>
      <xdr:spPr>
        <a:xfrm>
          <a:off x="12547111" y="1299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11734</xdr:rowOff>
    </xdr:from>
    <xdr:to>
      <xdr:col>23</xdr:col>
      <xdr:colOff>517525</xdr:colOff>
      <xdr:row>98</xdr:row>
      <xdr:rowOff>12447</xdr:rowOff>
    </xdr:to>
    <xdr:cxnSp macro="">
      <xdr:nvCxnSpPr>
        <xdr:cNvPr id="647" name="直線コネクタ 646"/>
        <xdr:cNvCxnSpPr/>
      </xdr:nvCxnSpPr>
      <xdr:spPr>
        <a:xfrm flipV="1">
          <a:off x="15481300" y="16813834"/>
          <a:ext cx="8382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6767</xdr:rowOff>
    </xdr:from>
    <xdr:to>
      <xdr:col>22</xdr:col>
      <xdr:colOff>365125</xdr:colOff>
      <xdr:row>98</xdr:row>
      <xdr:rowOff>12447</xdr:rowOff>
    </xdr:to>
    <xdr:cxnSp macro="">
      <xdr:nvCxnSpPr>
        <xdr:cNvPr id="650" name="直線コネクタ 649"/>
        <xdr:cNvCxnSpPr/>
      </xdr:nvCxnSpPr>
      <xdr:spPr>
        <a:xfrm>
          <a:off x="14592300" y="16808867"/>
          <a:ext cx="889000" cy="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73949</xdr:rowOff>
    </xdr:from>
    <xdr:to>
      <xdr:col>22</xdr:col>
      <xdr:colOff>415925</xdr:colOff>
      <xdr:row>98</xdr:row>
      <xdr:rowOff>4099</xdr:rowOff>
    </xdr:to>
    <xdr:sp macro="" textlink="">
      <xdr:nvSpPr>
        <xdr:cNvPr id="651" name="フローチャート : 判断 650"/>
        <xdr:cNvSpPr/>
      </xdr:nvSpPr>
      <xdr:spPr>
        <a:xfrm>
          <a:off x="15430500" y="167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20626</xdr:rowOff>
    </xdr:from>
    <xdr:ext cx="599010" cy="259045"/>
    <xdr:sp macro="" textlink="">
      <xdr:nvSpPr>
        <xdr:cNvPr id="652" name="テキスト ボックス 651"/>
        <xdr:cNvSpPr txBox="1"/>
      </xdr:nvSpPr>
      <xdr:spPr>
        <a:xfrm>
          <a:off x="15181794" y="1647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6767</xdr:rowOff>
    </xdr:from>
    <xdr:to>
      <xdr:col>21</xdr:col>
      <xdr:colOff>161925</xdr:colOff>
      <xdr:row>98</xdr:row>
      <xdr:rowOff>10813</xdr:rowOff>
    </xdr:to>
    <xdr:cxnSp macro="">
      <xdr:nvCxnSpPr>
        <xdr:cNvPr id="653" name="直線コネクタ 652"/>
        <xdr:cNvCxnSpPr/>
      </xdr:nvCxnSpPr>
      <xdr:spPr>
        <a:xfrm flipV="1">
          <a:off x="13703300" y="16808867"/>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132578</xdr:rowOff>
    </xdr:from>
    <xdr:to>
      <xdr:col>21</xdr:col>
      <xdr:colOff>212725</xdr:colOff>
      <xdr:row>98</xdr:row>
      <xdr:rowOff>62728</xdr:rowOff>
    </xdr:to>
    <xdr:sp macro="" textlink="">
      <xdr:nvSpPr>
        <xdr:cNvPr id="654" name="フローチャート : 判断 653"/>
        <xdr:cNvSpPr/>
      </xdr:nvSpPr>
      <xdr:spPr>
        <a:xfrm>
          <a:off x="14541500" y="16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53855</xdr:rowOff>
    </xdr:from>
    <xdr:ext cx="534377" cy="259045"/>
    <xdr:sp macro="" textlink="">
      <xdr:nvSpPr>
        <xdr:cNvPr id="655" name="テキスト ボックス 654"/>
        <xdr:cNvSpPr txBox="1"/>
      </xdr:nvSpPr>
      <xdr:spPr>
        <a:xfrm>
          <a:off x="14325111" y="1685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10813</xdr:rowOff>
    </xdr:from>
    <xdr:to>
      <xdr:col>19</xdr:col>
      <xdr:colOff>644525</xdr:colOff>
      <xdr:row>98</xdr:row>
      <xdr:rowOff>15768</xdr:rowOff>
    </xdr:to>
    <xdr:cxnSp macro="">
      <xdr:nvCxnSpPr>
        <xdr:cNvPr id="656" name="直線コネクタ 655"/>
        <xdr:cNvCxnSpPr/>
      </xdr:nvCxnSpPr>
      <xdr:spPr>
        <a:xfrm flipV="1">
          <a:off x="12814300" y="16812913"/>
          <a:ext cx="889000" cy="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128547</xdr:rowOff>
    </xdr:from>
    <xdr:to>
      <xdr:col>20</xdr:col>
      <xdr:colOff>9525</xdr:colOff>
      <xdr:row>98</xdr:row>
      <xdr:rowOff>58697</xdr:rowOff>
    </xdr:to>
    <xdr:sp macro="" textlink="">
      <xdr:nvSpPr>
        <xdr:cNvPr id="657" name="フローチャート : 判断 656"/>
        <xdr:cNvSpPr/>
      </xdr:nvSpPr>
      <xdr:spPr>
        <a:xfrm>
          <a:off x="13652500" y="1675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75224</xdr:rowOff>
    </xdr:from>
    <xdr:ext cx="534377" cy="259045"/>
    <xdr:sp macro="" textlink="">
      <xdr:nvSpPr>
        <xdr:cNvPr id="658" name="テキスト ボックス 657"/>
        <xdr:cNvSpPr txBox="1"/>
      </xdr:nvSpPr>
      <xdr:spPr>
        <a:xfrm>
          <a:off x="13436111" y="1653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123163</xdr:rowOff>
    </xdr:from>
    <xdr:to>
      <xdr:col>18</xdr:col>
      <xdr:colOff>492125</xdr:colOff>
      <xdr:row>98</xdr:row>
      <xdr:rowOff>53313</xdr:rowOff>
    </xdr:to>
    <xdr:sp macro="" textlink="">
      <xdr:nvSpPr>
        <xdr:cNvPr id="659" name="フローチャート : 判断 658"/>
        <xdr:cNvSpPr/>
      </xdr:nvSpPr>
      <xdr:spPr>
        <a:xfrm>
          <a:off x="12763500" y="1675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69840</xdr:rowOff>
    </xdr:from>
    <xdr:ext cx="534377" cy="259045"/>
    <xdr:sp macro="" textlink="">
      <xdr:nvSpPr>
        <xdr:cNvPr id="660" name="テキスト ボックス 659"/>
        <xdr:cNvSpPr txBox="1"/>
      </xdr:nvSpPr>
      <xdr:spPr>
        <a:xfrm>
          <a:off x="12547111" y="1652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132384</xdr:rowOff>
    </xdr:from>
    <xdr:to>
      <xdr:col>23</xdr:col>
      <xdr:colOff>568325</xdr:colOff>
      <xdr:row>98</xdr:row>
      <xdr:rowOff>62534</xdr:rowOff>
    </xdr:to>
    <xdr:sp macro="" textlink="">
      <xdr:nvSpPr>
        <xdr:cNvPr id="666" name="円/楕円 665"/>
        <xdr:cNvSpPr/>
      </xdr:nvSpPr>
      <xdr:spPr>
        <a:xfrm>
          <a:off x="16268700" y="1676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92933</xdr:rowOff>
    </xdr:from>
    <xdr:ext cx="534377" cy="259045"/>
    <xdr:sp macro="" textlink="">
      <xdr:nvSpPr>
        <xdr:cNvPr id="667" name="積立金該当値テキスト"/>
        <xdr:cNvSpPr txBox="1"/>
      </xdr:nvSpPr>
      <xdr:spPr>
        <a:xfrm>
          <a:off x="16370300" y="167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23,912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133097</xdr:rowOff>
    </xdr:from>
    <xdr:to>
      <xdr:col>22</xdr:col>
      <xdr:colOff>415925</xdr:colOff>
      <xdr:row>98</xdr:row>
      <xdr:rowOff>63247</xdr:rowOff>
    </xdr:to>
    <xdr:sp macro="" textlink="">
      <xdr:nvSpPr>
        <xdr:cNvPr id="668" name="円/楕円 667"/>
        <xdr:cNvSpPr/>
      </xdr:nvSpPr>
      <xdr:spPr>
        <a:xfrm>
          <a:off x="15430500" y="1676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54374</xdr:rowOff>
    </xdr:from>
    <xdr:ext cx="534377" cy="259045"/>
    <xdr:sp macro="" textlink="">
      <xdr:nvSpPr>
        <xdr:cNvPr id="669" name="テキスト ボックス 668"/>
        <xdr:cNvSpPr txBox="1"/>
      </xdr:nvSpPr>
      <xdr:spPr>
        <a:xfrm>
          <a:off x="15214111" y="1685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127417</xdr:rowOff>
    </xdr:from>
    <xdr:to>
      <xdr:col>21</xdr:col>
      <xdr:colOff>212725</xdr:colOff>
      <xdr:row>98</xdr:row>
      <xdr:rowOff>57567</xdr:rowOff>
    </xdr:to>
    <xdr:sp macro="" textlink="">
      <xdr:nvSpPr>
        <xdr:cNvPr id="670" name="円/楕円 669"/>
        <xdr:cNvSpPr/>
      </xdr:nvSpPr>
      <xdr:spPr>
        <a:xfrm>
          <a:off x="14541500" y="1675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74094</xdr:rowOff>
    </xdr:from>
    <xdr:ext cx="534377" cy="259045"/>
    <xdr:sp macro="" textlink="">
      <xdr:nvSpPr>
        <xdr:cNvPr id="671" name="テキスト ボックス 670"/>
        <xdr:cNvSpPr txBox="1"/>
      </xdr:nvSpPr>
      <xdr:spPr>
        <a:xfrm>
          <a:off x="14325111" y="1653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32,603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131463</xdr:rowOff>
    </xdr:from>
    <xdr:to>
      <xdr:col>20</xdr:col>
      <xdr:colOff>9525</xdr:colOff>
      <xdr:row>98</xdr:row>
      <xdr:rowOff>61613</xdr:rowOff>
    </xdr:to>
    <xdr:sp macro="" textlink="">
      <xdr:nvSpPr>
        <xdr:cNvPr id="672" name="円/楕円 671"/>
        <xdr:cNvSpPr/>
      </xdr:nvSpPr>
      <xdr:spPr>
        <a:xfrm>
          <a:off x="13652500" y="1676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52740</xdr:rowOff>
    </xdr:from>
    <xdr:ext cx="534377" cy="259045"/>
    <xdr:sp macro="" textlink="">
      <xdr:nvSpPr>
        <xdr:cNvPr id="673" name="テキスト ボックス 672"/>
        <xdr:cNvSpPr txBox="1"/>
      </xdr:nvSpPr>
      <xdr:spPr>
        <a:xfrm>
          <a:off x="13436111" y="1685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136418</xdr:rowOff>
    </xdr:from>
    <xdr:to>
      <xdr:col>18</xdr:col>
      <xdr:colOff>492125</xdr:colOff>
      <xdr:row>98</xdr:row>
      <xdr:rowOff>66568</xdr:rowOff>
    </xdr:to>
    <xdr:sp macro="" textlink="">
      <xdr:nvSpPr>
        <xdr:cNvPr id="674" name="円/楕円 673"/>
        <xdr:cNvSpPr/>
      </xdr:nvSpPr>
      <xdr:spPr>
        <a:xfrm>
          <a:off x="12763500" y="167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57695</xdr:rowOff>
    </xdr:from>
    <xdr:ext cx="534377" cy="259045"/>
    <xdr:sp macro="" textlink="">
      <xdr:nvSpPr>
        <xdr:cNvPr id="675" name="テキスト ボックス 674"/>
        <xdr:cNvSpPr txBox="1"/>
      </xdr:nvSpPr>
      <xdr:spPr>
        <a:xfrm>
          <a:off x="12547111" y="1685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06" name="直線コネクタ 70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36747</xdr:rowOff>
    </xdr:from>
    <xdr:ext cx="469744" cy="259045"/>
    <xdr:sp macro="" textlink="">
      <xdr:nvSpPr>
        <xdr:cNvPr id="707" name="投資及び出資金平均値テキスト"/>
        <xdr:cNvSpPr txBox="1"/>
      </xdr:nvSpPr>
      <xdr:spPr>
        <a:xfrm>
          <a:off x="22212300" y="6551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09" name="直線コネクタ 70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167408</xdr:rowOff>
    </xdr:from>
    <xdr:to>
      <xdr:col>31</xdr:col>
      <xdr:colOff>85725</xdr:colOff>
      <xdr:row>39</xdr:row>
      <xdr:rowOff>97558</xdr:rowOff>
    </xdr:to>
    <xdr:sp macro="" textlink="">
      <xdr:nvSpPr>
        <xdr:cNvPr id="710" name="フローチャート : 判断 709"/>
        <xdr:cNvSpPr/>
      </xdr:nvSpPr>
      <xdr:spPr>
        <a:xfrm>
          <a:off x="21272500" y="66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114085</xdr:rowOff>
    </xdr:from>
    <xdr:ext cx="469744" cy="259045"/>
    <xdr:sp macro="" textlink="">
      <xdr:nvSpPr>
        <xdr:cNvPr id="711" name="テキスト ボックス 710"/>
        <xdr:cNvSpPr txBox="1"/>
      </xdr:nvSpPr>
      <xdr:spPr>
        <a:xfrm>
          <a:off x="21088427" y="64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98862</xdr:rowOff>
    </xdr:from>
    <xdr:to>
      <xdr:col>29</xdr:col>
      <xdr:colOff>517525</xdr:colOff>
      <xdr:row>39</xdr:row>
      <xdr:rowOff>98878</xdr:rowOff>
    </xdr:to>
    <xdr:cxnSp macro="">
      <xdr:nvCxnSpPr>
        <xdr:cNvPr id="712" name="直線コネクタ 711"/>
        <xdr:cNvCxnSpPr/>
      </xdr:nvCxnSpPr>
      <xdr:spPr>
        <a:xfrm>
          <a:off x="19545300" y="6785412"/>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163603</xdr:rowOff>
    </xdr:from>
    <xdr:to>
      <xdr:col>29</xdr:col>
      <xdr:colOff>568325</xdr:colOff>
      <xdr:row>39</xdr:row>
      <xdr:rowOff>93753</xdr:rowOff>
    </xdr:to>
    <xdr:sp macro="" textlink="">
      <xdr:nvSpPr>
        <xdr:cNvPr id="713" name="フローチャート : 判断 712"/>
        <xdr:cNvSpPr/>
      </xdr:nvSpPr>
      <xdr:spPr>
        <a:xfrm>
          <a:off x="20383500" y="667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110280</xdr:rowOff>
    </xdr:from>
    <xdr:ext cx="469744" cy="259045"/>
    <xdr:sp macro="" textlink="">
      <xdr:nvSpPr>
        <xdr:cNvPr id="714" name="テキスト ボックス 713"/>
        <xdr:cNvSpPr txBox="1"/>
      </xdr:nvSpPr>
      <xdr:spPr>
        <a:xfrm>
          <a:off x="20199427" y="645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98862</xdr:rowOff>
    </xdr:from>
    <xdr:to>
      <xdr:col>28</xdr:col>
      <xdr:colOff>314325</xdr:colOff>
      <xdr:row>39</xdr:row>
      <xdr:rowOff>98878</xdr:rowOff>
    </xdr:to>
    <xdr:cxnSp macro="">
      <xdr:nvCxnSpPr>
        <xdr:cNvPr id="715" name="直線コネクタ 714"/>
        <xdr:cNvCxnSpPr/>
      </xdr:nvCxnSpPr>
      <xdr:spPr>
        <a:xfrm flipV="1">
          <a:off x="18656300" y="6785412"/>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170738</xdr:rowOff>
    </xdr:from>
    <xdr:to>
      <xdr:col>28</xdr:col>
      <xdr:colOff>365125</xdr:colOff>
      <xdr:row>39</xdr:row>
      <xdr:rowOff>100888</xdr:rowOff>
    </xdr:to>
    <xdr:sp macro="" textlink="">
      <xdr:nvSpPr>
        <xdr:cNvPr id="716" name="フローチャート : 判断 715"/>
        <xdr:cNvSpPr/>
      </xdr:nvSpPr>
      <xdr:spPr>
        <a:xfrm>
          <a:off x="19494500" y="668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117416</xdr:rowOff>
    </xdr:from>
    <xdr:ext cx="469744" cy="259045"/>
    <xdr:sp macro="" textlink="">
      <xdr:nvSpPr>
        <xdr:cNvPr id="717" name="テキスト ボックス 716"/>
        <xdr:cNvSpPr txBox="1"/>
      </xdr:nvSpPr>
      <xdr:spPr>
        <a:xfrm>
          <a:off x="19310427" y="64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131860</xdr:rowOff>
    </xdr:from>
    <xdr:to>
      <xdr:col>27</xdr:col>
      <xdr:colOff>161925</xdr:colOff>
      <xdr:row>39</xdr:row>
      <xdr:rowOff>62010</xdr:rowOff>
    </xdr:to>
    <xdr:sp macro="" textlink="">
      <xdr:nvSpPr>
        <xdr:cNvPr id="718" name="フローチャート : 判断 717"/>
        <xdr:cNvSpPr/>
      </xdr:nvSpPr>
      <xdr:spPr>
        <a:xfrm>
          <a:off x="18605500" y="664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78538</xdr:rowOff>
    </xdr:from>
    <xdr:ext cx="469744" cy="259045"/>
    <xdr:sp macro="" textlink="">
      <xdr:nvSpPr>
        <xdr:cNvPr id="719" name="テキスト ボックス 718"/>
        <xdr:cNvSpPr txBox="1"/>
      </xdr:nvSpPr>
      <xdr:spPr>
        <a:xfrm>
          <a:off x="18421427" y="642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25" name="円/楕円 72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163747</xdr:rowOff>
    </xdr:from>
    <xdr:ext cx="249299" cy="259045"/>
    <xdr:sp macro="" textlink="">
      <xdr:nvSpPr>
        <xdr:cNvPr id="726" name="投資及び出資金該当値テキスト"/>
        <xdr:cNvSpPr txBox="1"/>
      </xdr:nvSpPr>
      <xdr:spPr>
        <a:xfrm>
          <a:off x="22212300" y="667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27" name="円/楕円 72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28" name="テキスト ボックス 72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29" name="円/楕円 72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0" name="テキスト ボックス 72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48062</xdr:rowOff>
    </xdr:from>
    <xdr:to>
      <xdr:col>28</xdr:col>
      <xdr:colOff>365125</xdr:colOff>
      <xdr:row>39</xdr:row>
      <xdr:rowOff>149662</xdr:rowOff>
    </xdr:to>
    <xdr:sp macro="" textlink="">
      <xdr:nvSpPr>
        <xdr:cNvPr id="731" name="円/楕円 730"/>
        <xdr:cNvSpPr/>
      </xdr:nvSpPr>
      <xdr:spPr>
        <a:xfrm>
          <a:off x="19494500" y="67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140789</xdr:rowOff>
    </xdr:from>
    <xdr:ext cx="249299" cy="259045"/>
    <xdr:sp macro="" textlink="">
      <xdr:nvSpPr>
        <xdr:cNvPr id="732" name="テキスト ボックス 731"/>
        <xdr:cNvSpPr txBox="1"/>
      </xdr:nvSpPr>
      <xdr:spPr>
        <a:xfrm>
          <a:off x="19420649" y="68273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3" name="円/楕円 73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34" name="テキスト ボックス 73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65" name="直線コネクタ 76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66"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68" name="直線コネクタ 76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106111</xdr:rowOff>
    </xdr:from>
    <xdr:to>
      <xdr:col>31</xdr:col>
      <xdr:colOff>85725</xdr:colOff>
      <xdr:row>59</xdr:row>
      <xdr:rowOff>36261</xdr:rowOff>
    </xdr:to>
    <xdr:sp macro="" textlink="">
      <xdr:nvSpPr>
        <xdr:cNvPr id="769" name="フローチャート : 判断 768"/>
        <xdr:cNvSpPr/>
      </xdr:nvSpPr>
      <xdr:spPr>
        <a:xfrm>
          <a:off x="21272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52788</xdr:rowOff>
    </xdr:from>
    <xdr:ext cx="469744" cy="259045"/>
    <xdr:sp macro="" textlink="">
      <xdr:nvSpPr>
        <xdr:cNvPr id="770" name="テキスト ボックス 769"/>
        <xdr:cNvSpPr txBox="1"/>
      </xdr:nvSpPr>
      <xdr:spPr>
        <a:xfrm>
          <a:off x="21088427" y="982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71" name="直線コネクタ 77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165970</xdr:rowOff>
    </xdr:from>
    <xdr:to>
      <xdr:col>29</xdr:col>
      <xdr:colOff>568325</xdr:colOff>
      <xdr:row>59</xdr:row>
      <xdr:rowOff>96120</xdr:rowOff>
    </xdr:to>
    <xdr:sp macro="" textlink="">
      <xdr:nvSpPr>
        <xdr:cNvPr id="772" name="フローチャート : 判断 771"/>
        <xdr:cNvSpPr/>
      </xdr:nvSpPr>
      <xdr:spPr>
        <a:xfrm>
          <a:off x="20383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112647</xdr:rowOff>
    </xdr:from>
    <xdr:ext cx="469744" cy="259045"/>
    <xdr:sp macro="" textlink="">
      <xdr:nvSpPr>
        <xdr:cNvPr id="773" name="テキスト ボックス 772"/>
        <xdr:cNvSpPr txBox="1"/>
      </xdr:nvSpPr>
      <xdr:spPr>
        <a:xfrm>
          <a:off x="20199427" y="98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74" name="直線コネクタ 77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163456</xdr:rowOff>
    </xdr:from>
    <xdr:to>
      <xdr:col>28</xdr:col>
      <xdr:colOff>365125</xdr:colOff>
      <xdr:row>59</xdr:row>
      <xdr:rowOff>93606</xdr:rowOff>
    </xdr:to>
    <xdr:sp macro="" textlink="">
      <xdr:nvSpPr>
        <xdr:cNvPr id="775" name="フローチャート : 判断 774"/>
        <xdr:cNvSpPr/>
      </xdr:nvSpPr>
      <xdr:spPr>
        <a:xfrm>
          <a:off x="19494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110133</xdr:rowOff>
    </xdr:from>
    <xdr:ext cx="469744" cy="259045"/>
    <xdr:sp macro="" textlink="">
      <xdr:nvSpPr>
        <xdr:cNvPr id="776" name="テキスト ボックス 775"/>
        <xdr:cNvSpPr txBox="1"/>
      </xdr:nvSpPr>
      <xdr:spPr>
        <a:xfrm>
          <a:off x="19310427" y="988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95529</xdr:rowOff>
    </xdr:from>
    <xdr:to>
      <xdr:col>27</xdr:col>
      <xdr:colOff>161925</xdr:colOff>
      <xdr:row>59</xdr:row>
      <xdr:rowOff>25679</xdr:rowOff>
    </xdr:to>
    <xdr:sp macro="" textlink="">
      <xdr:nvSpPr>
        <xdr:cNvPr id="777" name="フローチャート : 判断 776"/>
        <xdr:cNvSpPr/>
      </xdr:nvSpPr>
      <xdr:spPr>
        <a:xfrm>
          <a:off x="18605500" y="100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42206</xdr:rowOff>
    </xdr:from>
    <xdr:ext cx="469744" cy="259045"/>
    <xdr:sp macro="" textlink="">
      <xdr:nvSpPr>
        <xdr:cNvPr id="778" name="テキスト ボックス 777"/>
        <xdr:cNvSpPr txBox="1"/>
      </xdr:nvSpPr>
      <xdr:spPr>
        <a:xfrm>
          <a:off x="18421427" y="981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84" name="円/楕円 78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85"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86" name="円/楕円 78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87" name="テキスト ボックス 786"/>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88" name="円/楕円 78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89" name="テキスト ボックス 788"/>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90" name="円/楕円 78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1" name="テキスト ボックス 79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792" name="円/楕円 79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793" name="テキスト ボックス 792"/>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128781</xdr:rowOff>
    </xdr:from>
    <xdr:to>
      <xdr:col>32</xdr:col>
      <xdr:colOff>187325</xdr:colOff>
      <xdr:row>77</xdr:row>
      <xdr:rowOff>361</xdr:rowOff>
    </xdr:to>
    <xdr:cxnSp macro="">
      <xdr:nvCxnSpPr>
        <xdr:cNvPr id="822" name="直線コネクタ 821"/>
        <xdr:cNvCxnSpPr/>
      </xdr:nvCxnSpPr>
      <xdr:spPr>
        <a:xfrm flipV="1">
          <a:off x="21323300" y="13158981"/>
          <a:ext cx="838200" cy="4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27691</xdr:rowOff>
    </xdr:from>
    <xdr:ext cx="534377" cy="259045"/>
    <xdr:sp macro="" textlink="">
      <xdr:nvSpPr>
        <xdr:cNvPr id="823" name="繰出金平均値テキスト"/>
        <xdr:cNvSpPr txBox="1"/>
      </xdr:nvSpPr>
      <xdr:spPr>
        <a:xfrm>
          <a:off x="22212300" y="12886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361</xdr:rowOff>
    </xdr:from>
    <xdr:to>
      <xdr:col>31</xdr:col>
      <xdr:colOff>34925</xdr:colOff>
      <xdr:row>77</xdr:row>
      <xdr:rowOff>41821</xdr:rowOff>
    </xdr:to>
    <xdr:cxnSp macro="">
      <xdr:nvCxnSpPr>
        <xdr:cNvPr id="825" name="直線コネクタ 824"/>
        <xdr:cNvCxnSpPr/>
      </xdr:nvCxnSpPr>
      <xdr:spPr>
        <a:xfrm flipV="1">
          <a:off x="20434300" y="13202011"/>
          <a:ext cx="889000" cy="4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100299</xdr:rowOff>
    </xdr:from>
    <xdr:to>
      <xdr:col>31</xdr:col>
      <xdr:colOff>85725</xdr:colOff>
      <xdr:row>77</xdr:row>
      <xdr:rowOff>30449</xdr:rowOff>
    </xdr:to>
    <xdr:sp macro="" textlink="">
      <xdr:nvSpPr>
        <xdr:cNvPr id="826" name="フローチャート : 判断 825"/>
        <xdr:cNvSpPr/>
      </xdr:nvSpPr>
      <xdr:spPr>
        <a:xfrm>
          <a:off x="21272500" y="1313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46976</xdr:rowOff>
    </xdr:from>
    <xdr:ext cx="534377" cy="259045"/>
    <xdr:sp macro="" textlink="">
      <xdr:nvSpPr>
        <xdr:cNvPr id="827" name="テキスト ボックス 826"/>
        <xdr:cNvSpPr txBox="1"/>
      </xdr:nvSpPr>
      <xdr:spPr>
        <a:xfrm>
          <a:off x="21056111" y="1290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33576</xdr:rowOff>
    </xdr:from>
    <xdr:to>
      <xdr:col>29</xdr:col>
      <xdr:colOff>517525</xdr:colOff>
      <xdr:row>77</xdr:row>
      <xdr:rowOff>41821</xdr:rowOff>
    </xdr:to>
    <xdr:cxnSp macro="">
      <xdr:nvCxnSpPr>
        <xdr:cNvPr id="828" name="直線コネクタ 827"/>
        <xdr:cNvCxnSpPr/>
      </xdr:nvCxnSpPr>
      <xdr:spPr>
        <a:xfrm>
          <a:off x="19545300" y="13235226"/>
          <a:ext cx="889000" cy="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103805</xdr:rowOff>
    </xdr:from>
    <xdr:to>
      <xdr:col>29</xdr:col>
      <xdr:colOff>568325</xdr:colOff>
      <xdr:row>77</xdr:row>
      <xdr:rowOff>33955</xdr:rowOff>
    </xdr:to>
    <xdr:sp macro="" textlink="">
      <xdr:nvSpPr>
        <xdr:cNvPr id="829" name="フローチャート : 判断 828"/>
        <xdr:cNvSpPr/>
      </xdr:nvSpPr>
      <xdr:spPr>
        <a:xfrm>
          <a:off x="20383500" y="131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50482</xdr:rowOff>
    </xdr:from>
    <xdr:ext cx="534377" cy="259045"/>
    <xdr:sp macro="" textlink="">
      <xdr:nvSpPr>
        <xdr:cNvPr id="830" name="テキスト ボックス 829"/>
        <xdr:cNvSpPr txBox="1"/>
      </xdr:nvSpPr>
      <xdr:spPr>
        <a:xfrm>
          <a:off x="20167111" y="129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33576</xdr:rowOff>
    </xdr:from>
    <xdr:to>
      <xdr:col>28</xdr:col>
      <xdr:colOff>314325</xdr:colOff>
      <xdr:row>77</xdr:row>
      <xdr:rowOff>38399</xdr:rowOff>
    </xdr:to>
    <xdr:cxnSp macro="">
      <xdr:nvCxnSpPr>
        <xdr:cNvPr id="831" name="直線コネクタ 830"/>
        <xdr:cNvCxnSpPr/>
      </xdr:nvCxnSpPr>
      <xdr:spPr>
        <a:xfrm flipV="1">
          <a:off x="18656300" y="13235226"/>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114968</xdr:rowOff>
    </xdr:from>
    <xdr:to>
      <xdr:col>28</xdr:col>
      <xdr:colOff>365125</xdr:colOff>
      <xdr:row>77</xdr:row>
      <xdr:rowOff>45118</xdr:rowOff>
    </xdr:to>
    <xdr:sp macro="" textlink="">
      <xdr:nvSpPr>
        <xdr:cNvPr id="832" name="フローチャート : 判断 831"/>
        <xdr:cNvSpPr/>
      </xdr:nvSpPr>
      <xdr:spPr>
        <a:xfrm>
          <a:off x="19494500" y="1314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61645</xdr:rowOff>
    </xdr:from>
    <xdr:ext cx="534377" cy="259045"/>
    <xdr:sp macro="" textlink="">
      <xdr:nvSpPr>
        <xdr:cNvPr id="833" name="テキスト ボックス 832"/>
        <xdr:cNvSpPr txBox="1"/>
      </xdr:nvSpPr>
      <xdr:spPr>
        <a:xfrm>
          <a:off x="19278111" y="1292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66658</xdr:rowOff>
    </xdr:from>
    <xdr:to>
      <xdr:col>27</xdr:col>
      <xdr:colOff>161925</xdr:colOff>
      <xdr:row>76</xdr:row>
      <xdr:rowOff>168258</xdr:rowOff>
    </xdr:to>
    <xdr:sp macro="" textlink="">
      <xdr:nvSpPr>
        <xdr:cNvPr id="834" name="フローチャート : 判断 833"/>
        <xdr:cNvSpPr/>
      </xdr:nvSpPr>
      <xdr:spPr>
        <a:xfrm>
          <a:off x="18605500" y="1309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13334</xdr:rowOff>
    </xdr:from>
    <xdr:ext cx="534377" cy="259045"/>
    <xdr:sp macro="" textlink="">
      <xdr:nvSpPr>
        <xdr:cNvPr id="835" name="テキスト ボックス 834"/>
        <xdr:cNvSpPr txBox="1"/>
      </xdr:nvSpPr>
      <xdr:spPr>
        <a:xfrm>
          <a:off x="18389111" y="1287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57,919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77981</xdr:rowOff>
    </xdr:from>
    <xdr:to>
      <xdr:col>32</xdr:col>
      <xdr:colOff>238125</xdr:colOff>
      <xdr:row>77</xdr:row>
      <xdr:rowOff>8131</xdr:rowOff>
    </xdr:to>
    <xdr:sp macro="" textlink="">
      <xdr:nvSpPr>
        <xdr:cNvPr id="841" name="円/楕円 840"/>
        <xdr:cNvSpPr/>
      </xdr:nvSpPr>
      <xdr:spPr>
        <a:xfrm>
          <a:off x="22110700" y="1310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56408</xdr:rowOff>
    </xdr:from>
    <xdr:ext cx="534377" cy="259045"/>
    <xdr:sp macro="" textlink="">
      <xdr:nvSpPr>
        <xdr:cNvPr id="842" name="繰出金該当値テキスト"/>
        <xdr:cNvSpPr txBox="1"/>
      </xdr:nvSpPr>
      <xdr:spPr>
        <a:xfrm>
          <a:off x="22212300" y="1308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56,433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121011</xdr:rowOff>
    </xdr:from>
    <xdr:to>
      <xdr:col>31</xdr:col>
      <xdr:colOff>85725</xdr:colOff>
      <xdr:row>77</xdr:row>
      <xdr:rowOff>51161</xdr:rowOff>
    </xdr:to>
    <xdr:sp macro="" textlink="">
      <xdr:nvSpPr>
        <xdr:cNvPr id="843" name="円/楕円 842"/>
        <xdr:cNvSpPr/>
      </xdr:nvSpPr>
      <xdr:spPr>
        <a:xfrm>
          <a:off x="21272500" y="1315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42288</xdr:rowOff>
    </xdr:from>
    <xdr:ext cx="534377" cy="259045"/>
    <xdr:sp macro="" textlink="">
      <xdr:nvSpPr>
        <xdr:cNvPr id="844" name="テキスト ボックス 843"/>
        <xdr:cNvSpPr txBox="1"/>
      </xdr:nvSpPr>
      <xdr:spPr>
        <a:xfrm>
          <a:off x="21056111" y="1324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50,786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162471</xdr:rowOff>
    </xdr:from>
    <xdr:to>
      <xdr:col>29</xdr:col>
      <xdr:colOff>568325</xdr:colOff>
      <xdr:row>77</xdr:row>
      <xdr:rowOff>92621</xdr:rowOff>
    </xdr:to>
    <xdr:sp macro="" textlink="">
      <xdr:nvSpPr>
        <xdr:cNvPr id="845" name="円/楕円 844"/>
        <xdr:cNvSpPr/>
      </xdr:nvSpPr>
      <xdr:spPr>
        <a:xfrm>
          <a:off x="20383500" y="1319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83748</xdr:rowOff>
    </xdr:from>
    <xdr:ext cx="534377" cy="259045"/>
    <xdr:sp macro="" textlink="">
      <xdr:nvSpPr>
        <xdr:cNvPr id="846" name="テキスト ボックス 845"/>
        <xdr:cNvSpPr txBox="1"/>
      </xdr:nvSpPr>
      <xdr:spPr>
        <a:xfrm>
          <a:off x="20167111" y="1328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45,345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154226</xdr:rowOff>
    </xdr:from>
    <xdr:to>
      <xdr:col>28</xdr:col>
      <xdr:colOff>365125</xdr:colOff>
      <xdr:row>77</xdr:row>
      <xdr:rowOff>84376</xdr:rowOff>
    </xdr:to>
    <xdr:sp macro="" textlink="">
      <xdr:nvSpPr>
        <xdr:cNvPr id="847" name="円/楕円 846"/>
        <xdr:cNvSpPr/>
      </xdr:nvSpPr>
      <xdr:spPr>
        <a:xfrm>
          <a:off x="19494500" y="1318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75503</xdr:rowOff>
    </xdr:from>
    <xdr:ext cx="534377" cy="259045"/>
    <xdr:sp macro="" textlink="">
      <xdr:nvSpPr>
        <xdr:cNvPr id="848" name="テキスト ボックス 847"/>
        <xdr:cNvSpPr txBox="1"/>
      </xdr:nvSpPr>
      <xdr:spPr>
        <a:xfrm>
          <a:off x="19278111" y="1327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159049</xdr:rowOff>
    </xdr:from>
    <xdr:to>
      <xdr:col>27</xdr:col>
      <xdr:colOff>161925</xdr:colOff>
      <xdr:row>77</xdr:row>
      <xdr:rowOff>89199</xdr:rowOff>
    </xdr:to>
    <xdr:sp macro="" textlink="">
      <xdr:nvSpPr>
        <xdr:cNvPr id="849" name="円/楕円 848"/>
        <xdr:cNvSpPr/>
      </xdr:nvSpPr>
      <xdr:spPr>
        <a:xfrm>
          <a:off x="18605500" y="1318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80326</xdr:rowOff>
    </xdr:from>
    <xdr:ext cx="534377" cy="259045"/>
    <xdr:sp macro="" textlink="">
      <xdr:nvSpPr>
        <xdr:cNvPr id="850" name="テキスト ボックス 849"/>
        <xdr:cNvSpPr txBox="1"/>
      </xdr:nvSpPr>
      <xdr:spPr>
        <a:xfrm>
          <a:off x="18389111" y="1328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45,794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年々の人口減少により、住民一人当たりのコストが全体的に増加傾向にある。人件費については、定員適正化計画により、人件費を削減した結果、類似団体や県平均より下回っている。普通建設事業費については、錦大橋大規模修繕事業や道路改修の増により増加傾向にあるので、他の事業については必要性を見極めながら事業を行っていきたい。公債費については、新規発行の抑制に努めており、年々減少しているが、錦大橋大規模修繕事業の償還が始まると増加傾向になると見込まれるので、新たな起債についてはよく精査していきたい。繰出金については、社会保障費や上下水道事業に係る繰出金の増加に伴い増加傾向にあるので、加入促進や料金の見直しにより繰出し金を抑える必要がある。扶助費については、保育園の負担金や障がい者サービスの増により大きく増加しており、今後も増える見込みなので個別事業の必要性を精査していきたい。積立金については、各種経費削減により、毎年積立て出来ているので、今後も同水準を維持できるようにし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11,160
11,123
85.04
5,677,051
5,452,528
167,810
3,252,312
4,755,533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93.0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111452</xdr:rowOff>
    </xdr:from>
    <xdr:to>
      <xdr:col>6</xdr:col>
      <xdr:colOff>511175</xdr:colOff>
      <xdr:row>35</xdr:row>
      <xdr:rowOff>144925</xdr:rowOff>
    </xdr:to>
    <xdr:cxnSp macro="">
      <xdr:nvCxnSpPr>
        <xdr:cNvPr id="63" name="直線コネクタ 62"/>
        <xdr:cNvCxnSpPr/>
      </xdr:nvCxnSpPr>
      <xdr:spPr>
        <a:xfrm flipV="1">
          <a:off x="3797300" y="6112202"/>
          <a:ext cx="838200" cy="3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36956</xdr:rowOff>
    </xdr:from>
    <xdr:ext cx="469744" cy="259045"/>
    <xdr:sp macro="" textlink="">
      <xdr:nvSpPr>
        <xdr:cNvPr id="64" name="議会費平均値テキスト"/>
        <xdr:cNvSpPr txBox="1"/>
      </xdr:nvSpPr>
      <xdr:spPr>
        <a:xfrm>
          <a:off x="4686300" y="6209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144925</xdr:rowOff>
    </xdr:from>
    <xdr:to>
      <xdr:col>5</xdr:col>
      <xdr:colOff>358775</xdr:colOff>
      <xdr:row>35</xdr:row>
      <xdr:rowOff>157661</xdr:rowOff>
    </xdr:to>
    <xdr:cxnSp macro="">
      <xdr:nvCxnSpPr>
        <xdr:cNvPr id="66" name="直線コネクタ 65"/>
        <xdr:cNvCxnSpPr/>
      </xdr:nvCxnSpPr>
      <xdr:spPr>
        <a:xfrm flipV="1">
          <a:off x="2908300" y="6145675"/>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46936</xdr:rowOff>
    </xdr:from>
    <xdr:to>
      <xdr:col>5</xdr:col>
      <xdr:colOff>409575</xdr:colOff>
      <xdr:row>36</xdr:row>
      <xdr:rowOff>148536</xdr:rowOff>
    </xdr:to>
    <xdr:sp macro="" textlink="">
      <xdr:nvSpPr>
        <xdr:cNvPr id="67" name="フローチャート : 判断 66"/>
        <xdr:cNvSpPr/>
      </xdr:nvSpPr>
      <xdr:spPr>
        <a:xfrm>
          <a:off x="3746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139663</xdr:rowOff>
    </xdr:from>
    <xdr:ext cx="469744" cy="259045"/>
    <xdr:sp macro="" textlink="">
      <xdr:nvSpPr>
        <xdr:cNvPr id="68" name="テキスト ボックス 67"/>
        <xdr:cNvSpPr txBox="1"/>
      </xdr:nvSpPr>
      <xdr:spPr>
        <a:xfrm>
          <a:off x="3562427" y="631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106063</xdr:rowOff>
    </xdr:from>
    <xdr:to>
      <xdr:col>4</xdr:col>
      <xdr:colOff>155575</xdr:colOff>
      <xdr:row>35</xdr:row>
      <xdr:rowOff>157661</xdr:rowOff>
    </xdr:to>
    <xdr:cxnSp macro="">
      <xdr:nvCxnSpPr>
        <xdr:cNvPr id="69" name="直線コネクタ 68"/>
        <xdr:cNvCxnSpPr/>
      </xdr:nvCxnSpPr>
      <xdr:spPr>
        <a:xfrm>
          <a:off x="2019300" y="6106813"/>
          <a:ext cx="8890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109474</xdr:rowOff>
    </xdr:from>
    <xdr:to>
      <xdr:col>4</xdr:col>
      <xdr:colOff>206375</xdr:colOff>
      <xdr:row>37</xdr:row>
      <xdr:rowOff>39624</xdr:rowOff>
    </xdr:to>
    <xdr:sp macro="" textlink="">
      <xdr:nvSpPr>
        <xdr:cNvPr id="70" name="フローチャート : 判断 69"/>
        <xdr:cNvSpPr/>
      </xdr:nvSpPr>
      <xdr:spPr>
        <a:xfrm>
          <a:off x="2857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30751</xdr:rowOff>
    </xdr:from>
    <xdr:ext cx="469744" cy="259045"/>
    <xdr:sp macro="" textlink="">
      <xdr:nvSpPr>
        <xdr:cNvPr id="71" name="テキスト ボックス 70"/>
        <xdr:cNvSpPr txBox="1"/>
      </xdr:nvSpPr>
      <xdr:spPr>
        <a:xfrm>
          <a:off x="2673427"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104430</xdr:rowOff>
    </xdr:from>
    <xdr:to>
      <xdr:col>2</xdr:col>
      <xdr:colOff>638175</xdr:colOff>
      <xdr:row>35</xdr:row>
      <xdr:rowOff>106063</xdr:rowOff>
    </xdr:to>
    <xdr:cxnSp macro="">
      <xdr:nvCxnSpPr>
        <xdr:cNvPr id="72" name="直線コネクタ 71"/>
        <xdr:cNvCxnSpPr/>
      </xdr:nvCxnSpPr>
      <xdr:spPr>
        <a:xfrm>
          <a:off x="1130300" y="5762280"/>
          <a:ext cx="889000" cy="34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72082</xdr:rowOff>
    </xdr:from>
    <xdr:to>
      <xdr:col>3</xdr:col>
      <xdr:colOff>3175</xdr:colOff>
      <xdr:row>37</xdr:row>
      <xdr:rowOff>2232</xdr:rowOff>
    </xdr:to>
    <xdr:sp macro="" textlink="">
      <xdr:nvSpPr>
        <xdr:cNvPr id="73" name="フローチャート : 判断 72"/>
        <xdr:cNvSpPr/>
      </xdr:nvSpPr>
      <xdr:spPr>
        <a:xfrm>
          <a:off x="1968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164809</xdr:rowOff>
    </xdr:from>
    <xdr:ext cx="469744" cy="259045"/>
    <xdr:sp macro="" textlink="">
      <xdr:nvSpPr>
        <xdr:cNvPr id="74" name="テキスト ボックス 73"/>
        <xdr:cNvSpPr txBox="1"/>
      </xdr:nvSpPr>
      <xdr:spPr>
        <a:xfrm>
          <a:off x="1784427" y="633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62611</xdr:rowOff>
    </xdr:from>
    <xdr:to>
      <xdr:col>1</xdr:col>
      <xdr:colOff>485775</xdr:colOff>
      <xdr:row>35</xdr:row>
      <xdr:rowOff>164211</xdr:rowOff>
    </xdr:to>
    <xdr:sp macro="" textlink="">
      <xdr:nvSpPr>
        <xdr:cNvPr id="75" name="フローチャート : 判断 74"/>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155338</xdr:rowOff>
    </xdr:from>
    <xdr:ext cx="469744" cy="259045"/>
    <xdr:sp macro="" textlink="">
      <xdr:nvSpPr>
        <xdr:cNvPr id="76" name="テキスト ボックス 75"/>
        <xdr:cNvSpPr txBox="1"/>
      </xdr:nvSpPr>
      <xdr:spPr>
        <a:xfrm>
          <a:off x="895427"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60652</xdr:rowOff>
    </xdr:from>
    <xdr:to>
      <xdr:col>6</xdr:col>
      <xdr:colOff>561975</xdr:colOff>
      <xdr:row>35</xdr:row>
      <xdr:rowOff>162252</xdr:rowOff>
    </xdr:to>
    <xdr:sp macro="" textlink="">
      <xdr:nvSpPr>
        <xdr:cNvPr id="82" name="円/楕円 81"/>
        <xdr:cNvSpPr/>
      </xdr:nvSpPr>
      <xdr:spPr>
        <a:xfrm>
          <a:off x="4584700" y="606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83529</xdr:rowOff>
    </xdr:from>
    <xdr:ext cx="469744" cy="259045"/>
    <xdr:sp macro="" textlink="">
      <xdr:nvSpPr>
        <xdr:cNvPr id="83" name="議会費該当値テキスト"/>
        <xdr:cNvSpPr txBox="1"/>
      </xdr:nvSpPr>
      <xdr:spPr>
        <a:xfrm>
          <a:off x="4686300" y="591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94125</xdr:rowOff>
    </xdr:from>
    <xdr:to>
      <xdr:col>5</xdr:col>
      <xdr:colOff>409575</xdr:colOff>
      <xdr:row>36</xdr:row>
      <xdr:rowOff>24275</xdr:rowOff>
    </xdr:to>
    <xdr:sp macro="" textlink="">
      <xdr:nvSpPr>
        <xdr:cNvPr id="84" name="円/楕円 83"/>
        <xdr:cNvSpPr/>
      </xdr:nvSpPr>
      <xdr:spPr>
        <a:xfrm>
          <a:off x="3746500" y="60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40802</xdr:rowOff>
    </xdr:from>
    <xdr:ext cx="469744" cy="259045"/>
    <xdr:sp macro="" textlink="">
      <xdr:nvSpPr>
        <xdr:cNvPr id="85" name="テキスト ボックス 84"/>
        <xdr:cNvSpPr txBox="1"/>
      </xdr:nvSpPr>
      <xdr:spPr>
        <a:xfrm>
          <a:off x="3562427" y="587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106861</xdr:rowOff>
    </xdr:from>
    <xdr:to>
      <xdr:col>4</xdr:col>
      <xdr:colOff>206375</xdr:colOff>
      <xdr:row>36</xdr:row>
      <xdr:rowOff>37011</xdr:rowOff>
    </xdr:to>
    <xdr:sp macro="" textlink="">
      <xdr:nvSpPr>
        <xdr:cNvPr id="86" name="円/楕円 85"/>
        <xdr:cNvSpPr/>
      </xdr:nvSpPr>
      <xdr:spPr>
        <a:xfrm>
          <a:off x="2857500" y="61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53538</xdr:rowOff>
    </xdr:from>
    <xdr:ext cx="469744" cy="259045"/>
    <xdr:sp macro="" textlink="">
      <xdr:nvSpPr>
        <xdr:cNvPr id="87" name="テキスト ボックス 86"/>
        <xdr:cNvSpPr txBox="1"/>
      </xdr:nvSpPr>
      <xdr:spPr>
        <a:xfrm>
          <a:off x="2673427" y="588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55263</xdr:rowOff>
    </xdr:from>
    <xdr:to>
      <xdr:col>3</xdr:col>
      <xdr:colOff>3175</xdr:colOff>
      <xdr:row>35</xdr:row>
      <xdr:rowOff>156863</xdr:rowOff>
    </xdr:to>
    <xdr:sp macro="" textlink="">
      <xdr:nvSpPr>
        <xdr:cNvPr id="88" name="円/楕円 87"/>
        <xdr:cNvSpPr/>
      </xdr:nvSpPr>
      <xdr:spPr>
        <a:xfrm>
          <a:off x="1968500" y="605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1940</xdr:rowOff>
    </xdr:from>
    <xdr:ext cx="469744" cy="259045"/>
    <xdr:sp macro="" textlink="">
      <xdr:nvSpPr>
        <xdr:cNvPr id="89" name="テキスト ボックス 88"/>
        <xdr:cNvSpPr txBox="1"/>
      </xdr:nvSpPr>
      <xdr:spPr>
        <a:xfrm>
          <a:off x="1784427" y="583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53630</xdr:rowOff>
    </xdr:from>
    <xdr:to>
      <xdr:col>1</xdr:col>
      <xdr:colOff>485775</xdr:colOff>
      <xdr:row>33</xdr:row>
      <xdr:rowOff>155230</xdr:rowOff>
    </xdr:to>
    <xdr:sp macro="" textlink="">
      <xdr:nvSpPr>
        <xdr:cNvPr id="90" name="円/楕円 89"/>
        <xdr:cNvSpPr/>
      </xdr:nvSpPr>
      <xdr:spPr>
        <a:xfrm>
          <a:off x="1079500" y="571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307</xdr:rowOff>
    </xdr:from>
    <xdr:ext cx="534377" cy="259045"/>
    <xdr:sp macro="" textlink="">
      <xdr:nvSpPr>
        <xdr:cNvPr id="91" name="テキスト ボックス 90"/>
        <xdr:cNvSpPr txBox="1"/>
      </xdr:nvSpPr>
      <xdr:spPr>
        <a:xfrm>
          <a:off x="863111" y="548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150571</xdr:rowOff>
    </xdr:from>
    <xdr:to>
      <xdr:col>6</xdr:col>
      <xdr:colOff>511175</xdr:colOff>
      <xdr:row>57</xdr:row>
      <xdr:rowOff>153109</xdr:rowOff>
    </xdr:to>
    <xdr:cxnSp macro="">
      <xdr:nvCxnSpPr>
        <xdr:cNvPr id="116" name="直線コネクタ 115"/>
        <xdr:cNvCxnSpPr/>
      </xdr:nvCxnSpPr>
      <xdr:spPr>
        <a:xfrm flipV="1">
          <a:off x="3797300" y="9923221"/>
          <a:ext cx="8382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148806</xdr:rowOff>
    </xdr:from>
    <xdr:to>
      <xdr:col>5</xdr:col>
      <xdr:colOff>358775</xdr:colOff>
      <xdr:row>57</xdr:row>
      <xdr:rowOff>153109</xdr:rowOff>
    </xdr:to>
    <xdr:cxnSp macro="">
      <xdr:nvCxnSpPr>
        <xdr:cNvPr id="119" name="直線コネクタ 118"/>
        <xdr:cNvCxnSpPr/>
      </xdr:nvCxnSpPr>
      <xdr:spPr>
        <a:xfrm>
          <a:off x="2908300" y="9921456"/>
          <a:ext cx="889000" cy="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38157</xdr:rowOff>
    </xdr:from>
    <xdr:to>
      <xdr:col>5</xdr:col>
      <xdr:colOff>409575</xdr:colOff>
      <xdr:row>57</xdr:row>
      <xdr:rowOff>139757</xdr:rowOff>
    </xdr:to>
    <xdr:sp macro="" textlink="">
      <xdr:nvSpPr>
        <xdr:cNvPr id="120" name="フローチャート : 判断 119"/>
        <xdr:cNvSpPr/>
      </xdr:nvSpPr>
      <xdr:spPr>
        <a:xfrm>
          <a:off x="3746500" y="98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156284</xdr:rowOff>
    </xdr:from>
    <xdr:ext cx="599010" cy="259045"/>
    <xdr:sp macro="" textlink="">
      <xdr:nvSpPr>
        <xdr:cNvPr id="121" name="テキスト ボックス 120"/>
        <xdr:cNvSpPr txBox="1"/>
      </xdr:nvSpPr>
      <xdr:spPr>
        <a:xfrm>
          <a:off x="3497794" y="958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148806</xdr:rowOff>
    </xdr:from>
    <xdr:to>
      <xdr:col>4</xdr:col>
      <xdr:colOff>155575</xdr:colOff>
      <xdr:row>57</xdr:row>
      <xdr:rowOff>153733</xdr:rowOff>
    </xdr:to>
    <xdr:cxnSp macro="">
      <xdr:nvCxnSpPr>
        <xdr:cNvPr id="122" name="直線コネクタ 121"/>
        <xdr:cNvCxnSpPr/>
      </xdr:nvCxnSpPr>
      <xdr:spPr>
        <a:xfrm flipV="1">
          <a:off x="2019300" y="9921456"/>
          <a:ext cx="889000" cy="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99583</xdr:rowOff>
    </xdr:from>
    <xdr:to>
      <xdr:col>4</xdr:col>
      <xdr:colOff>206375</xdr:colOff>
      <xdr:row>58</xdr:row>
      <xdr:rowOff>29733</xdr:rowOff>
    </xdr:to>
    <xdr:sp macro="" textlink="">
      <xdr:nvSpPr>
        <xdr:cNvPr id="123" name="フローチャート : 判断 122"/>
        <xdr:cNvSpPr/>
      </xdr:nvSpPr>
      <xdr:spPr>
        <a:xfrm>
          <a:off x="2857500" y="987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20860</xdr:rowOff>
    </xdr:from>
    <xdr:ext cx="534377" cy="259045"/>
    <xdr:sp macro="" textlink="">
      <xdr:nvSpPr>
        <xdr:cNvPr id="124" name="テキスト ボックス 123"/>
        <xdr:cNvSpPr txBox="1"/>
      </xdr:nvSpPr>
      <xdr:spPr>
        <a:xfrm>
          <a:off x="2641111" y="996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153733</xdr:rowOff>
    </xdr:from>
    <xdr:to>
      <xdr:col>2</xdr:col>
      <xdr:colOff>638175</xdr:colOff>
      <xdr:row>57</xdr:row>
      <xdr:rowOff>154553</xdr:rowOff>
    </xdr:to>
    <xdr:cxnSp macro="">
      <xdr:nvCxnSpPr>
        <xdr:cNvPr id="125" name="直線コネクタ 124"/>
        <xdr:cNvCxnSpPr/>
      </xdr:nvCxnSpPr>
      <xdr:spPr>
        <a:xfrm flipV="1">
          <a:off x="1130300" y="9926383"/>
          <a:ext cx="8890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99834</xdr:rowOff>
    </xdr:from>
    <xdr:to>
      <xdr:col>3</xdr:col>
      <xdr:colOff>3175</xdr:colOff>
      <xdr:row>58</xdr:row>
      <xdr:rowOff>29984</xdr:rowOff>
    </xdr:to>
    <xdr:sp macro="" textlink="">
      <xdr:nvSpPr>
        <xdr:cNvPr id="126" name="フローチャート : 判断 125"/>
        <xdr:cNvSpPr/>
      </xdr:nvSpPr>
      <xdr:spPr>
        <a:xfrm>
          <a:off x="1968500" y="98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46511</xdr:rowOff>
    </xdr:from>
    <xdr:ext cx="534377" cy="259045"/>
    <xdr:sp macro="" textlink="">
      <xdr:nvSpPr>
        <xdr:cNvPr id="127" name="テキスト ボックス 126"/>
        <xdr:cNvSpPr txBox="1"/>
      </xdr:nvSpPr>
      <xdr:spPr>
        <a:xfrm>
          <a:off x="1752111" y="964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94137</xdr:rowOff>
    </xdr:from>
    <xdr:to>
      <xdr:col>1</xdr:col>
      <xdr:colOff>485775</xdr:colOff>
      <xdr:row>58</xdr:row>
      <xdr:rowOff>24287</xdr:rowOff>
    </xdr:to>
    <xdr:sp macro="" textlink="">
      <xdr:nvSpPr>
        <xdr:cNvPr id="128" name="フローチャート : 判断 127"/>
        <xdr:cNvSpPr/>
      </xdr:nvSpPr>
      <xdr:spPr>
        <a:xfrm>
          <a:off x="1079500" y="986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40814</xdr:rowOff>
    </xdr:from>
    <xdr:ext cx="534377" cy="259045"/>
    <xdr:sp macro="" textlink="">
      <xdr:nvSpPr>
        <xdr:cNvPr id="129" name="テキスト ボックス 128"/>
        <xdr:cNvSpPr txBox="1"/>
      </xdr:nvSpPr>
      <xdr:spPr>
        <a:xfrm>
          <a:off x="863111" y="964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99771</xdr:rowOff>
    </xdr:from>
    <xdr:to>
      <xdr:col>6</xdr:col>
      <xdr:colOff>561975</xdr:colOff>
      <xdr:row>58</xdr:row>
      <xdr:rowOff>29921</xdr:rowOff>
    </xdr:to>
    <xdr:sp macro="" textlink="">
      <xdr:nvSpPr>
        <xdr:cNvPr id="135" name="円/楕円 134"/>
        <xdr:cNvSpPr/>
      </xdr:nvSpPr>
      <xdr:spPr>
        <a:xfrm>
          <a:off x="4584700" y="98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54603</xdr:rowOff>
    </xdr:from>
    <xdr:ext cx="534377" cy="259045"/>
    <xdr:sp macro="" textlink="">
      <xdr:nvSpPr>
        <xdr:cNvPr id="136" name="総務費該当値テキスト"/>
        <xdr:cNvSpPr txBox="1"/>
      </xdr:nvSpPr>
      <xdr:spPr>
        <a:xfrm>
          <a:off x="4686300" y="982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80,978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102309</xdr:rowOff>
    </xdr:from>
    <xdr:to>
      <xdr:col>5</xdr:col>
      <xdr:colOff>409575</xdr:colOff>
      <xdr:row>58</xdr:row>
      <xdr:rowOff>32459</xdr:rowOff>
    </xdr:to>
    <xdr:sp macro="" textlink="">
      <xdr:nvSpPr>
        <xdr:cNvPr id="137" name="円/楕円 136"/>
        <xdr:cNvSpPr/>
      </xdr:nvSpPr>
      <xdr:spPr>
        <a:xfrm>
          <a:off x="3746500" y="987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23586</xdr:rowOff>
    </xdr:from>
    <xdr:ext cx="534377" cy="259045"/>
    <xdr:sp macro="" textlink="">
      <xdr:nvSpPr>
        <xdr:cNvPr id="138" name="テキスト ボックス 137"/>
        <xdr:cNvSpPr txBox="1"/>
      </xdr:nvSpPr>
      <xdr:spPr>
        <a:xfrm>
          <a:off x="3530111" y="996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76,537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98006</xdr:rowOff>
    </xdr:from>
    <xdr:to>
      <xdr:col>4</xdr:col>
      <xdr:colOff>206375</xdr:colOff>
      <xdr:row>58</xdr:row>
      <xdr:rowOff>28156</xdr:rowOff>
    </xdr:to>
    <xdr:sp macro="" textlink="">
      <xdr:nvSpPr>
        <xdr:cNvPr id="139" name="円/楕円 138"/>
        <xdr:cNvSpPr/>
      </xdr:nvSpPr>
      <xdr:spPr>
        <a:xfrm>
          <a:off x="2857500" y="98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44683</xdr:rowOff>
    </xdr:from>
    <xdr:ext cx="534377" cy="259045"/>
    <xdr:sp macro="" textlink="">
      <xdr:nvSpPr>
        <xdr:cNvPr id="140" name="テキスト ボックス 139"/>
        <xdr:cNvSpPr txBox="1"/>
      </xdr:nvSpPr>
      <xdr:spPr>
        <a:xfrm>
          <a:off x="2641111" y="964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84,067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102933</xdr:rowOff>
    </xdr:from>
    <xdr:to>
      <xdr:col>3</xdr:col>
      <xdr:colOff>3175</xdr:colOff>
      <xdr:row>58</xdr:row>
      <xdr:rowOff>33083</xdr:rowOff>
    </xdr:to>
    <xdr:sp macro="" textlink="">
      <xdr:nvSpPr>
        <xdr:cNvPr id="141" name="円/楕円 140"/>
        <xdr:cNvSpPr/>
      </xdr:nvSpPr>
      <xdr:spPr>
        <a:xfrm>
          <a:off x="1968500" y="987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24210</xdr:rowOff>
    </xdr:from>
    <xdr:ext cx="534377" cy="259045"/>
    <xdr:sp macro="" textlink="">
      <xdr:nvSpPr>
        <xdr:cNvPr id="142" name="テキスト ボックス 141"/>
        <xdr:cNvSpPr txBox="1"/>
      </xdr:nvSpPr>
      <xdr:spPr>
        <a:xfrm>
          <a:off x="1752111" y="996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75,445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103753</xdr:rowOff>
    </xdr:from>
    <xdr:to>
      <xdr:col>1</xdr:col>
      <xdr:colOff>485775</xdr:colOff>
      <xdr:row>58</xdr:row>
      <xdr:rowOff>33903</xdr:rowOff>
    </xdr:to>
    <xdr:sp macro="" textlink="">
      <xdr:nvSpPr>
        <xdr:cNvPr id="143" name="円/楕円 142"/>
        <xdr:cNvSpPr/>
      </xdr:nvSpPr>
      <xdr:spPr>
        <a:xfrm>
          <a:off x="1079500" y="987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25030</xdr:rowOff>
    </xdr:from>
    <xdr:ext cx="534377" cy="259045"/>
    <xdr:sp macro="" textlink="">
      <xdr:nvSpPr>
        <xdr:cNvPr id="144" name="テキスト ボックス 143"/>
        <xdr:cNvSpPr txBox="1"/>
      </xdr:nvSpPr>
      <xdr:spPr>
        <a:xfrm>
          <a:off x="863111" y="996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1220</xdr:rowOff>
    </xdr:from>
    <xdr:to>
      <xdr:col>6</xdr:col>
      <xdr:colOff>511175</xdr:colOff>
      <xdr:row>78</xdr:row>
      <xdr:rowOff>20895</xdr:rowOff>
    </xdr:to>
    <xdr:cxnSp macro="">
      <xdr:nvCxnSpPr>
        <xdr:cNvPr id="175" name="直線コネクタ 174"/>
        <xdr:cNvCxnSpPr/>
      </xdr:nvCxnSpPr>
      <xdr:spPr>
        <a:xfrm flipV="1">
          <a:off x="3797300" y="13374320"/>
          <a:ext cx="838200" cy="1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123744</xdr:rowOff>
    </xdr:from>
    <xdr:ext cx="599010" cy="259045"/>
    <xdr:sp macro="" textlink="">
      <xdr:nvSpPr>
        <xdr:cNvPr id="176" name="民生費平均値テキスト"/>
        <xdr:cNvSpPr txBox="1"/>
      </xdr:nvSpPr>
      <xdr:spPr>
        <a:xfrm>
          <a:off x="4686300" y="13325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20895</xdr:rowOff>
    </xdr:from>
    <xdr:to>
      <xdr:col>5</xdr:col>
      <xdr:colOff>358775</xdr:colOff>
      <xdr:row>78</xdr:row>
      <xdr:rowOff>56880</xdr:rowOff>
    </xdr:to>
    <xdr:cxnSp macro="">
      <xdr:nvCxnSpPr>
        <xdr:cNvPr id="178" name="直線コネクタ 177"/>
        <xdr:cNvCxnSpPr/>
      </xdr:nvCxnSpPr>
      <xdr:spPr>
        <a:xfrm flipV="1">
          <a:off x="2908300" y="13393995"/>
          <a:ext cx="889000" cy="3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140233</xdr:rowOff>
    </xdr:from>
    <xdr:to>
      <xdr:col>5</xdr:col>
      <xdr:colOff>409575</xdr:colOff>
      <xdr:row>78</xdr:row>
      <xdr:rowOff>70383</xdr:rowOff>
    </xdr:to>
    <xdr:sp macro="" textlink="">
      <xdr:nvSpPr>
        <xdr:cNvPr id="179" name="フローチャート : 判断 178"/>
        <xdr:cNvSpPr/>
      </xdr:nvSpPr>
      <xdr:spPr>
        <a:xfrm>
          <a:off x="3746500" y="1334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86910</xdr:rowOff>
    </xdr:from>
    <xdr:ext cx="599010" cy="259045"/>
    <xdr:sp macro="" textlink="">
      <xdr:nvSpPr>
        <xdr:cNvPr id="180" name="テキスト ボックス 179"/>
        <xdr:cNvSpPr txBox="1"/>
      </xdr:nvSpPr>
      <xdr:spPr>
        <a:xfrm>
          <a:off x="3497794" y="1311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42320</xdr:rowOff>
    </xdr:from>
    <xdr:to>
      <xdr:col>4</xdr:col>
      <xdr:colOff>155575</xdr:colOff>
      <xdr:row>78</xdr:row>
      <xdr:rowOff>56880</xdr:rowOff>
    </xdr:to>
    <xdr:cxnSp macro="">
      <xdr:nvCxnSpPr>
        <xdr:cNvPr id="181" name="直線コネクタ 180"/>
        <xdr:cNvCxnSpPr/>
      </xdr:nvCxnSpPr>
      <xdr:spPr>
        <a:xfrm>
          <a:off x="2019300" y="13415420"/>
          <a:ext cx="889000" cy="1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163334</xdr:rowOff>
    </xdr:from>
    <xdr:to>
      <xdr:col>4</xdr:col>
      <xdr:colOff>206375</xdr:colOff>
      <xdr:row>78</xdr:row>
      <xdr:rowOff>93484</xdr:rowOff>
    </xdr:to>
    <xdr:sp macro="" textlink="">
      <xdr:nvSpPr>
        <xdr:cNvPr id="182" name="フローチャート : 判断 181"/>
        <xdr:cNvSpPr/>
      </xdr:nvSpPr>
      <xdr:spPr>
        <a:xfrm>
          <a:off x="2857500" y="1336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110011</xdr:rowOff>
    </xdr:from>
    <xdr:ext cx="599010" cy="259045"/>
    <xdr:sp macro="" textlink="">
      <xdr:nvSpPr>
        <xdr:cNvPr id="183" name="テキスト ボックス 182"/>
        <xdr:cNvSpPr txBox="1"/>
      </xdr:nvSpPr>
      <xdr:spPr>
        <a:xfrm>
          <a:off x="2608794" y="1314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42148</xdr:rowOff>
    </xdr:from>
    <xdr:to>
      <xdr:col>2</xdr:col>
      <xdr:colOff>638175</xdr:colOff>
      <xdr:row>78</xdr:row>
      <xdr:rowOff>42320</xdr:rowOff>
    </xdr:to>
    <xdr:cxnSp macro="">
      <xdr:nvCxnSpPr>
        <xdr:cNvPr id="184" name="直線コネクタ 183"/>
        <xdr:cNvCxnSpPr/>
      </xdr:nvCxnSpPr>
      <xdr:spPr>
        <a:xfrm>
          <a:off x="1130300" y="13415248"/>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18748</xdr:rowOff>
    </xdr:from>
    <xdr:to>
      <xdr:col>3</xdr:col>
      <xdr:colOff>3175</xdr:colOff>
      <xdr:row>78</xdr:row>
      <xdr:rowOff>120348</xdr:rowOff>
    </xdr:to>
    <xdr:sp macro="" textlink="">
      <xdr:nvSpPr>
        <xdr:cNvPr id="185" name="フローチャート : 判断 184"/>
        <xdr:cNvSpPr/>
      </xdr:nvSpPr>
      <xdr:spPr>
        <a:xfrm>
          <a:off x="1968500" y="1339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111475</xdr:rowOff>
    </xdr:from>
    <xdr:ext cx="599010" cy="259045"/>
    <xdr:sp macro="" textlink="">
      <xdr:nvSpPr>
        <xdr:cNvPr id="186" name="テキスト ボックス 185"/>
        <xdr:cNvSpPr txBox="1"/>
      </xdr:nvSpPr>
      <xdr:spPr>
        <a:xfrm>
          <a:off x="1719794" y="1348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133209</xdr:rowOff>
    </xdr:from>
    <xdr:to>
      <xdr:col>1</xdr:col>
      <xdr:colOff>485775</xdr:colOff>
      <xdr:row>78</xdr:row>
      <xdr:rowOff>63359</xdr:rowOff>
    </xdr:to>
    <xdr:sp macro="" textlink="">
      <xdr:nvSpPr>
        <xdr:cNvPr id="187" name="フローチャート : 判断 186"/>
        <xdr:cNvSpPr/>
      </xdr:nvSpPr>
      <xdr:spPr>
        <a:xfrm>
          <a:off x="1079500" y="1333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79886</xdr:rowOff>
    </xdr:from>
    <xdr:ext cx="599010" cy="259045"/>
    <xdr:sp macro="" textlink="">
      <xdr:nvSpPr>
        <xdr:cNvPr id="188" name="テキスト ボックス 187"/>
        <xdr:cNvSpPr txBox="1"/>
      </xdr:nvSpPr>
      <xdr:spPr>
        <a:xfrm>
          <a:off x="830794" y="1311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121870</xdr:rowOff>
    </xdr:from>
    <xdr:to>
      <xdr:col>6</xdr:col>
      <xdr:colOff>561975</xdr:colOff>
      <xdr:row>78</xdr:row>
      <xdr:rowOff>52020</xdr:rowOff>
    </xdr:to>
    <xdr:sp macro="" textlink="">
      <xdr:nvSpPr>
        <xdr:cNvPr id="194" name="円/楕円 193"/>
        <xdr:cNvSpPr/>
      </xdr:nvSpPr>
      <xdr:spPr>
        <a:xfrm>
          <a:off x="4584700" y="133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81247</xdr:rowOff>
    </xdr:from>
    <xdr:ext cx="599010" cy="259045"/>
    <xdr:sp macro="" textlink="">
      <xdr:nvSpPr>
        <xdr:cNvPr id="195" name="民生費該当値テキスト"/>
        <xdr:cNvSpPr txBox="1"/>
      </xdr:nvSpPr>
      <xdr:spPr>
        <a:xfrm>
          <a:off x="4686300" y="1311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164,808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141545</xdr:rowOff>
    </xdr:from>
    <xdr:to>
      <xdr:col>5</xdr:col>
      <xdr:colOff>409575</xdr:colOff>
      <xdr:row>78</xdr:row>
      <xdr:rowOff>71695</xdr:rowOff>
    </xdr:to>
    <xdr:sp macro="" textlink="">
      <xdr:nvSpPr>
        <xdr:cNvPr id="196" name="円/楕円 195"/>
        <xdr:cNvSpPr/>
      </xdr:nvSpPr>
      <xdr:spPr>
        <a:xfrm>
          <a:off x="3746500" y="133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62822</xdr:rowOff>
    </xdr:from>
    <xdr:ext cx="599010" cy="259045"/>
    <xdr:sp macro="" textlink="">
      <xdr:nvSpPr>
        <xdr:cNvPr id="197" name="テキスト ボックス 196"/>
        <xdr:cNvSpPr txBox="1"/>
      </xdr:nvSpPr>
      <xdr:spPr>
        <a:xfrm>
          <a:off x="3497794" y="1343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152,759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6080</xdr:rowOff>
    </xdr:from>
    <xdr:to>
      <xdr:col>4</xdr:col>
      <xdr:colOff>206375</xdr:colOff>
      <xdr:row>78</xdr:row>
      <xdr:rowOff>107680</xdr:rowOff>
    </xdr:to>
    <xdr:sp macro="" textlink="">
      <xdr:nvSpPr>
        <xdr:cNvPr id="198" name="円/楕円 197"/>
        <xdr:cNvSpPr/>
      </xdr:nvSpPr>
      <xdr:spPr>
        <a:xfrm>
          <a:off x="2857500" y="1337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98807</xdr:rowOff>
    </xdr:from>
    <xdr:ext cx="599010" cy="259045"/>
    <xdr:sp macro="" textlink="">
      <xdr:nvSpPr>
        <xdr:cNvPr id="199" name="テキスト ボックス 198"/>
        <xdr:cNvSpPr txBox="1"/>
      </xdr:nvSpPr>
      <xdr:spPr>
        <a:xfrm>
          <a:off x="2608794" y="13471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130,721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162970</xdr:rowOff>
    </xdr:from>
    <xdr:to>
      <xdr:col>3</xdr:col>
      <xdr:colOff>3175</xdr:colOff>
      <xdr:row>78</xdr:row>
      <xdr:rowOff>93120</xdr:rowOff>
    </xdr:to>
    <xdr:sp macro="" textlink="">
      <xdr:nvSpPr>
        <xdr:cNvPr id="200" name="円/楕円 199"/>
        <xdr:cNvSpPr/>
      </xdr:nvSpPr>
      <xdr:spPr>
        <a:xfrm>
          <a:off x="1968500" y="133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109647</xdr:rowOff>
    </xdr:from>
    <xdr:ext cx="599010" cy="259045"/>
    <xdr:sp macro="" textlink="">
      <xdr:nvSpPr>
        <xdr:cNvPr id="201" name="テキスト ボックス 200"/>
        <xdr:cNvSpPr txBox="1"/>
      </xdr:nvSpPr>
      <xdr:spPr>
        <a:xfrm>
          <a:off x="1719794" y="131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139,638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162798</xdr:rowOff>
    </xdr:from>
    <xdr:to>
      <xdr:col>1</xdr:col>
      <xdr:colOff>485775</xdr:colOff>
      <xdr:row>78</xdr:row>
      <xdr:rowOff>92948</xdr:rowOff>
    </xdr:to>
    <xdr:sp macro="" textlink="">
      <xdr:nvSpPr>
        <xdr:cNvPr id="202" name="円/楕円 201"/>
        <xdr:cNvSpPr/>
      </xdr:nvSpPr>
      <xdr:spPr>
        <a:xfrm>
          <a:off x="1079500" y="1336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84075</xdr:rowOff>
    </xdr:from>
    <xdr:ext cx="599010" cy="259045"/>
    <xdr:sp macro="" textlink="">
      <xdr:nvSpPr>
        <xdr:cNvPr id="203" name="テキスト ボックス 202"/>
        <xdr:cNvSpPr txBox="1"/>
      </xdr:nvSpPr>
      <xdr:spPr>
        <a:xfrm>
          <a:off x="830794" y="1345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141825</xdr:rowOff>
    </xdr:from>
    <xdr:to>
      <xdr:col>6</xdr:col>
      <xdr:colOff>511175</xdr:colOff>
      <xdr:row>96</xdr:row>
      <xdr:rowOff>142734</xdr:rowOff>
    </xdr:to>
    <xdr:cxnSp macro="">
      <xdr:nvCxnSpPr>
        <xdr:cNvPr id="228" name="直線コネクタ 227"/>
        <xdr:cNvCxnSpPr/>
      </xdr:nvCxnSpPr>
      <xdr:spPr>
        <a:xfrm flipV="1">
          <a:off x="3797300" y="16601025"/>
          <a:ext cx="838200" cy="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79498</xdr:rowOff>
    </xdr:from>
    <xdr:ext cx="534377" cy="259045"/>
    <xdr:sp macro="" textlink="">
      <xdr:nvSpPr>
        <xdr:cNvPr id="229" name="衛生費平均値テキスト"/>
        <xdr:cNvSpPr txBox="1"/>
      </xdr:nvSpPr>
      <xdr:spPr>
        <a:xfrm>
          <a:off x="4686300" y="1636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142734</xdr:rowOff>
    </xdr:from>
    <xdr:to>
      <xdr:col>5</xdr:col>
      <xdr:colOff>358775</xdr:colOff>
      <xdr:row>96</xdr:row>
      <xdr:rowOff>145935</xdr:rowOff>
    </xdr:to>
    <xdr:cxnSp macro="">
      <xdr:nvCxnSpPr>
        <xdr:cNvPr id="231" name="直線コネクタ 230"/>
        <xdr:cNvCxnSpPr/>
      </xdr:nvCxnSpPr>
      <xdr:spPr>
        <a:xfrm flipV="1">
          <a:off x="2908300" y="16601934"/>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65971</xdr:rowOff>
    </xdr:from>
    <xdr:to>
      <xdr:col>5</xdr:col>
      <xdr:colOff>409575</xdr:colOff>
      <xdr:row>96</xdr:row>
      <xdr:rowOff>167571</xdr:rowOff>
    </xdr:to>
    <xdr:sp macro="" textlink="">
      <xdr:nvSpPr>
        <xdr:cNvPr id="232" name="フローチャート : 判断 231"/>
        <xdr:cNvSpPr/>
      </xdr:nvSpPr>
      <xdr:spPr>
        <a:xfrm>
          <a:off x="3746500" y="16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12648</xdr:rowOff>
    </xdr:from>
    <xdr:ext cx="534377" cy="259045"/>
    <xdr:sp macro="" textlink="">
      <xdr:nvSpPr>
        <xdr:cNvPr id="233" name="テキスト ボックス 232"/>
        <xdr:cNvSpPr txBox="1"/>
      </xdr:nvSpPr>
      <xdr:spPr>
        <a:xfrm>
          <a:off x="3530111" y="1630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145935</xdr:rowOff>
    </xdr:from>
    <xdr:to>
      <xdr:col>4</xdr:col>
      <xdr:colOff>155575</xdr:colOff>
      <xdr:row>96</xdr:row>
      <xdr:rowOff>146129</xdr:rowOff>
    </xdr:to>
    <xdr:cxnSp macro="">
      <xdr:nvCxnSpPr>
        <xdr:cNvPr id="234" name="直線コネクタ 233"/>
        <xdr:cNvCxnSpPr/>
      </xdr:nvCxnSpPr>
      <xdr:spPr>
        <a:xfrm flipV="1">
          <a:off x="2019300" y="16605135"/>
          <a:ext cx="889000" cy="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84865</xdr:rowOff>
    </xdr:from>
    <xdr:to>
      <xdr:col>4</xdr:col>
      <xdr:colOff>206375</xdr:colOff>
      <xdr:row>97</xdr:row>
      <xdr:rowOff>15015</xdr:rowOff>
    </xdr:to>
    <xdr:sp macro="" textlink="">
      <xdr:nvSpPr>
        <xdr:cNvPr id="235" name="フローチャート : 判断 234"/>
        <xdr:cNvSpPr/>
      </xdr:nvSpPr>
      <xdr:spPr>
        <a:xfrm>
          <a:off x="2857500" y="165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31542</xdr:rowOff>
    </xdr:from>
    <xdr:ext cx="534377" cy="259045"/>
    <xdr:sp macro="" textlink="">
      <xdr:nvSpPr>
        <xdr:cNvPr id="236" name="テキスト ボックス 235"/>
        <xdr:cNvSpPr txBox="1"/>
      </xdr:nvSpPr>
      <xdr:spPr>
        <a:xfrm>
          <a:off x="2641111" y="1631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146129</xdr:rowOff>
    </xdr:from>
    <xdr:to>
      <xdr:col>2</xdr:col>
      <xdr:colOff>638175</xdr:colOff>
      <xdr:row>97</xdr:row>
      <xdr:rowOff>1191</xdr:rowOff>
    </xdr:to>
    <xdr:cxnSp macro="">
      <xdr:nvCxnSpPr>
        <xdr:cNvPr id="237" name="直線コネクタ 236"/>
        <xdr:cNvCxnSpPr/>
      </xdr:nvCxnSpPr>
      <xdr:spPr>
        <a:xfrm flipV="1">
          <a:off x="1130300" y="16605329"/>
          <a:ext cx="889000" cy="2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102445</xdr:rowOff>
    </xdr:from>
    <xdr:to>
      <xdr:col>3</xdr:col>
      <xdr:colOff>3175</xdr:colOff>
      <xdr:row>97</xdr:row>
      <xdr:rowOff>32595</xdr:rowOff>
    </xdr:to>
    <xdr:sp macro="" textlink="">
      <xdr:nvSpPr>
        <xdr:cNvPr id="238" name="フローチャート : 判断 237"/>
        <xdr:cNvSpPr/>
      </xdr:nvSpPr>
      <xdr:spPr>
        <a:xfrm>
          <a:off x="1968500" y="1656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23722</xdr:rowOff>
    </xdr:from>
    <xdr:ext cx="534377" cy="259045"/>
    <xdr:sp macro="" textlink="">
      <xdr:nvSpPr>
        <xdr:cNvPr id="239" name="テキスト ボックス 238"/>
        <xdr:cNvSpPr txBox="1"/>
      </xdr:nvSpPr>
      <xdr:spPr>
        <a:xfrm>
          <a:off x="1752111" y="166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65914</xdr:rowOff>
    </xdr:from>
    <xdr:to>
      <xdr:col>1</xdr:col>
      <xdr:colOff>485775</xdr:colOff>
      <xdr:row>96</xdr:row>
      <xdr:rowOff>167514</xdr:rowOff>
    </xdr:to>
    <xdr:sp macro="" textlink="">
      <xdr:nvSpPr>
        <xdr:cNvPr id="240" name="フローチャート : 判断 239"/>
        <xdr:cNvSpPr/>
      </xdr:nvSpPr>
      <xdr:spPr>
        <a:xfrm>
          <a:off x="1079500" y="1652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12591</xdr:rowOff>
    </xdr:from>
    <xdr:ext cx="534377" cy="259045"/>
    <xdr:sp macro="" textlink="">
      <xdr:nvSpPr>
        <xdr:cNvPr id="241" name="テキスト ボックス 240"/>
        <xdr:cNvSpPr txBox="1"/>
      </xdr:nvSpPr>
      <xdr:spPr>
        <a:xfrm>
          <a:off x="863111" y="1630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91025</xdr:rowOff>
    </xdr:from>
    <xdr:to>
      <xdr:col>6</xdr:col>
      <xdr:colOff>561975</xdr:colOff>
      <xdr:row>97</xdr:row>
      <xdr:rowOff>21175</xdr:rowOff>
    </xdr:to>
    <xdr:sp macro="" textlink="">
      <xdr:nvSpPr>
        <xdr:cNvPr id="247" name="円/楕円 246"/>
        <xdr:cNvSpPr/>
      </xdr:nvSpPr>
      <xdr:spPr>
        <a:xfrm>
          <a:off x="4584700" y="1655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35048</xdr:rowOff>
    </xdr:from>
    <xdr:ext cx="534377" cy="259045"/>
    <xdr:sp macro="" textlink="">
      <xdr:nvSpPr>
        <xdr:cNvPr id="248" name="衛生費該当値テキスト"/>
        <xdr:cNvSpPr txBox="1"/>
      </xdr:nvSpPr>
      <xdr:spPr>
        <a:xfrm>
          <a:off x="4686300" y="1649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39,628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91934</xdr:rowOff>
    </xdr:from>
    <xdr:to>
      <xdr:col>5</xdr:col>
      <xdr:colOff>409575</xdr:colOff>
      <xdr:row>97</xdr:row>
      <xdr:rowOff>22084</xdr:rowOff>
    </xdr:to>
    <xdr:sp macro="" textlink="">
      <xdr:nvSpPr>
        <xdr:cNvPr id="249" name="円/楕円 248"/>
        <xdr:cNvSpPr/>
      </xdr:nvSpPr>
      <xdr:spPr>
        <a:xfrm>
          <a:off x="3746500" y="165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13211</xdr:rowOff>
    </xdr:from>
    <xdr:ext cx="534377" cy="259045"/>
    <xdr:sp macro="" textlink="">
      <xdr:nvSpPr>
        <xdr:cNvPr id="250" name="テキスト ボックス 249"/>
        <xdr:cNvSpPr txBox="1"/>
      </xdr:nvSpPr>
      <xdr:spPr>
        <a:xfrm>
          <a:off x="3530111" y="1664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95135</xdr:rowOff>
    </xdr:from>
    <xdr:to>
      <xdr:col>4</xdr:col>
      <xdr:colOff>206375</xdr:colOff>
      <xdr:row>97</xdr:row>
      <xdr:rowOff>25285</xdr:rowOff>
    </xdr:to>
    <xdr:sp macro="" textlink="">
      <xdr:nvSpPr>
        <xdr:cNvPr id="251" name="円/楕円 250"/>
        <xdr:cNvSpPr/>
      </xdr:nvSpPr>
      <xdr:spPr>
        <a:xfrm>
          <a:off x="2857500" y="16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16412</xdr:rowOff>
    </xdr:from>
    <xdr:ext cx="534377" cy="259045"/>
    <xdr:sp macro="" textlink="">
      <xdr:nvSpPr>
        <xdr:cNvPr id="252" name="テキスト ボックス 251"/>
        <xdr:cNvSpPr txBox="1"/>
      </xdr:nvSpPr>
      <xdr:spPr>
        <a:xfrm>
          <a:off x="2641111" y="1664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38,909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95329</xdr:rowOff>
    </xdr:from>
    <xdr:to>
      <xdr:col>3</xdr:col>
      <xdr:colOff>3175</xdr:colOff>
      <xdr:row>97</xdr:row>
      <xdr:rowOff>25479</xdr:rowOff>
    </xdr:to>
    <xdr:sp macro="" textlink="">
      <xdr:nvSpPr>
        <xdr:cNvPr id="253" name="円/楕円 252"/>
        <xdr:cNvSpPr/>
      </xdr:nvSpPr>
      <xdr:spPr>
        <a:xfrm>
          <a:off x="1968500" y="1655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42006</xdr:rowOff>
    </xdr:from>
    <xdr:ext cx="534377" cy="259045"/>
    <xdr:sp macro="" textlink="">
      <xdr:nvSpPr>
        <xdr:cNvPr id="254" name="テキスト ボックス 253"/>
        <xdr:cNvSpPr txBox="1"/>
      </xdr:nvSpPr>
      <xdr:spPr>
        <a:xfrm>
          <a:off x="1752111" y="1632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121841</xdr:rowOff>
    </xdr:from>
    <xdr:to>
      <xdr:col>1</xdr:col>
      <xdr:colOff>485775</xdr:colOff>
      <xdr:row>97</xdr:row>
      <xdr:rowOff>51991</xdr:rowOff>
    </xdr:to>
    <xdr:sp macro="" textlink="">
      <xdr:nvSpPr>
        <xdr:cNvPr id="255" name="円/楕円 254"/>
        <xdr:cNvSpPr/>
      </xdr:nvSpPr>
      <xdr:spPr>
        <a:xfrm>
          <a:off x="1079500" y="1658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43118</xdr:rowOff>
    </xdr:from>
    <xdr:ext cx="534377" cy="259045"/>
    <xdr:sp macro="" textlink="">
      <xdr:nvSpPr>
        <xdr:cNvPr id="256" name="テキスト ボックス 255"/>
        <xdr:cNvSpPr txBox="1"/>
      </xdr:nvSpPr>
      <xdr:spPr>
        <a:xfrm>
          <a:off x="863111" y="1667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44069</xdr:rowOff>
    </xdr:from>
    <xdr:to>
      <xdr:col>15</xdr:col>
      <xdr:colOff>180975</xdr:colOff>
      <xdr:row>39</xdr:row>
      <xdr:rowOff>44069</xdr:rowOff>
    </xdr:to>
    <xdr:cxnSp macro="">
      <xdr:nvCxnSpPr>
        <xdr:cNvPr id="285" name="直線コネクタ 284"/>
        <xdr:cNvCxnSpPr/>
      </xdr:nvCxnSpPr>
      <xdr:spPr>
        <a:xfrm>
          <a:off x="9639300" y="6730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78565" cy="259045"/>
    <xdr:sp macro="" textlink="">
      <xdr:nvSpPr>
        <xdr:cNvPr id="286" name="労働費平均値テキスト"/>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80391</xdr:rowOff>
    </xdr:from>
    <xdr:to>
      <xdr:col>14</xdr:col>
      <xdr:colOff>28575</xdr:colOff>
      <xdr:row>39</xdr:row>
      <xdr:rowOff>44069</xdr:rowOff>
    </xdr:to>
    <xdr:cxnSp macro="">
      <xdr:nvCxnSpPr>
        <xdr:cNvPr id="288" name="直線コネクタ 287"/>
        <xdr:cNvCxnSpPr/>
      </xdr:nvCxnSpPr>
      <xdr:spPr>
        <a:xfrm>
          <a:off x="8750300" y="6424041"/>
          <a:ext cx="889000" cy="30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33528</xdr:rowOff>
    </xdr:from>
    <xdr:to>
      <xdr:col>14</xdr:col>
      <xdr:colOff>79375</xdr:colOff>
      <xdr:row>37</xdr:row>
      <xdr:rowOff>135128</xdr:rowOff>
    </xdr:to>
    <xdr:sp macro="" textlink="">
      <xdr:nvSpPr>
        <xdr:cNvPr id="289" name="フローチャート : 判断 288"/>
        <xdr:cNvSpPr/>
      </xdr:nvSpPr>
      <xdr:spPr>
        <a:xfrm>
          <a:off x="9588500" y="637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151655</xdr:rowOff>
    </xdr:from>
    <xdr:ext cx="469744" cy="259045"/>
    <xdr:sp macro="" textlink="">
      <xdr:nvSpPr>
        <xdr:cNvPr id="290" name="テキスト ボックス 289"/>
        <xdr:cNvSpPr txBox="1"/>
      </xdr:nvSpPr>
      <xdr:spPr>
        <a:xfrm>
          <a:off x="9404427" y="615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80391</xdr:rowOff>
    </xdr:from>
    <xdr:to>
      <xdr:col>12</xdr:col>
      <xdr:colOff>511175</xdr:colOff>
      <xdr:row>38</xdr:row>
      <xdr:rowOff>18796</xdr:rowOff>
    </xdr:to>
    <xdr:cxnSp macro="">
      <xdr:nvCxnSpPr>
        <xdr:cNvPr id="291" name="直線コネクタ 290"/>
        <xdr:cNvCxnSpPr/>
      </xdr:nvCxnSpPr>
      <xdr:spPr>
        <a:xfrm flipV="1">
          <a:off x="7861300" y="6424041"/>
          <a:ext cx="889000" cy="10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162814</xdr:rowOff>
    </xdr:from>
    <xdr:to>
      <xdr:col>12</xdr:col>
      <xdr:colOff>561975</xdr:colOff>
      <xdr:row>38</xdr:row>
      <xdr:rowOff>92964</xdr:rowOff>
    </xdr:to>
    <xdr:sp macro="" textlink="">
      <xdr:nvSpPr>
        <xdr:cNvPr id="292" name="フローチャート : 判断 291"/>
        <xdr:cNvSpPr/>
      </xdr:nvSpPr>
      <xdr:spPr>
        <a:xfrm>
          <a:off x="8699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84091</xdr:rowOff>
    </xdr:from>
    <xdr:ext cx="469744" cy="259045"/>
    <xdr:sp macro="" textlink="">
      <xdr:nvSpPr>
        <xdr:cNvPr id="293" name="テキスト ボックス 292"/>
        <xdr:cNvSpPr txBox="1"/>
      </xdr:nvSpPr>
      <xdr:spPr>
        <a:xfrm>
          <a:off x="85154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104013</xdr:rowOff>
    </xdr:from>
    <xdr:to>
      <xdr:col>11</xdr:col>
      <xdr:colOff>307975</xdr:colOff>
      <xdr:row>38</xdr:row>
      <xdr:rowOff>18796</xdr:rowOff>
    </xdr:to>
    <xdr:cxnSp macro="">
      <xdr:nvCxnSpPr>
        <xdr:cNvPr id="294" name="直線コネクタ 293"/>
        <xdr:cNvCxnSpPr/>
      </xdr:nvCxnSpPr>
      <xdr:spPr>
        <a:xfrm>
          <a:off x="6972300" y="6104763"/>
          <a:ext cx="889000" cy="42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139700</xdr:rowOff>
    </xdr:from>
    <xdr:to>
      <xdr:col>11</xdr:col>
      <xdr:colOff>358775</xdr:colOff>
      <xdr:row>38</xdr:row>
      <xdr:rowOff>69850</xdr:rowOff>
    </xdr:to>
    <xdr:sp macro="" textlink="">
      <xdr:nvSpPr>
        <xdr:cNvPr id="295" name="フローチャート : 判断 294"/>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60977</xdr:rowOff>
    </xdr:from>
    <xdr:ext cx="469744" cy="259045"/>
    <xdr:sp macro="" textlink="">
      <xdr:nvSpPr>
        <xdr:cNvPr id="296" name="テキスト ボックス 295"/>
        <xdr:cNvSpPr txBox="1"/>
      </xdr:nvSpPr>
      <xdr:spPr>
        <a:xfrm>
          <a:off x="76264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110617</xdr:rowOff>
    </xdr:from>
    <xdr:to>
      <xdr:col>10</xdr:col>
      <xdr:colOff>155575</xdr:colOff>
      <xdr:row>37</xdr:row>
      <xdr:rowOff>40767</xdr:rowOff>
    </xdr:to>
    <xdr:sp macro="" textlink="">
      <xdr:nvSpPr>
        <xdr:cNvPr id="297" name="フローチャート : 判断 296"/>
        <xdr:cNvSpPr/>
      </xdr:nvSpPr>
      <xdr:spPr>
        <a:xfrm>
          <a:off x="6921500" y="628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31894</xdr:rowOff>
    </xdr:from>
    <xdr:ext cx="469744" cy="259045"/>
    <xdr:sp macro="" textlink="">
      <xdr:nvSpPr>
        <xdr:cNvPr id="298" name="テキスト ボックス 297"/>
        <xdr:cNvSpPr txBox="1"/>
      </xdr:nvSpPr>
      <xdr:spPr>
        <a:xfrm>
          <a:off x="6737427" y="637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164719</xdr:rowOff>
    </xdr:from>
    <xdr:to>
      <xdr:col>15</xdr:col>
      <xdr:colOff>231775</xdr:colOff>
      <xdr:row>39</xdr:row>
      <xdr:rowOff>94869</xdr:rowOff>
    </xdr:to>
    <xdr:sp macro="" textlink="">
      <xdr:nvSpPr>
        <xdr:cNvPr id="304" name="円/楕円 303"/>
        <xdr:cNvSpPr/>
      </xdr:nvSpPr>
      <xdr:spPr>
        <a:xfrm>
          <a:off x="10426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79646</xdr:rowOff>
    </xdr:from>
    <xdr:ext cx="249299" cy="259045"/>
    <xdr:sp macro="" textlink="">
      <xdr:nvSpPr>
        <xdr:cNvPr id="305" name="労働費該当値テキスト"/>
        <xdr:cNvSpPr txBox="1"/>
      </xdr:nvSpPr>
      <xdr:spPr>
        <a:xfrm>
          <a:off x="10528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164719</xdr:rowOff>
    </xdr:from>
    <xdr:to>
      <xdr:col>14</xdr:col>
      <xdr:colOff>79375</xdr:colOff>
      <xdr:row>39</xdr:row>
      <xdr:rowOff>94869</xdr:rowOff>
    </xdr:to>
    <xdr:sp macro="" textlink="">
      <xdr:nvSpPr>
        <xdr:cNvPr id="306" name="円/楕円 305"/>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85996</xdr:rowOff>
    </xdr:from>
    <xdr:ext cx="249299" cy="259045"/>
    <xdr:sp macro="" textlink="">
      <xdr:nvSpPr>
        <xdr:cNvPr id="307" name="テキスト ボックス 306"/>
        <xdr:cNvSpPr txBox="1"/>
      </xdr:nvSpPr>
      <xdr:spPr>
        <a:xfrm>
          <a:off x="9514649"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29591</xdr:rowOff>
    </xdr:from>
    <xdr:to>
      <xdr:col>12</xdr:col>
      <xdr:colOff>561975</xdr:colOff>
      <xdr:row>37</xdr:row>
      <xdr:rowOff>131191</xdr:rowOff>
    </xdr:to>
    <xdr:sp macro="" textlink="">
      <xdr:nvSpPr>
        <xdr:cNvPr id="308" name="円/楕円 307"/>
        <xdr:cNvSpPr/>
      </xdr:nvSpPr>
      <xdr:spPr>
        <a:xfrm>
          <a:off x="8699500" y="637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147718</xdr:rowOff>
    </xdr:from>
    <xdr:ext cx="469744" cy="259045"/>
    <xdr:sp macro="" textlink="">
      <xdr:nvSpPr>
        <xdr:cNvPr id="309" name="テキスト ボックス 308"/>
        <xdr:cNvSpPr txBox="1"/>
      </xdr:nvSpPr>
      <xdr:spPr>
        <a:xfrm>
          <a:off x="8515427" y="614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139446</xdr:rowOff>
    </xdr:from>
    <xdr:to>
      <xdr:col>11</xdr:col>
      <xdr:colOff>358775</xdr:colOff>
      <xdr:row>38</xdr:row>
      <xdr:rowOff>69596</xdr:rowOff>
    </xdr:to>
    <xdr:sp macro="" textlink="">
      <xdr:nvSpPr>
        <xdr:cNvPr id="310" name="円/楕円 309"/>
        <xdr:cNvSpPr/>
      </xdr:nvSpPr>
      <xdr:spPr>
        <a:xfrm>
          <a:off x="7810500" y="648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86123</xdr:rowOff>
    </xdr:from>
    <xdr:ext cx="469744" cy="259045"/>
    <xdr:sp macro="" textlink="">
      <xdr:nvSpPr>
        <xdr:cNvPr id="311" name="テキスト ボックス 310"/>
        <xdr:cNvSpPr txBox="1"/>
      </xdr:nvSpPr>
      <xdr:spPr>
        <a:xfrm>
          <a:off x="7626427" y="625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53213</xdr:rowOff>
    </xdr:from>
    <xdr:to>
      <xdr:col>10</xdr:col>
      <xdr:colOff>155575</xdr:colOff>
      <xdr:row>35</xdr:row>
      <xdr:rowOff>154813</xdr:rowOff>
    </xdr:to>
    <xdr:sp macro="" textlink="">
      <xdr:nvSpPr>
        <xdr:cNvPr id="312" name="円/楕円 311"/>
        <xdr:cNvSpPr/>
      </xdr:nvSpPr>
      <xdr:spPr>
        <a:xfrm>
          <a:off x="6921500" y="60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171340</xdr:rowOff>
    </xdr:from>
    <xdr:ext cx="469744" cy="259045"/>
    <xdr:sp macro="" textlink="">
      <xdr:nvSpPr>
        <xdr:cNvPr id="313" name="テキスト ボックス 312"/>
        <xdr:cNvSpPr txBox="1"/>
      </xdr:nvSpPr>
      <xdr:spPr>
        <a:xfrm>
          <a:off x="6737427" y="58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3496</xdr:rowOff>
    </xdr:from>
    <xdr:to>
      <xdr:col>15</xdr:col>
      <xdr:colOff>180975</xdr:colOff>
      <xdr:row>58</xdr:row>
      <xdr:rowOff>13750</xdr:rowOff>
    </xdr:to>
    <xdr:cxnSp macro="">
      <xdr:nvCxnSpPr>
        <xdr:cNvPr id="340" name="直線コネクタ 339"/>
        <xdr:cNvCxnSpPr/>
      </xdr:nvCxnSpPr>
      <xdr:spPr>
        <a:xfrm flipV="1">
          <a:off x="9639300" y="9947596"/>
          <a:ext cx="838200" cy="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104019</xdr:rowOff>
    </xdr:from>
    <xdr:ext cx="534377" cy="259045"/>
    <xdr:sp macro="" textlink="">
      <xdr:nvSpPr>
        <xdr:cNvPr id="341" name="農林水産業費平均値テキスト"/>
        <xdr:cNvSpPr txBox="1"/>
      </xdr:nvSpPr>
      <xdr:spPr>
        <a:xfrm>
          <a:off x="10528300" y="970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6874</xdr:rowOff>
    </xdr:from>
    <xdr:to>
      <xdr:col>14</xdr:col>
      <xdr:colOff>28575</xdr:colOff>
      <xdr:row>58</xdr:row>
      <xdr:rowOff>13750</xdr:rowOff>
    </xdr:to>
    <xdr:cxnSp macro="">
      <xdr:nvCxnSpPr>
        <xdr:cNvPr id="343" name="直線コネクタ 342"/>
        <xdr:cNvCxnSpPr/>
      </xdr:nvCxnSpPr>
      <xdr:spPr>
        <a:xfrm>
          <a:off x="8750300" y="9950974"/>
          <a:ext cx="889000" cy="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39787</xdr:rowOff>
    </xdr:from>
    <xdr:to>
      <xdr:col>14</xdr:col>
      <xdr:colOff>79375</xdr:colOff>
      <xdr:row>57</xdr:row>
      <xdr:rowOff>141387</xdr:rowOff>
    </xdr:to>
    <xdr:sp macro="" textlink="">
      <xdr:nvSpPr>
        <xdr:cNvPr id="344" name="フローチャート : 判断 343"/>
        <xdr:cNvSpPr/>
      </xdr:nvSpPr>
      <xdr:spPr>
        <a:xfrm>
          <a:off x="9588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157914</xdr:rowOff>
    </xdr:from>
    <xdr:ext cx="534377" cy="259045"/>
    <xdr:sp macro="" textlink="">
      <xdr:nvSpPr>
        <xdr:cNvPr id="345" name="テキスト ボックス 344"/>
        <xdr:cNvSpPr txBox="1"/>
      </xdr:nvSpPr>
      <xdr:spPr>
        <a:xfrm>
          <a:off x="9372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6874</xdr:rowOff>
    </xdr:from>
    <xdr:to>
      <xdr:col>12</xdr:col>
      <xdr:colOff>511175</xdr:colOff>
      <xdr:row>58</xdr:row>
      <xdr:rowOff>39642</xdr:rowOff>
    </xdr:to>
    <xdr:cxnSp macro="">
      <xdr:nvCxnSpPr>
        <xdr:cNvPr id="346" name="直線コネクタ 345"/>
        <xdr:cNvCxnSpPr/>
      </xdr:nvCxnSpPr>
      <xdr:spPr>
        <a:xfrm flipV="1">
          <a:off x="7861300" y="9950974"/>
          <a:ext cx="889000" cy="3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114448</xdr:rowOff>
    </xdr:from>
    <xdr:to>
      <xdr:col>12</xdr:col>
      <xdr:colOff>561975</xdr:colOff>
      <xdr:row>58</xdr:row>
      <xdr:rowOff>44598</xdr:rowOff>
    </xdr:to>
    <xdr:sp macro="" textlink="">
      <xdr:nvSpPr>
        <xdr:cNvPr id="347" name="フローチャート : 判断 346"/>
        <xdr:cNvSpPr/>
      </xdr:nvSpPr>
      <xdr:spPr>
        <a:xfrm>
          <a:off x="8699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61125</xdr:rowOff>
    </xdr:from>
    <xdr:ext cx="534377" cy="259045"/>
    <xdr:sp macro="" textlink="">
      <xdr:nvSpPr>
        <xdr:cNvPr id="348" name="テキスト ボックス 347"/>
        <xdr:cNvSpPr txBox="1"/>
      </xdr:nvSpPr>
      <xdr:spPr>
        <a:xfrm>
          <a:off x="8483111" y="96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10833</xdr:rowOff>
    </xdr:from>
    <xdr:to>
      <xdr:col>11</xdr:col>
      <xdr:colOff>307975</xdr:colOff>
      <xdr:row>58</xdr:row>
      <xdr:rowOff>39642</xdr:rowOff>
    </xdr:to>
    <xdr:cxnSp macro="">
      <xdr:nvCxnSpPr>
        <xdr:cNvPr id="349" name="直線コネクタ 348"/>
        <xdr:cNvCxnSpPr/>
      </xdr:nvCxnSpPr>
      <xdr:spPr>
        <a:xfrm>
          <a:off x="6972300" y="9954933"/>
          <a:ext cx="889000" cy="2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145684</xdr:rowOff>
    </xdr:from>
    <xdr:to>
      <xdr:col>11</xdr:col>
      <xdr:colOff>358775</xdr:colOff>
      <xdr:row>58</xdr:row>
      <xdr:rowOff>75834</xdr:rowOff>
    </xdr:to>
    <xdr:sp macro="" textlink="">
      <xdr:nvSpPr>
        <xdr:cNvPr id="350" name="フローチャート : 判断 349"/>
        <xdr:cNvSpPr/>
      </xdr:nvSpPr>
      <xdr:spPr>
        <a:xfrm>
          <a:off x="7810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92361</xdr:rowOff>
    </xdr:from>
    <xdr:ext cx="534377" cy="259045"/>
    <xdr:sp macro="" textlink="">
      <xdr:nvSpPr>
        <xdr:cNvPr id="351" name="テキスト ボックス 350"/>
        <xdr:cNvSpPr txBox="1"/>
      </xdr:nvSpPr>
      <xdr:spPr>
        <a:xfrm>
          <a:off x="7594111" y="969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137994</xdr:rowOff>
    </xdr:from>
    <xdr:to>
      <xdr:col>10</xdr:col>
      <xdr:colOff>155575</xdr:colOff>
      <xdr:row>58</xdr:row>
      <xdr:rowOff>68144</xdr:rowOff>
    </xdr:to>
    <xdr:sp macro="" textlink="">
      <xdr:nvSpPr>
        <xdr:cNvPr id="352" name="フローチャート : 判断 351"/>
        <xdr:cNvSpPr/>
      </xdr:nvSpPr>
      <xdr:spPr>
        <a:xfrm>
          <a:off x="6921500" y="991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59271</xdr:rowOff>
    </xdr:from>
    <xdr:ext cx="534377" cy="259045"/>
    <xdr:sp macro="" textlink="">
      <xdr:nvSpPr>
        <xdr:cNvPr id="353" name="テキスト ボックス 352"/>
        <xdr:cNvSpPr txBox="1"/>
      </xdr:nvSpPr>
      <xdr:spPr>
        <a:xfrm>
          <a:off x="6705111" y="1000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124146</xdr:rowOff>
    </xdr:from>
    <xdr:to>
      <xdr:col>15</xdr:col>
      <xdr:colOff>231775</xdr:colOff>
      <xdr:row>58</xdr:row>
      <xdr:rowOff>54296</xdr:rowOff>
    </xdr:to>
    <xdr:sp macro="" textlink="">
      <xdr:nvSpPr>
        <xdr:cNvPr id="359" name="円/楕円 358"/>
        <xdr:cNvSpPr/>
      </xdr:nvSpPr>
      <xdr:spPr>
        <a:xfrm>
          <a:off x="10426700" y="989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59569</xdr:rowOff>
    </xdr:from>
    <xdr:ext cx="534377" cy="259045"/>
    <xdr:sp macro="" textlink="">
      <xdr:nvSpPr>
        <xdr:cNvPr id="360" name="農林水産業費該当値テキスト"/>
        <xdr:cNvSpPr txBox="1"/>
      </xdr:nvSpPr>
      <xdr:spPr>
        <a:xfrm>
          <a:off x="10528300" y="983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29,791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134400</xdr:rowOff>
    </xdr:from>
    <xdr:to>
      <xdr:col>14</xdr:col>
      <xdr:colOff>79375</xdr:colOff>
      <xdr:row>58</xdr:row>
      <xdr:rowOff>64550</xdr:rowOff>
    </xdr:to>
    <xdr:sp macro="" textlink="">
      <xdr:nvSpPr>
        <xdr:cNvPr id="361" name="円/楕円 360"/>
        <xdr:cNvSpPr/>
      </xdr:nvSpPr>
      <xdr:spPr>
        <a:xfrm>
          <a:off x="9588500" y="99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55677</xdr:rowOff>
    </xdr:from>
    <xdr:ext cx="534377" cy="259045"/>
    <xdr:sp macro="" textlink="">
      <xdr:nvSpPr>
        <xdr:cNvPr id="362" name="テキスト ボックス 361"/>
        <xdr:cNvSpPr txBox="1"/>
      </xdr:nvSpPr>
      <xdr:spPr>
        <a:xfrm>
          <a:off x="9372111" y="999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127524</xdr:rowOff>
    </xdr:from>
    <xdr:to>
      <xdr:col>12</xdr:col>
      <xdr:colOff>561975</xdr:colOff>
      <xdr:row>58</xdr:row>
      <xdr:rowOff>57674</xdr:rowOff>
    </xdr:to>
    <xdr:sp macro="" textlink="">
      <xdr:nvSpPr>
        <xdr:cNvPr id="363" name="円/楕円 362"/>
        <xdr:cNvSpPr/>
      </xdr:nvSpPr>
      <xdr:spPr>
        <a:xfrm>
          <a:off x="8699500" y="99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48801</xdr:rowOff>
    </xdr:from>
    <xdr:ext cx="534377" cy="259045"/>
    <xdr:sp macro="" textlink="">
      <xdr:nvSpPr>
        <xdr:cNvPr id="364" name="テキスト ボックス 363"/>
        <xdr:cNvSpPr txBox="1"/>
      </xdr:nvSpPr>
      <xdr:spPr>
        <a:xfrm>
          <a:off x="8483111" y="999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160292</xdr:rowOff>
    </xdr:from>
    <xdr:to>
      <xdr:col>11</xdr:col>
      <xdr:colOff>358775</xdr:colOff>
      <xdr:row>58</xdr:row>
      <xdr:rowOff>90442</xdr:rowOff>
    </xdr:to>
    <xdr:sp macro="" textlink="">
      <xdr:nvSpPr>
        <xdr:cNvPr id="365" name="円/楕円 364"/>
        <xdr:cNvSpPr/>
      </xdr:nvSpPr>
      <xdr:spPr>
        <a:xfrm>
          <a:off x="7810500" y="993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81569</xdr:rowOff>
    </xdr:from>
    <xdr:ext cx="534377" cy="259045"/>
    <xdr:sp macro="" textlink="">
      <xdr:nvSpPr>
        <xdr:cNvPr id="366" name="テキスト ボックス 365"/>
        <xdr:cNvSpPr txBox="1"/>
      </xdr:nvSpPr>
      <xdr:spPr>
        <a:xfrm>
          <a:off x="7594111" y="1002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131483</xdr:rowOff>
    </xdr:from>
    <xdr:to>
      <xdr:col>10</xdr:col>
      <xdr:colOff>155575</xdr:colOff>
      <xdr:row>58</xdr:row>
      <xdr:rowOff>61633</xdr:rowOff>
    </xdr:to>
    <xdr:sp macro="" textlink="">
      <xdr:nvSpPr>
        <xdr:cNvPr id="367" name="円/楕円 366"/>
        <xdr:cNvSpPr/>
      </xdr:nvSpPr>
      <xdr:spPr>
        <a:xfrm>
          <a:off x="6921500" y="990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78160</xdr:rowOff>
    </xdr:from>
    <xdr:ext cx="534377" cy="259045"/>
    <xdr:sp macro="" textlink="">
      <xdr:nvSpPr>
        <xdr:cNvPr id="368" name="テキスト ボックス 367"/>
        <xdr:cNvSpPr txBox="1"/>
      </xdr:nvSpPr>
      <xdr:spPr>
        <a:xfrm>
          <a:off x="6705111" y="967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77622</xdr:rowOff>
    </xdr:from>
    <xdr:to>
      <xdr:col>15</xdr:col>
      <xdr:colOff>180975</xdr:colOff>
      <xdr:row>78</xdr:row>
      <xdr:rowOff>103225</xdr:rowOff>
    </xdr:to>
    <xdr:cxnSp macro="">
      <xdr:nvCxnSpPr>
        <xdr:cNvPr id="395" name="直線コネクタ 394"/>
        <xdr:cNvCxnSpPr/>
      </xdr:nvCxnSpPr>
      <xdr:spPr>
        <a:xfrm flipV="1">
          <a:off x="9639300" y="13450722"/>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396" name="商工費平均値テキスト"/>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103225</xdr:rowOff>
    </xdr:from>
    <xdr:to>
      <xdr:col>14</xdr:col>
      <xdr:colOff>28575</xdr:colOff>
      <xdr:row>78</xdr:row>
      <xdr:rowOff>115094</xdr:rowOff>
    </xdr:to>
    <xdr:cxnSp macro="">
      <xdr:nvCxnSpPr>
        <xdr:cNvPr id="398" name="直線コネクタ 397"/>
        <xdr:cNvCxnSpPr/>
      </xdr:nvCxnSpPr>
      <xdr:spPr>
        <a:xfrm flipV="1">
          <a:off x="8750300" y="13476325"/>
          <a:ext cx="889000" cy="1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165353</xdr:rowOff>
    </xdr:from>
    <xdr:to>
      <xdr:col>14</xdr:col>
      <xdr:colOff>79375</xdr:colOff>
      <xdr:row>78</xdr:row>
      <xdr:rowOff>95503</xdr:rowOff>
    </xdr:to>
    <xdr:sp macro="" textlink="">
      <xdr:nvSpPr>
        <xdr:cNvPr id="399" name="フローチャート : 判断 398"/>
        <xdr:cNvSpPr/>
      </xdr:nvSpPr>
      <xdr:spPr>
        <a:xfrm>
          <a:off x="9588500" y="1336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112030</xdr:rowOff>
    </xdr:from>
    <xdr:ext cx="534377" cy="259045"/>
    <xdr:sp macro="" textlink="">
      <xdr:nvSpPr>
        <xdr:cNvPr id="400" name="テキスト ボックス 399"/>
        <xdr:cNvSpPr txBox="1"/>
      </xdr:nvSpPr>
      <xdr:spPr>
        <a:xfrm>
          <a:off x="9372111" y="1314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113419</xdr:rowOff>
    </xdr:from>
    <xdr:to>
      <xdr:col>12</xdr:col>
      <xdr:colOff>511175</xdr:colOff>
      <xdr:row>78</xdr:row>
      <xdr:rowOff>115094</xdr:rowOff>
    </xdr:to>
    <xdr:cxnSp macro="">
      <xdr:nvCxnSpPr>
        <xdr:cNvPr id="401" name="直線コネクタ 400"/>
        <xdr:cNvCxnSpPr/>
      </xdr:nvCxnSpPr>
      <xdr:spPr>
        <a:xfrm>
          <a:off x="7861300" y="13486519"/>
          <a:ext cx="889000" cy="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9164</xdr:rowOff>
    </xdr:from>
    <xdr:to>
      <xdr:col>12</xdr:col>
      <xdr:colOff>561975</xdr:colOff>
      <xdr:row>78</xdr:row>
      <xdr:rowOff>110764</xdr:rowOff>
    </xdr:to>
    <xdr:sp macro="" textlink="">
      <xdr:nvSpPr>
        <xdr:cNvPr id="402" name="フローチャート : 判断 401"/>
        <xdr:cNvSpPr/>
      </xdr:nvSpPr>
      <xdr:spPr>
        <a:xfrm>
          <a:off x="8699500" y="133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127291</xdr:rowOff>
    </xdr:from>
    <xdr:ext cx="469744" cy="259045"/>
    <xdr:sp macro="" textlink="">
      <xdr:nvSpPr>
        <xdr:cNvPr id="403" name="テキスト ボックス 402"/>
        <xdr:cNvSpPr txBox="1"/>
      </xdr:nvSpPr>
      <xdr:spPr>
        <a:xfrm>
          <a:off x="8515427" y="1315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107989</xdr:rowOff>
    </xdr:from>
    <xdr:to>
      <xdr:col>11</xdr:col>
      <xdr:colOff>307975</xdr:colOff>
      <xdr:row>78</xdr:row>
      <xdr:rowOff>113419</xdr:rowOff>
    </xdr:to>
    <xdr:cxnSp macro="">
      <xdr:nvCxnSpPr>
        <xdr:cNvPr id="404" name="直線コネクタ 403"/>
        <xdr:cNvCxnSpPr/>
      </xdr:nvCxnSpPr>
      <xdr:spPr>
        <a:xfrm>
          <a:off x="6972300" y="13481089"/>
          <a:ext cx="889000" cy="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17221</xdr:rowOff>
    </xdr:from>
    <xdr:to>
      <xdr:col>11</xdr:col>
      <xdr:colOff>358775</xdr:colOff>
      <xdr:row>78</xdr:row>
      <xdr:rowOff>118821</xdr:rowOff>
    </xdr:to>
    <xdr:sp macro="" textlink="">
      <xdr:nvSpPr>
        <xdr:cNvPr id="405" name="フローチャート : 判断 404"/>
        <xdr:cNvSpPr/>
      </xdr:nvSpPr>
      <xdr:spPr>
        <a:xfrm>
          <a:off x="7810500" y="1339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135348</xdr:rowOff>
    </xdr:from>
    <xdr:ext cx="469744" cy="259045"/>
    <xdr:sp macro="" textlink="">
      <xdr:nvSpPr>
        <xdr:cNvPr id="406" name="テキスト ボックス 405"/>
        <xdr:cNvSpPr txBox="1"/>
      </xdr:nvSpPr>
      <xdr:spPr>
        <a:xfrm>
          <a:off x="7626427" y="1316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5690</xdr:rowOff>
    </xdr:from>
    <xdr:to>
      <xdr:col>10</xdr:col>
      <xdr:colOff>155575</xdr:colOff>
      <xdr:row>78</xdr:row>
      <xdr:rowOff>107290</xdr:rowOff>
    </xdr:to>
    <xdr:sp macro="" textlink="">
      <xdr:nvSpPr>
        <xdr:cNvPr id="407" name="フローチャート : 判断 406"/>
        <xdr:cNvSpPr/>
      </xdr:nvSpPr>
      <xdr:spPr>
        <a:xfrm>
          <a:off x="6921500" y="133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123817</xdr:rowOff>
    </xdr:from>
    <xdr:ext cx="469744" cy="259045"/>
    <xdr:sp macro="" textlink="">
      <xdr:nvSpPr>
        <xdr:cNvPr id="408" name="テキスト ボックス 407"/>
        <xdr:cNvSpPr txBox="1"/>
      </xdr:nvSpPr>
      <xdr:spPr>
        <a:xfrm>
          <a:off x="6737427" y="1315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26822</xdr:rowOff>
    </xdr:from>
    <xdr:to>
      <xdr:col>15</xdr:col>
      <xdr:colOff>231775</xdr:colOff>
      <xdr:row>78</xdr:row>
      <xdr:rowOff>128422</xdr:rowOff>
    </xdr:to>
    <xdr:sp macro="" textlink="">
      <xdr:nvSpPr>
        <xdr:cNvPr id="414" name="円/楕円 413"/>
        <xdr:cNvSpPr/>
      </xdr:nvSpPr>
      <xdr:spPr>
        <a:xfrm>
          <a:off x="10426700" y="1339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113199</xdr:rowOff>
    </xdr:from>
    <xdr:ext cx="469744" cy="259045"/>
    <xdr:sp macro="" textlink="">
      <xdr:nvSpPr>
        <xdr:cNvPr id="415" name="商工費該当値テキスト"/>
        <xdr:cNvSpPr txBox="1"/>
      </xdr:nvSpPr>
      <xdr:spPr>
        <a:xfrm>
          <a:off x="10528300" y="1331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52425</xdr:rowOff>
    </xdr:from>
    <xdr:to>
      <xdr:col>14</xdr:col>
      <xdr:colOff>79375</xdr:colOff>
      <xdr:row>78</xdr:row>
      <xdr:rowOff>154025</xdr:rowOff>
    </xdr:to>
    <xdr:sp macro="" textlink="">
      <xdr:nvSpPr>
        <xdr:cNvPr id="416" name="円/楕円 415"/>
        <xdr:cNvSpPr/>
      </xdr:nvSpPr>
      <xdr:spPr>
        <a:xfrm>
          <a:off x="9588500" y="1342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145152</xdr:rowOff>
    </xdr:from>
    <xdr:ext cx="469744" cy="259045"/>
    <xdr:sp macro="" textlink="">
      <xdr:nvSpPr>
        <xdr:cNvPr id="417" name="テキスト ボックス 416"/>
        <xdr:cNvSpPr txBox="1"/>
      </xdr:nvSpPr>
      <xdr:spPr>
        <a:xfrm>
          <a:off x="9404427" y="1351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64294</xdr:rowOff>
    </xdr:from>
    <xdr:to>
      <xdr:col>12</xdr:col>
      <xdr:colOff>561975</xdr:colOff>
      <xdr:row>78</xdr:row>
      <xdr:rowOff>165894</xdr:rowOff>
    </xdr:to>
    <xdr:sp macro="" textlink="">
      <xdr:nvSpPr>
        <xdr:cNvPr id="418" name="円/楕円 417"/>
        <xdr:cNvSpPr/>
      </xdr:nvSpPr>
      <xdr:spPr>
        <a:xfrm>
          <a:off x="8699500" y="1343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157021</xdr:rowOff>
    </xdr:from>
    <xdr:ext cx="469744" cy="259045"/>
    <xdr:sp macro="" textlink="">
      <xdr:nvSpPr>
        <xdr:cNvPr id="419" name="テキスト ボックス 418"/>
        <xdr:cNvSpPr txBox="1"/>
      </xdr:nvSpPr>
      <xdr:spPr>
        <a:xfrm>
          <a:off x="8515427" y="1353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62619</xdr:rowOff>
    </xdr:from>
    <xdr:to>
      <xdr:col>11</xdr:col>
      <xdr:colOff>358775</xdr:colOff>
      <xdr:row>78</xdr:row>
      <xdr:rowOff>164219</xdr:rowOff>
    </xdr:to>
    <xdr:sp macro="" textlink="">
      <xdr:nvSpPr>
        <xdr:cNvPr id="420" name="円/楕円 419"/>
        <xdr:cNvSpPr/>
      </xdr:nvSpPr>
      <xdr:spPr>
        <a:xfrm>
          <a:off x="7810500" y="1343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155346</xdr:rowOff>
    </xdr:from>
    <xdr:ext cx="469744" cy="259045"/>
    <xdr:sp macro="" textlink="">
      <xdr:nvSpPr>
        <xdr:cNvPr id="421" name="テキスト ボックス 420"/>
        <xdr:cNvSpPr txBox="1"/>
      </xdr:nvSpPr>
      <xdr:spPr>
        <a:xfrm>
          <a:off x="7626427" y="1352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57189</xdr:rowOff>
    </xdr:from>
    <xdr:to>
      <xdr:col>10</xdr:col>
      <xdr:colOff>155575</xdr:colOff>
      <xdr:row>78</xdr:row>
      <xdr:rowOff>158789</xdr:rowOff>
    </xdr:to>
    <xdr:sp macro="" textlink="">
      <xdr:nvSpPr>
        <xdr:cNvPr id="422" name="円/楕円 421"/>
        <xdr:cNvSpPr/>
      </xdr:nvSpPr>
      <xdr:spPr>
        <a:xfrm>
          <a:off x="6921500" y="134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149916</xdr:rowOff>
    </xdr:from>
    <xdr:ext cx="469744" cy="259045"/>
    <xdr:sp macro="" textlink="">
      <xdr:nvSpPr>
        <xdr:cNvPr id="423" name="テキスト ボックス 422"/>
        <xdr:cNvSpPr txBox="1"/>
      </xdr:nvSpPr>
      <xdr:spPr>
        <a:xfrm>
          <a:off x="6737427" y="1352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139316</xdr:rowOff>
    </xdr:from>
    <xdr:to>
      <xdr:col>15</xdr:col>
      <xdr:colOff>180975</xdr:colOff>
      <xdr:row>98</xdr:row>
      <xdr:rowOff>171090</xdr:rowOff>
    </xdr:to>
    <xdr:cxnSp macro="">
      <xdr:nvCxnSpPr>
        <xdr:cNvPr id="452" name="直線コネクタ 451"/>
        <xdr:cNvCxnSpPr/>
      </xdr:nvCxnSpPr>
      <xdr:spPr>
        <a:xfrm flipV="1">
          <a:off x="9639300" y="16941416"/>
          <a:ext cx="838200" cy="3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157341</xdr:rowOff>
    </xdr:from>
    <xdr:to>
      <xdr:col>14</xdr:col>
      <xdr:colOff>28575</xdr:colOff>
      <xdr:row>98</xdr:row>
      <xdr:rowOff>171090</xdr:rowOff>
    </xdr:to>
    <xdr:cxnSp macro="">
      <xdr:nvCxnSpPr>
        <xdr:cNvPr id="455" name="直線コネクタ 454"/>
        <xdr:cNvCxnSpPr/>
      </xdr:nvCxnSpPr>
      <xdr:spPr>
        <a:xfrm>
          <a:off x="8750300" y="16959441"/>
          <a:ext cx="889000" cy="1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30762</xdr:rowOff>
    </xdr:from>
    <xdr:to>
      <xdr:col>14</xdr:col>
      <xdr:colOff>79375</xdr:colOff>
      <xdr:row>98</xdr:row>
      <xdr:rowOff>132362</xdr:rowOff>
    </xdr:to>
    <xdr:sp macro="" textlink="">
      <xdr:nvSpPr>
        <xdr:cNvPr id="456" name="フローチャート : 判断 455"/>
        <xdr:cNvSpPr/>
      </xdr:nvSpPr>
      <xdr:spPr>
        <a:xfrm>
          <a:off x="9588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148889</xdr:rowOff>
    </xdr:from>
    <xdr:ext cx="599010" cy="259045"/>
    <xdr:sp macro="" textlink="">
      <xdr:nvSpPr>
        <xdr:cNvPr id="457" name="テキスト ボックス 456"/>
        <xdr:cNvSpPr txBox="1"/>
      </xdr:nvSpPr>
      <xdr:spPr>
        <a:xfrm>
          <a:off x="9339794" y="1660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157341</xdr:rowOff>
    </xdr:from>
    <xdr:to>
      <xdr:col>12</xdr:col>
      <xdr:colOff>511175</xdr:colOff>
      <xdr:row>99</xdr:row>
      <xdr:rowOff>20638</xdr:rowOff>
    </xdr:to>
    <xdr:cxnSp macro="">
      <xdr:nvCxnSpPr>
        <xdr:cNvPr id="458" name="直線コネクタ 457"/>
        <xdr:cNvCxnSpPr/>
      </xdr:nvCxnSpPr>
      <xdr:spPr>
        <a:xfrm flipV="1">
          <a:off x="7861300" y="16959441"/>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89255</xdr:rowOff>
    </xdr:from>
    <xdr:to>
      <xdr:col>12</xdr:col>
      <xdr:colOff>561975</xdr:colOff>
      <xdr:row>99</xdr:row>
      <xdr:rowOff>19405</xdr:rowOff>
    </xdr:to>
    <xdr:sp macro="" textlink="">
      <xdr:nvSpPr>
        <xdr:cNvPr id="459" name="フローチャート : 判断 458"/>
        <xdr:cNvSpPr/>
      </xdr:nvSpPr>
      <xdr:spPr>
        <a:xfrm>
          <a:off x="8699500" y="1689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35932</xdr:rowOff>
    </xdr:from>
    <xdr:ext cx="534377" cy="259045"/>
    <xdr:sp macro="" textlink="">
      <xdr:nvSpPr>
        <xdr:cNvPr id="460" name="テキスト ボックス 459"/>
        <xdr:cNvSpPr txBox="1"/>
      </xdr:nvSpPr>
      <xdr:spPr>
        <a:xfrm>
          <a:off x="8483111" y="1666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15353</xdr:rowOff>
    </xdr:from>
    <xdr:to>
      <xdr:col>11</xdr:col>
      <xdr:colOff>307975</xdr:colOff>
      <xdr:row>99</xdr:row>
      <xdr:rowOff>20638</xdr:rowOff>
    </xdr:to>
    <xdr:cxnSp macro="">
      <xdr:nvCxnSpPr>
        <xdr:cNvPr id="461" name="直線コネクタ 460"/>
        <xdr:cNvCxnSpPr/>
      </xdr:nvCxnSpPr>
      <xdr:spPr>
        <a:xfrm>
          <a:off x="6972300" y="16988903"/>
          <a:ext cx="889000" cy="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109865</xdr:rowOff>
    </xdr:from>
    <xdr:to>
      <xdr:col>11</xdr:col>
      <xdr:colOff>358775</xdr:colOff>
      <xdr:row>99</xdr:row>
      <xdr:rowOff>40015</xdr:rowOff>
    </xdr:to>
    <xdr:sp macro="" textlink="">
      <xdr:nvSpPr>
        <xdr:cNvPr id="462" name="フローチャート : 判断 461"/>
        <xdr:cNvSpPr/>
      </xdr:nvSpPr>
      <xdr:spPr>
        <a:xfrm>
          <a:off x="7810500" y="1691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56542</xdr:rowOff>
    </xdr:from>
    <xdr:ext cx="534377" cy="259045"/>
    <xdr:sp macro="" textlink="">
      <xdr:nvSpPr>
        <xdr:cNvPr id="463" name="テキスト ボックス 462"/>
        <xdr:cNvSpPr txBox="1"/>
      </xdr:nvSpPr>
      <xdr:spPr>
        <a:xfrm>
          <a:off x="7594111" y="1668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94625</xdr:rowOff>
    </xdr:from>
    <xdr:to>
      <xdr:col>10</xdr:col>
      <xdr:colOff>155575</xdr:colOff>
      <xdr:row>99</xdr:row>
      <xdr:rowOff>24775</xdr:rowOff>
    </xdr:to>
    <xdr:sp macro="" textlink="">
      <xdr:nvSpPr>
        <xdr:cNvPr id="464" name="フローチャート : 判断 463"/>
        <xdr:cNvSpPr/>
      </xdr:nvSpPr>
      <xdr:spPr>
        <a:xfrm>
          <a:off x="6921500" y="168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41302</xdr:rowOff>
    </xdr:from>
    <xdr:ext cx="534377" cy="259045"/>
    <xdr:sp macro="" textlink="">
      <xdr:nvSpPr>
        <xdr:cNvPr id="465" name="テキスト ボックス 464"/>
        <xdr:cNvSpPr txBox="1"/>
      </xdr:nvSpPr>
      <xdr:spPr>
        <a:xfrm>
          <a:off x="6705111" y="1667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55,492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88516</xdr:rowOff>
    </xdr:from>
    <xdr:to>
      <xdr:col>15</xdr:col>
      <xdr:colOff>231775</xdr:colOff>
      <xdr:row>99</xdr:row>
      <xdr:rowOff>18666</xdr:rowOff>
    </xdr:to>
    <xdr:sp macro="" textlink="">
      <xdr:nvSpPr>
        <xdr:cNvPr id="471" name="円/楕円 470"/>
        <xdr:cNvSpPr/>
      </xdr:nvSpPr>
      <xdr:spPr>
        <a:xfrm>
          <a:off x="10426700" y="1689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45893</xdr:rowOff>
    </xdr:from>
    <xdr:ext cx="534377" cy="259045"/>
    <xdr:sp macro="" textlink="">
      <xdr:nvSpPr>
        <xdr:cNvPr id="472" name="土木費該当値テキスト"/>
        <xdr:cNvSpPr txBox="1"/>
      </xdr:nvSpPr>
      <xdr:spPr>
        <a:xfrm>
          <a:off x="10528300" y="1684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60,303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120290</xdr:rowOff>
    </xdr:from>
    <xdr:to>
      <xdr:col>14</xdr:col>
      <xdr:colOff>79375</xdr:colOff>
      <xdr:row>99</xdr:row>
      <xdr:rowOff>50440</xdr:rowOff>
    </xdr:to>
    <xdr:sp macro="" textlink="">
      <xdr:nvSpPr>
        <xdr:cNvPr id="473" name="円/楕円 472"/>
        <xdr:cNvSpPr/>
      </xdr:nvSpPr>
      <xdr:spPr>
        <a:xfrm>
          <a:off x="9588500" y="169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41567</xdr:rowOff>
    </xdr:from>
    <xdr:ext cx="534377" cy="259045"/>
    <xdr:sp macro="" textlink="">
      <xdr:nvSpPr>
        <xdr:cNvPr id="474" name="テキスト ボックス 473"/>
        <xdr:cNvSpPr txBox="1"/>
      </xdr:nvSpPr>
      <xdr:spPr>
        <a:xfrm>
          <a:off x="9372111" y="1701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35,283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106541</xdr:rowOff>
    </xdr:from>
    <xdr:to>
      <xdr:col>12</xdr:col>
      <xdr:colOff>561975</xdr:colOff>
      <xdr:row>99</xdr:row>
      <xdr:rowOff>36691</xdr:rowOff>
    </xdr:to>
    <xdr:sp macro="" textlink="">
      <xdr:nvSpPr>
        <xdr:cNvPr id="475" name="円/楕円 474"/>
        <xdr:cNvSpPr/>
      </xdr:nvSpPr>
      <xdr:spPr>
        <a:xfrm>
          <a:off x="8699500" y="1690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27818</xdr:rowOff>
    </xdr:from>
    <xdr:ext cx="534377" cy="259045"/>
    <xdr:sp macro="" textlink="">
      <xdr:nvSpPr>
        <xdr:cNvPr id="476" name="テキスト ボックス 475"/>
        <xdr:cNvSpPr txBox="1"/>
      </xdr:nvSpPr>
      <xdr:spPr>
        <a:xfrm>
          <a:off x="8483111" y="1700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141288</xdr:rowOff>
    </xdr:from>
    <xdr:to>
      <xdr:col>11</xdr:col>
      <xdr:colOff>358775</xdr:colOff>
      <xdr:row>99</xdr:row>
      <xdr:rowOff>71438</xdr:rowOff>
    </xdr:to>
    <xdr:sp macro="" textlink="">
      <xdr:nvSpPr>
        <xdr:cNvPr id="477" name="円/楕円 476"/>
        <xdr:cNvSpPr/>
      </xdr:nvSpPr>
      <xdr:spPr>
        <a:xfrm>
          <a:off x="7810500" y="1694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62565</xdr:rowOff>
    </xdr:from>
    <xdr:ext cx="534377" cy="259045"/>
    <xdr:sp macro="" textlink="">
      <xdr:nvSpPr>
        <xdr:cNvPr id="478" name="テキスト ボックス 477"/>
        <xdr:cNvSpPr txBox="1"/>
      </xdr:nvSpPr>
      <xdr:spPr>
        <a:xfrm>
          <a:off x="7594111" y="1703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136003</xdr:rowOff>
    </xdr:from>
    <xdr:to>
      <xdr:col>10</xdr:col>
      <xdr:colOff>155575</xdr:colOff>
      <xdr:row>99</xdr:row>
      <xdr:rowOff>66153</xdr:rowOff>
    </xdr:to>
    <xdr:sp macro="" textlink="">
      <xdr:nvSpPr>
        <xdr:cNvPr id="479" name="円/楕円 478"/>
        <xdr:cNvSpPr/>
      </xdr:nvSpPr>
      <xdr:spPr>
        <a:xfrm>
          <a:off x="6921500" y="1693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57280</xdr:rowOff>
    </xdr:from>
    <xdr:ext cx="534377" cy="259045"/>
    <xdr:sp macro="" textlink="">
      <xdr:nvSpPr>
        <xdr:cNvPr id="480" name="テキスト ボックス 479"/>
        <xdr:cNvSpPr txBox="1"/>
      </xdr:nvSpPr>
      <xdr:spPr>
        <a:xfrm>
          <a:off x="6705111" y="1703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155156</xdr:rowOff>
    </xdr:from>
    <xdr:to>
      <xdr:col>23</xdr:col>
      <xdr:colOff>517525</xdr:colOff>
      <xdr:row>38</xdr:row>
      <xdr:rowOff>3149</xdr:rowOff>
    </xdr:to>
    <xdr:cxnSp macro="">
      <xdr:nvCxnSpPr>
        <xdr:cNvPr id="509" name="直線コネクタ 508"/>
        <xdr:cNvCxnSpPr/>
      </xdr:nvCxnSpPr>
      <xdr:spPr>
        <a:xfrm flipV="1">
          <a:off x="15481300" y="6498806"/>
          <a:ext cx="838200" cy="1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49598</xdr:rowOff>
    </xdr:from>
    <xdr:ext cx="534377" cy="259045"/>
    <xdr:sp macro="" textlink="">
      <xdr:nvSpPr>
        <xdr:cNvPr id="510" name="消防費平均値テキスト"/>
        <xdr:cNvSpPr txBox="1"/>
      </xdr:nvSpPr>
      <xdr:spPr>
        <a:xfrm>
          <a:off x="16370300" y="6221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164491</xdr:rowOff>
    </xdr:from>
    <xdr:to>
      <xdr:col>22</xdr:col>
      <xdr:colOff>365125</xdr:colOff>
      <xdr:row>38</xdr:row>
      <xdr:rowOff>3149</xdr:rowOff>
    </xdr:to>
    <xdr:cxnSp macro="">
      <xdr:nvCxnSpPr>
        <xdr:cNvPr id="512" name="直線コネクタ 511"/>
        <xdr:cNvCxnSpPr/>
      </xdr:nvCxnSpPr>
      <xdr:spPr>
        <a:xfrm>
          <a:off x="14592300" y="6508141"/>
          <a:ext cx="889000" cy="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2337</xdr:rowOff>
    </xdr:from>
    <xdr:to>
      <xdr:col>22</xdr:col>
      <xdr:colOff>415925</xdr:colOff>
      <xdr:row>37</xdr:row>
      <xdr:rowOff>103937</xdr:rowOff>
    </xdr:to>
    <xdr:sp macro="" textlink="">
      <xdr:nvSpPr>
        <xdr:cNvPr id="513" name="フローチャート : 判断 512"/>
        <xdr:cNvSpPr/>
      </xdr:nvSpPr>
      <xdr:spPr>
        <a:xfrm>
          <a:off x="15430500" y="634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120464</xdr:rowOff>
    </xdr:from>
    <xdr:ext cx="534377" cy="259045"/>
    <xdr:sp macro="" textlink="">
      <xdr:nvSpPr>
        <xdr:cNvPr id="514" name="テキスト ボックス 513"/>
        <xdr:cNvSpPr txBox="1"/>
      </xdr:nvSpPr>
      <xdr:spPr>
        <a:xfrm>
          <a:off x="15214111" y="612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158255</xdr:rowOff>
    </xdr:from>
    <xdr:to>
      <xdr:col>21</xdr:col>
      <xdr:colOff>161925</xdr:colOff>
      <xdr:row>37</xdr:row>
      <xdr:rowOff>164491</xdr:rowOff>
    </xdr:to>
    <xdr:cxnSp macro="">
      <xdr:nvCxnSpPr>
        <xdr:cNvPr id="515" name="直線コネクタ 514"/>
        <xdr:cNvCxnSpPr/>
      </xdr:nvCxnSpPr>
      <xdr:spPr>
        <a:xfrm>
          <a:off x="13703300" y="6501905"/>
          <a:ext cx="889000" cy="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25578</xdr:rowOff>
    </xdr:from>
    <xdr:to>
      <xdr:col>21</xdr:col>
      <xdr:colOff>212725</xdr:colOff>
      <xdr:row>37</xdr:row>
      <xdr:rowOff>127178</xdr:rowOff>
    </xdr:to>
    <xdr:sp macro="" textlink="">
      <xdr:nvSpPr>
        <xdr:cNvPr id="516" name="フローチャート : 判断 515"/>
        <xdr:cNvSpPr/>
      </xdr:nvSpPr>
      <xdr:spPr>
        <a:xfrm>
          <a:off x="14541500" y="636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143705</xdr:rowOff>
    </xdr:from>
    <xdr:ext cx="534377" cy="259045"/>
    <xdr:sp macro="" textlink="">
      <xdr:nvSpPr>
        <xdr:cNvPr id="517" name="テキスト ボックス 516"/>
        <xdr:cNvSpPr txBox="1"/>
      </xdr:nvSpPr>
      <xdr:spPr>
        <a:xfrm>
          <a:off x="14325111" y="614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154915</xdr:rowOff>
    </xdr:from>
    <xdr:to>
      <xdr:col>19</xdr:col>
      <xdr:colOff>644525</xdr:colOff>
      <xdr:row>37</xdr:row>
      <xdr:rowOff>158255</xdr:rowOff>
    </xdr:to>
    <xdr:cxnSp macro="">
      <xdr:nvCxnSpPr>
        <xdr:cNvPr id="518" name="直線コネクタ 517"/>
        <xdr:cNvCxnSpPr/>
      </xdr:nvCxnSpPr>
      <xdr:spPr>
        <a:xfrm>
          <a:off x="12814300" y="6498565"/>
          <a:ext cx="889000" cy="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68885</xdr:rowOff>
    </xdr:from>
    <xdr:to>
      <xdr:col>20</xdr:col>
      <xdr:colOff>9525</xdr:colOff>
      <xdr:row>37</xdr:row>
      <xdr:rowOff>170485</xdr:rowOff>
    </xdr:to>
    <xdr:sp macro="" textlink="">
      <xdr:nvSpPr>
        <xdr:cNvPr id="519" name="フローチャート : 判断 518"/>
        <xdr:cNvSpPr/>
      </xdr:nvSpPr>
      <xdr:spPr>
        <a:xfrm>
          <a:off x="13652500" y="64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15562</xdr:rowOff>
    </xdr:from>
    <xdr:ext cx="534377" cy="259045"/>
    <xdr:sp macro="" textlink="">
      <xdr:nvSpPr>
        <xdr:cNvPr id="520" name="テキスト ボックス 519"/>
        <xdr:cNvSpPr txBox="1"/>
      </xdr:nvSpPr>
      <xdr:spPr>
        <a:xfrm>
          <a:off x="13436111" y="618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47574</xdr:rowOff>
    </xdr:from>
    <xdr:to>
      <xdr:col>18</xdr:col>
      <xdr:colOff>492125</xdr:colOff>
      <xdr:row>37</xdr:row>
      <xdr:rowOff>149174</xdr:rowOff>
    </xdr:to>
    <xdr:sp macro="" textlink="">
      <xdr:nvSpPr>
        <xdr:cNvPr id="521" name="フローチャート : 判断 520"/>
        <xdr:cNvSpPr/>
      </xdr:nvSpPr>
      <xdr:spPr>
        <a:xfrm>
          <a:off x="12763500" y="639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165701</xdr:rowOff>
    </xdr:from>
    <xdr:ext cx="534377" cy="259045"/>
    <xdr:sp macro="" textlink="">
      <xdr:nvSpPr>
        <xdr:cNvPr id="522" name="テキスト ボックス 521"/>
        <xdr:cNvSpPr txBox="1"/>
      </xdr:nvSpPr>
      <xdr:spPr>
        <a:xfrm>
          <a:off x="12547111" y="616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104356</xdr:rowOff>
    </xdr:from>
    <xdr:to>
      <xdr:col>23</xdr:col>
      <xdr:colOff>568325</xdr:colOff>
      <xdr:row>38</xdr:row>
      <xdr:rowOff>34506</xdr:rowOff>
    </xdr:to>
    <xdr:sp macro="" textlink="">
      <xdr:nvSpPr>
        <xdr:cNvPr id="528" name="円/楕円 527"/>
        <xdr:cNvSpPr/>
      </xdr:nvSpPr>
      <xdr:spPr>
        <a:xfrm>
          <a:off x="16268700" y="644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19283</xdr:rowOff>
    </xdr:from>
    <xdr:ext cx="534377" cy="259045"/>
    <xdr:sp macro="" textlink="">
      <xdr:nvSpPr>
        <xdr:cNvPr id="529" name="消防費該当値テキスト"/>
        <xdr:cNvSpPr txBox="1"/>
      </xdr:nvSpPr>
      <xdr:spPr>
        <a:xfrm>
          <a:off x="16370300" y="636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18,283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123799</xdr:rowOff>
    </xdr:from>
    <xdr:to>
      <xdr:col>22</xdr:col>
      <xdr:colOff>415925</xdr:colOff>
      <xdr:row>38</xdr:row>
      <xdr:rowOff>53949</xdr:rowOff>
    </xdr:to>
    <xdr:sp macro="" textlink="">
      <xdr:nvSpPr>
        <xdr:cNvPr id="530" name="円/楕円 529"/>
        <xdr:cNvSpPr/>
      </xdr:nvSpPr>
      <xdr:spPr>
        <a:xfrm>
          <a:off x="15430500" y="646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45076</xdr:rowOff>
    </xdr:from>
    <xdr:ext cx="534377" cy="259045"/>
    <xdr:sp macro="" textlink="">
      <xdr:nvSpPr>
        <xdr:cNvPr id="531" name="テキスト ボックス 530"/>
        <xdr:cNvSpPr txBox="1"/>
      </xdr:nvSpPr>
      <xdr:spPr>
        <a:xfrm>
          <a:off x="15214111" y="656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113690</xdr:rowOff>
    </xdr:from>
    <xdr:to>
      <xdr:col>21</xdr:col>
      <xdr:colOff>212725</xdr:colOff>
      <xdr:row>38</xdr:row>
      <xdr:rowOff>43841</xdr:rowOff>
    </xdr:to>
    <xdr:sp macro="" textlink="">
      <xdr:nvSpPr>
        <xdr:cNvPr id="532" name="円/楕円 531"/>
        <xdr:cNvSpPr/>
      </xdr:nvSpPr>
      <xdr:spPr>
        <a:xfrm>
          <a:off x="14541500" y="64573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34968</xdr:rowOff>
    </xdr:from>
    <xdr:ext cx="534377" cy="259045"/>
    <xdr:sp macro="" textlink="">
      <xdr:nvSpPr>
        <xdr:cNvPr id="533" name="テキスト ボックス 532"/>
        <xdr:cNvSpPr txBox="1"/>
      </xdr:nvSpPr>
      <xdr:spPr>
        <a:xfrm>
          <a:off x="14325111" y="655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107455</xdr:rowOff>
    </xdr:from>
    <xdr:to>
      <xdr:col>20</xdr:col>
      <xdr:colOff>9525</xdr:colOff>
      <xdr:row>38</xdr:row>
      <xdr:rowOff>37605</xdr:rowOff>
    </xdr:to>
    <xdr:sp macro="" textlink="">
      <xdr:nvSpPr>
        <xdr:cNvPr id="534" name="円/楕円 533"/>
        <xdr:cNvSpPr/>
      </xdr:nvSpPr>
      <xdr:spPr>
        <a:xfrm>
          <a:off x="13652500" y="645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28732</xdr:rowOff>
    </xdr:from>
    <xdr:ext cx="534377" cy="259045"/>
    <xdr:sp macro="" textlink="">
      <xdr:nvSpPr>
        <xdr:cNvPr id="535" name="テキスト ボックス 534"/>
        <xdr:cNvSpPr txBox="1"/>
      </xdr:nvSpPr>
      <xdr:spPr>
        <a:xfrm>
          <a:off x="13436111" y="654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104115</xdr:rowOff>
    </xdr:from>
    <xdr:to>
      <xdr:col>18</xdr:col>
      <xdr:colOff>492125</xdr:colOff>
      <xdr:row>38</xdr:row>
      <xdr:rowOff>34265</xdr:rowOff>
    </xdr:to>
    <xdr:sp macro="" textlink="">
      <xdr:nvSpPr>
        <xdr:cNvPr id="536" name="円/楕円 535"/>
        <xdr:cNvSpPr/>
      </xdr:nvSpPr>
      <xdr:spPr>
        <a:xfrm>
          <a:off x="12763500" y="64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25392</xdr:rowOff>
    </xdr:from>
    <xdr:ext cx="534377" cy="259045"/>
    <xdr:sp macro="" textlink="">
      <xdr:nvSpPr>
        <xdr:cNvPr id="537" name="テキスト ボックス 536"/>
        <xdr:cNvSpPr txBox="1"/>
      </xdr:nvSpPr>
      <xdr:spPr>
        <a:xfrm>
          <a:off x="12547111" y="65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43,361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61592</xdr:rowOff>
    </xdr:from>
    <xdr:to>
      <xdr:col>23</xdr:col>
      <xdr:colOff>517525</xdr:colOff>
      <xdr:row>57</xdr:row>
      <xdr:rowOff>132403</xdr:rowOff>
    </xdr:to>
    <xdr:cxnSp macro="">
      <xdr:nvCxnSpPr>
        <xdr:cNvPr id="564" name="直線コネクタ 563"/>
        <xdr:cNvCxnSpPr/>
      </xdr:nvCxnSpPr>
      <xdr:spPr>
        <a:xfrm>
          <a:off x="15481300" y="9834242"/>
          <a:ext cx="838200" cy="7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159271</xdr:rowOff>
    </xdr:from>
    <xdr:ext cx="534377" cy="259045"/>
    <xdr:sp macro="" textlink="">
      <xdr:nvSpPr>
        <xdr:cNvPr id="565" name="教育費平均値テキスト"/>
        <xdr:cNvSpPr txBox="1"/>
      </xdr:nvSpPr>
      <xdr:spPr>
        <a:xfrm>
          <a:off x="16370300" y="958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61592</xdr:rowOff>
    </xdr:from>
    <xdr:to>
      <xdr:col>22</xdr:col>
      <xdr:colOff>365125</xdr:colOff>
      <xdr:row>57</xdr:row>
      <xdr:rowOff>161124</xdr:rowOff>
    </xdr:to>
    <xdr:cxnSp macro="">
      <xdr:nvCxnSpPr>
        <xdr:cNvPr id="567" name="直線コネクタ 566"/>
        <xdr:cNvCxnSpPr/>
      </xdr:nvCxnSpPr>
      <xdr:spPr>
        <a:xfrm flipV="1">
          <a:off x="14592300" y="9834242"/>
          <a:ext cx="889000" cy="9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74937</xdr:rowOff>
    </xdr:from>
    <xdr:to>
      <xdr:col>22</xdr:col>
      <xdr:colOff>415925</xdr:colOff>
      <xdr:row>57</xdr:row>
      <xdr:rowOff>5087</xdr:rowOff>
    </xdr:to>
    <xdr:sp macro="" textlink="">
      <xdr:nvSpPr>
        <xdr:cNvPr id="568" name="フローチャート : 判断 567"/>
        <xdr:cNvSpPr/>
      </xdr:nvSpPr>
      <xdr:spPr>
        <a:xfrm>
          <a:off x="15430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21614</xdr:rowOff>
    </xdr:from>
    <xdr:ext cx="534377" cy="259045"/>
    <xdr:sp macro="" textlink="">
      <xdr:nvSpPr>
        <xdr:cNvPr id="569" name="テキスト ボックス 568"/>
        <xdr:cNvSpPr txBox="1"/>
      </xdr:nvSpPr>
      <xdr:spPr>
        <a:xfrm>
          <a:off x="15214111" y="94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161124</xdr:rowOff>
    </xdr:from>
    <xdr:to>
      <xdr:col>21</xdr:col>
      <xdr:colOff>161925</xdr:colOff>
      <xdr:row>58</xdr:row>
      <xdr:rowOff>19713</xdr:rowOff>
    </xdr:to>
    <xdr:cxnSp macro="">
      <xdr:nvCxnSpPr>
        <xdr:cNvPr id="570" name="直線コネクタ 569"/>
        <xdr:cNvCxnSpPr/>
      </xdr:nvCxnSpPr>
      <xdr:spPr>
        <a:xfrm flipV="1">
          <a:off x="13703300" y="9933774"/>
          <a:ext cx="889000" cy="3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133532</xdr:rowOff>
    </xdr:from>
    <xdr:to>
      <xdr:col>21</xdr:col>
      <xdr:colOff>212725</xdr:colOff>
      <xdr:row>57</xdr:row>
      <xdr:rowOff>63682</xdr:rowOff>
    </xdr:to>
    <xdr:sp macro="" textlink="">
      <xdr:nvSpPr>
        <xdr:cNvPr id="571" name="フローチャート : 判断 570"/>
        <xdr:cNvSpPr/>
      </xdr:nvSpPr>
      <xdr:spPr>
        <a:xfrm>
          <a:off x="14541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80209</xdr:rowOff>
    </xdr:from>
    <xdr:ext cx="534377" cy="259045"/>
    <xdr:sp macro="" textlink="">
      <xdr:nvSpPr>
        <xdr:cNvPr id="572" name="テキスト ボックス 571"/>
        <xdr:cNvSpPr txBox="1"/>
      </xdr:nvSpPr>
      <xdr:spPr>
        <a:xfrm>
          <a:off x="14325111" y="950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134420</xdr:rowOff>
    </xdr:from>
    <xdr:to>
      <xdr:col>19</xdr:col>
      <xdr:colOff>644525</xdr:colOff>
      <xdr:row>58</xdr:row>
      <xdr:rowOff>19713</xdr:rowOff>
    </xdr:to>
    <xdr:cxnSp macro="">
      <xdr:nvCxnSpPr>
        <xdr:cNvPr id="573" name="直線コネクタ 572"/>
        <xdr:cNvCxnSpPr/>
      </xdr:nvCxnSpPr>
      <xdr:spPr>
        <a:xfrm>
          <a:off x="12814300" y="9907070"/>
          <a:ext cx="889000" cy="5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110279</xdr:rowOff>
    </xdr:from>
    <xdr:to>
      <xdr:col>20</xdr:col>
      <xdr:colOff>9525</xdr:colOff>
      <xdr:row>57</xdr:row>
      <xdr:rowOff>40429</xdr:rowOff>
    </xdr:to>
    <xdr:sp macro="" textlink="">
      <xdr:nvSpPr>
        <xdr:cNvPr id="574" name="フローチャート : 判断 573"/>
        <xdr:cNvSpPr/>
      </xdr:nvSpPr>
      <xdr:spPr>
        <a:xfrm>
          <a:off x="13652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56956</xdr:rowOff>
    </xdr:from>
    <xdr:ext cx="534377" cy="259045"/>
    <xdr:sp macro="" textlink="">
      <xdr:nvSpPr>
        <xdr:cNvPr id="575" name="テキスト ボックス 574"/>
        <xdr:cNvSpPr txBox="1"/>
      </xdr:nvSpPr>
      <xdr:spPr>
        <a:xfrm>
          <a:off x="13436111" y="94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123492</xdr:rowOff>
    </xdr:from>
    <xdr:to>
      <xdr:col>18</xdr:col>
      <xdr:colOff>492125</xdr:colOff>
      <xdr:row>57</xdr:row>
      <xdr:rowOff>53642</xdr:rowOff>
    </xdr:to>
    <xdr:sp macro="" textlink="">
      <xdr:nvSpPr>
        <xdr:cNvPr id="576" name="フローチャート : 判断 575"/>
        <xdr:cNvSpPr/>
      </xdr:nvSpPr>
      <xdr:spPr>
        <a:xfrm>
          <a:off x="12763500" y="972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70169</xdr:rowOff>
    </xdr:from>
    <xdr:ext cx="534377" cy="259045"/>
    <xdr:sp macro="" textlink="">
      <xdr:nvSpPr>
        <xdr:cNvPr id="577" name="テキスト ボックス 576"/>
        <xdr:cNvSpPr txBox="1"/>
      </xdr:nvSpPr>
      <xdr:spPr>
        <a:xfrm>
          <a:off x="12547111" y="949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81603</xdr:rowOff>
    </xdr:from>
    <xdr:to>
      <xdr:col>23</xdr:col>
      <xdr:colOff>568325</xdr:colOff>
      <xdr:row>58</xdr:row>
      <xdr:rowOff>11753</xdr:rowOff>
    </xdr:to>
    <xdr:sp macro="" textlink="">
      <xdr:nvSpPr>
        <xdr:cNvPr id="583" name="円/楕円 582"/>
        <xdr:cNvSpPr/>
      </xdr:nvSpPr>
      <xdr:spPr>
        <a:xfrm>
          <a:off x="16268700" y="985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167980</xdr:rowOff>
    </xdr:from>
    <xdr:ext cx="534377" cy="259045"/>
    <xdr:sp macro="" textlink="">
      <xdr:nvSpPr>
        <xdr:cNvPr id="584" name="教育費該当値テキスト"/>
        <xdr:cNvSpPr txBox="1"/>
      </xdr:nvSpPr>
      <xdr:spPr>
        <a:xfrm>
          <a:off x="16370300" y="976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39,096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10792</xdr:rowOff>
    </xdr:from>
    <xdr:to>
      <xdr:col>22</xdr:col>
      <xdr:colOff>415925</xdr:colOff>
      <xdr:row>57</xdr:row>
      <xdr:rowOff>112392</xdr:rowOff>
    </xdr:to>
    <xdr:sp macro="" textlink="">
      <xdr:nvSpPr>
        <xdr:cNvPr id="585" name="円/楕円 584"/>
        <xdr:cNvSpPr/>
      </xdr:nvSpPr>
      <xdr:spPr>
        <a:xfrm>
          <a:off x="15430500" y="978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103519</xdr:rowOff>
    </xdr:from>
    <xdr:ext cx="534377" cy="259045"/>
    <xdr:sp macro="" textlink="">
      <xdr:nvSpPr>
        <xdr:cNvPr id="586" name="テキスト ボックス 585"/>
        <xdr:cNvSpPr txBox="1"/>
      </xdr:nvSpPr>
      <xdr:spPr>
        <a:xfrm>
          <a:off x="15214111" y="987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54,584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110324</xdr:rowOff>
    </xdr:from>
    <xdr:to>
      <xdr:col>21</xdr:col>
      <xdr:colOff>212725</xdr:colOff>
      <xdr:row>58</xdr:row>
      <xdr:rowOff>40474</xdr:rowOff>
    </xdr:to>
    <xdr:sp macro="" textlink="">
      <xdr:nvSpPr>
        <xdr:cNvPr id="587" name="円/楕円 586"/>
        <xdr:cNvSpPr/>
      </xdr:nvSpPr>
      <xdr:spPr>
        <a:xfrm>
          <a:off x="14541500" y="98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31601</xdr:rowOff>
    </xdr:from>
    <xdr:ext cx="534377" cy="259045"/>
    <xdr:sp macro="" textlink="">
      <xdr:nvSpPr>
        <xdr:cNvPr id="588" name="テキスト ボックス 587"/>
        <xdr:cNvSpPr txBox="1"/>
      </xdr:nvSpPr>
      <xdr:spPr>
        <a:xfrm>
          <a:off x="14325111" y="997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32,814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140363</xdr:rowOff>
    </xdr:from>
    <xdr:to>
      <xdr:col>20</xdr:col>
      <xdr:colOff>9525</xdr:colOff>
      <xdr:row>58</xdr:row>
      <xdr:rowOff>70513</xdr:rowOff>
    </xdr:to>
    <xdr:sp macro="" textlink="">
      <xdr:nvSpPr>
        <xdr:cNvPr id="589" name="円/楕円 588"/>
        <xdr:cNvSpPr/>
      </xdr:nvSpPr>
      <xdr:spPr>
        <a:xfrm>
          <a:off x="13652500" y="991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61640</xdr:rowOff>
    </xdr:from>
    <xdr:ext cx="534377" cy="259045"/>
    <xdr:sp macro="" textlink="">
      <xdr:nvSpPr>
        <xdr:cNvPr id="590" name="テキスト ボックス 589"/>
        <xdr:cNvSpPr txBox="1"/>
      </xdr:nvSpPr>
      <xdr:spPr>
        <a:xfrm>
          <a:off x="13436111" y="1000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83620</xdr:rowOff>
    </xdr:from>
    <xdr:to>
      <xdr:col>18</xdr:col>
      <xdr:colOff>492125</xdr:colOff>
      <xdr:row>58</xdr:row>
      <xdr:rowOff>13770</xdr:rowOff>
    </xdr:to>
    <xdr:sp macro="" textlink="">
      <xdr:nvSpPr>
        <xdr:cNvPr id="591" name="円/楕円 590"/>
        <xdr:cNvSpPr/>
      </xdr:nvSpPr>
      <xdr:spPr>
        <a:xfrm>
          <a:off x="12763500" y="985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4897</xdr:rowOff>
    </xdr:from>
    <xdr:ext cx="534377" cy="259045"/>
    <xdr:sp macro="" textlink="">
      <xdr:nvSpPr>
        <xdr:cNvPr id="592" name="テキスト ボックス 591"/>
        <xdr:cNvSpPr txBox="1"/>
      </xdr:nvSpPr>
      <xdr:spPr>
        <a:xfrm>
          <a:off x="12547111" y="994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38,655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138771</xdr:rowOff>
    </xdr:from>
    <xdr:to>
      <xdr:col>23</xdr:col>
      <xdr:colOff>517525</xdr:colOff>
      <xdr:row>78</xdr:row>
      <xdr:rowOff>139700</xdr:rowOff>
    </xdr:to>
    <xdr:cxnSp macro="">
      <xdr:nvCxnSpPr>
        <xdr:cNvPr id="619" name="直線コネクタ 618"/>
        <xdr:cNvCxnSpPr/>
      </xdr:nvCxnSpPr>
      <xdr:spPr>
        <a:xfrm flipV="1">
          <a:off x="15481300" y="13511871"/>
          <a:ext cx="838200" cy="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22" name="直線コネクタ 62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16156</xdr:rowOff>
    </xdr:from>
    <xdr:to>
      <xdr:col>22</xdr:col>
      <xdr:colOff>415925</xdr:colOff>
      <xdr:row>78</xdr:row>
      <xdr:rowOff>117756</xdr:rowOff>
    </xdr:to>
    <xdr:sp macro="" textlink="">
      <xdr:nvSpPr>
        <xdr:cNvPr id="623" name="フローチャート : 判断 622"/>
        <xdr:cNvSpPr/>
      </xdr:nvSpPr>
      <xdr:spPr>
        <a:xfrm>
          <a:off x="15430500" y="133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134283</xdr:rowOff>
    </xdr:from>
    <xdr:ext cx="534377" cy="259045"/>
    <xdr:sp macro="" textlink="">
      <xdr:nvSpPr>
        <xdr:cNvPr id="624" name="テキスト ボックス 623"/>
        <xdr:cNvSpPr txBox="1"/>
      </xdr:nvSpPr>
      <xdr:spPr>
        <a:xfrm>
          <a:off x="15214111" y="1316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25" name="直線コネクタ 62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9241</xdr:rowOff>
    </xdr:from>
    <xdr:to>
      <xdr:col>21</xdr:col>
      <xdr:colOff>212725</xdr:colOff>
      <xdr:row>78</xdr:row>
      <xdr:rowOff>110841</xdr:rowOff>
    </xdr:to>
    <xdr:sp macro="" textlink="">
      <xdr:nvSpPr>
        <xdr:cNvPr id="626" name="フローチャート : 判断 625"/>
        <xdr:cNvSpPr/>
      </xdr:nvSpPr>
      <xdr:spPr>
        <a:xfrm>
          <a:off x="14541500" y="1338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127368</xdr:rowOff>
    </xdr:from>
    <xdr:ext cx="534377" cy="259045"/>
    <xdr:sp macro="" textlink="">
      <xdr:nvSpPr>
        <xdr:cNvPr id="627" name="テキスト ボックス 626"/>
        <xdr:cNvSpPr txBox="1"/>
      </xdr:nvSpPr>
      <xdr:spPr>
        <a:xfrm>
          <a:off x="14325111" y="1315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28" name="直線コネクタ 62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25705</xdr:rowOff>
    </xdr:from>
    <xdr:to>
      <xdr:col>20</xdr:col>
      <xdr:colOff>9525</xdr:colOff>
      <xdr:row>78</xdr:row>
      <xdr:rowOff>127305</xdr:rowOff>
    </xdr:to>
    <xdr:sp macro="" textlink="">
      <xdr:nvSpPr>
        <xdr:cNvPr id="629" name="フローチャート : 判断 628"/>
        <xdr:cNvSpPr/>
      </xdr:nvSpPr>
      <xdr:spPr>
        <a:xfrm>
          <a:off x="13652500" y="1339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143832</xdr:rowOff>
    </xdr:from>
    <xdr:ext cx="534377" cy="259045"/>
    <xdr:sp macro="" textlink="">
      <xdr:nvSpPr>
        <xdr:cNvPr id="630" name="テキスト ボックス 629"/>
        <xdr:cNvSpPr txBox="1"/>
      </xdr:nvSpPr>
      <xdr:spPr>
        <a:xfrm>
          <a:off x="13436111" y="1317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150289</xdr:rowOff>
    </xdr:from>
    <xdr:to>
      <xdr:col>18</xdr:col>
      <xdr:colOff>492125</xdr:colOff>
      <xdr:row>78</xdr:row>
      <xdr:rowOff>80439</xdr:rowOff>
    </xdr:to>
    <xdr:sp macro="" textlink="">
      <xdr:nvSpPr>
        <xdr:cNvPr id="631" name="フローチャート : 判断 630"/>
        <xdr:cNvSpPr/>
      </xdr:nvSpPr>
      <xdr:spPr>
        <a:xfrm>
          <a:off x="12763500" y="133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96966</xdr:rowOff>
    </xdr:from>
    <xdr:ext cx="534377" cy="259045"/>
    <xdr:sp macro="" textlink="">
      <xdr:nvSpPr>
        <xdr:cNvPr id="632" name="テキスト ボックス 631"/>
        <xdr:cNvSpPr txBox="1"/>
      </xdr:nvSpPr>
      <xdr:spPr>
        <a:xfrm>
          <a:off x="12547111" y="131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87971</xdr:rowOff>
    </xdr:from>
    <xdr:to>
      <xdr:col>23</xdr:col>
      <xdr:colOff>568325</xdr:colOff>
      <xdr:row>79</xdr:row>
      <xdr:rowOff>18121</xdr:rowOff>
    </xdr:to>
    <xdr:sp macro="" textlink="">
      <xdr:nvSpPr>
        <xdr:cNvPr id="638" name="円/楕円 637"/>
        <xdr:cNvSpPr/>
      </xdr:nvSpPr>
      <xdr:spPr>
        <a:xfrm>
          <a:off x="16268700" y="1346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32958</xdr:rowOff>
    </xdr:from>
    <xdr:ext cx="378565" cy="259045"/>
    <xdr:sp macro="" textlink="">
      <xdr:nvSpPr>
        <xdr:cNvPr id="639" name="災害復旧費該当値テキスト"/>
        <xdr:cNvSpPr txBox="1"/>
      </xdr:nvSpPr>
      <xdr:spPr>
        <a:xfrm>
          <a:off x="16370300" y="13406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0" name="円/楕円 63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1" name="テキスト ボックス 640"/>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2" name="円/楕円 64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3" name="テキスト ボックス 642"/>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44" name="円/楕円 64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45" name="テキスト ボックス 644"/>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46" name="円/楕円 64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47" name="テキスト ボックス 646"/>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113229</xdr:rowOff>
    </xdr:from>
    <xdr:to>
      <xdr:col>23</xdr:col>
      <xdr:colOff>517525</xdr:colOff>
      <xdr:row>97</xdr:row>
      <xdr:rowOff>125650</xdr:rowOff>
    </xdr:to>
    <xdr:cxnSp macro="">
      <xdr:nvCxnSpPr>
        <xdr:cNvPr id="674" name="直線コネクタ 673"/>
        <xdr:cNvCxnSpPr/>
      </xdr:nvCxnSpPr>
      <xdr:spPr>
        <a:xfrm>
          <a:off x="15481300" y="16743879"/>
          <a:ext cx="8382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24004</xdr:rowOff>
    </xdr:from>
    <xdr:ext cx="534377" cy="259045"/>
    <xdr:sp macro="" textlink="">
      <xdr:nvSpPr>
        <xdr:cNvPr id="675" name="公債費平均値テキスト"/>
        <xdr:cNvSpPr txBox="1"/>
      </xdr:nvSpPr>
      <xdr:spPr>
        <a:xfrm>
          <a:off x="16370300" y="1648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105725</xdr:rowOff>
    </xdr:from>
    <xdr:to>
      <xdr:col>22</xdr:col>
      <xdr:colOff>365125</xdr:colOff>
      <xdr:row>97</xdr:row>
      <xdr:rowOff>113229</xdr:rowOff>
    </xdr:to>
    <xdr:cxnSp macro="">
      <xdr:nvCxnSpPr>
        <xdr:cNvPr id="677" name="直線コネクタ 676"/>
        <xdr:cNvCxnSpPr/>
      </xdr:nvCxnSpPr>
      <xdr:spPr>
        <a:xfrm>
          <a:off x="14592300" y="16736375"/>
          <a:ext cx="889000" cy="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57494</xdr:rowOff>
    </xdr:from>
    <xdr:to>
      <xdr:col>22</xdr:col>
      <xdr:colOff>415925</xdr:colOff>
      <xdr:row>97</xdr:row>
      <xdr:rowOff>159094</xdr:rowOff>
    </xdr:to>
    <xdr:sp macro="" textlink="">
      <xdr:nvSpPr>
        <xdr:cNvPr id="678" name="フローチャート : 判断 677"/>
        <xdr:cNvSpPr/>
      </xdr:nvSpPr>
      <xdr:spPr>
        <a:xfrm>
          <a:off x="15430500" y="166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4171</xdr:rowOff>
    </xdr:from>
    <xdr:ext cx="534377" cy="259045"/>
    <xdr:sp macro="" textlink="">
      <xdr:nvSpPr>
        <xdr:cNvPr id="679" name="テキスト ボックス 678"/>
        <xdr:cNvSpPr txBox="1"/>
      </xdr:nvSpPr>
      <xdr:spPr>
        <a:xfrm>
          <a:off x="15214111" y="1646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82348</xdr:rowOff>
    </xdr:from>
    <xdr:to>
      <xdr:col>21</xdr:col>
      <xdr:colOff>161925</xdr:colOff>
      <xdr:row>97</xdr:row>
      <xdr:rowOff>105725</xdr:rowOff>
    </xdr:to>
    <xdr:cxnSp macro="">
      <xdr:nvCxnSpPr>
        <xdr:cNvPr id="680" name="直線コネクタ 679"/>
        <xdr:cNvCxnSpPr/>
      </xdr:nvCxnSpPr>
      <xdr:spPr>
        <a:xfrm>
          <a:off x="13703300" y="16712998"/>
          <a:ext cx="889000" cy="2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46436</xdr:rowOff>
    </xdr:from>
    <xdr:to>
      <xdr:col>21</xdr:col>
      <xdr:colOff>212725</xdr:colOff>
      <xdr:row>97</xdr:row>
      <xdr:rowOff>148036</xdr:rowOff>
    </xdr:to>
    <xdr:sp macro="" textlink="">
      <xdr:nvSpPr>
        <xdr:cNvPr id="681" name="フローチャート : 判断 680"/>
        <xdr:cNvSpPr/>
      </xdr:nvSpPr>
      <xdr:spPr>
        <a:xfrm>
          <a:off x="14541500" y="1667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164563</xdr:rowOff>
    </xdr:from>
    <xdr:ext cx="534377" cy="259045"/>
    <xdr:sp macro="" textlink="">
      <xdr:nvSpPr>
        <xdr:cNvPr id="682" name="テキスト ボックス 681"/>
        <xdr:cNvSpPr txBox="1"/>
      </xdr:nvSpPr>
      <xdr:spPr>
        <a:xfrm>
          <a:off x="14325111" y="1645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65994</xdr:rowOff>
    </xdr:from>
    <xdr:to>
      <xdr:col>19</xdr:col>
      <xdr:colOff>644525</xdr:colOff>
      <xdr:row>97</xdr:row>
      <xdr:rowOff>82348</xdr:rowOff>
    </xdr:to>
    <xdr:cxnSp macro="">
      <xdr:nvCxnSpPr>
        <xdr:cNvPr id="683" name="直線コネクタ 682"/>
        <xdr:cNvCxnSpPr/>
      </xdr:nvCxnSpPr>
      <xdr:spPr>
        <a:xfrm>
          <a:off x="12814300" y="16696644"/>
          <a:ext cx="889000" cy="1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41053</xdr:rowOff>
    </xdr:from>
    <xdr:to>
      <xdr:col>20</xdr:col>
      <xdr:colOff>9525</xdr:colOff>
      <xdr:row>97</xdr:row>
      <xdr:rowOff>142653</xdr:rowOff>
    </xdr:to>
    <xdr:sp macro="" textlink="">
      <xdr:nvSpPr>
        <xdr:cNvPr id="684" name="フローチャート : 判断 683"/>
        <xdr:cNvSpPr/>
      </xdr:nvSpPr>
      <xdr:spPr>
        <a:xfrm>
          <a:off x="13652500" y="166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133780</xdr:rowOff>
    </xdr:from>
    <xdr:ext cx="534377" cy="259045"/>
    <xdr:sp macro="" textlink="">
      <xdr:nvSpPr>
        <xdr:cNvPr id="685" name="テキスト ボックス 684"/>
        <xdr:cNvSpPr txBox="1"/>
      </xdr:nvSpPr>
      <xdr:spPr>
        <a:xfrm>
          <a:off x="13436111" y="1676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53187</xdr:rowOff>
    </xdr:from>
    <xdr:to>
      <xdr:col>18</xdr:col>
      <xdr:colOff>492125</xdr:colOff>
      <xdr:row>97</xdr:row>
      <xdr:rowOff>154787</xdr:rowOff>
    </xdr:to>
    <xdr:sp macro="" textlink="">
      <xdr:nvSpPr>
        <xdr:cNvPr id="686" name="フローチャート : 判断 685"/>
        <xdr:cNvSpPr/>
      </xdr:nvSpPr>
      <xdr:spPr>
        <a:xfrm>
          <a:off x="12763500" y="1668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145914</xdr:rowOff>
    </xdr:from>
    <xdr:ext cx="534377" cy="259045"/>
    <xdr:sp macro="" textlink="">
      <xdr:nvSpPr>
        <xdr:cNvPr id="687" name="テキスト ボックス 686"/>
        <xdr:cNvSpPr txBox="1"/>
      </xdr:nvSpPr>
      <xdr:spPr>
        <a:xfrm>
          <a:off x="12547111" y="1677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74850</xdr:rowOff>
    </xdr:from>
    <xdr:to>
      <xdr:col>23</xdr:col>
      <xdr:colOff>568325</xdr:colOff>
      <xdr:row>98</xdr:row>
      <xdr:rowOff>5000</xdr:rowOff>
    </xdr:to>
    <xdr:sp macro="" textlink="">
      <xdr:nvSpPr>
        <xdr:cNvPr id="693" name="円/楕円 692"/>
        <xdr:cNvSpPr/>
      </xdr:nvSpPr>
      <xdr:spPr>
        <a:xfrm>
          <a:off x="16268700" y="167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53277</xdr:rowOff>
    </xdr:from>
    <xdr:ext cx="534377" cy="259045"/>
    <xdr:sp macro="" textlink="">
      <xdr:nvSpPr>
        <xdr:cNvPr id="694" name="公債費該当値テキスト"/>
        <xdr:cNvSpPr txBox="1"/>
      </xdr:nvSpPr>
      <xdr:spPr>
        <a:xfrm>
          <a:off x="16370300" y="1668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40,573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62429</xdr:rowOff>
    </xdr:from>
    <xdr:to>
      <xdr:col>22</xdr:col>
      <xdr:colOff>415925</xdr:colOff>
      <xdr:row>97</xdr:row>
      <xdr:rowOff>164029</xdr:rowOff>
    </xdr:to>
    <xdr:sp macro="" textlink="">
      <xdr:nvSpPr>
        <xdr:cNvPr id="695" name="円/楕円 694"/>
        <xdr:cNvSpPr/>
      </xdr:nvSpPr>
      <xdr:spPr>
        <a:xfrm>
          <a:off x="15430500" y="1669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155156</xdr:rowOff>
    </xdr:from>
    <xdr:ext cx="534377" cy="259045"/>
    <xdr:sp macro="" textlink="">
      <xdr:nvSpPr>
        <xdr:cNvPr id="696" name="テキスト ボックス 695"/>
        <xdr:cNvSpPr txBox="1"/>
      </xdr:nvSpPr>
      <xdr:spPr>
        <a:xfrm>
          <a:off x="15214111" y="1678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54925</xdr:rowOff>
    </xdr:from>
    <xdr:to>
      <xdr:col>21</xdr:col>
      <xdr:colOff>212725</xdr:colOff>
      <xdr:row>97</xdr:row>
      <xdr:rowOff>156525</xdr:rowOff>
    </xdr:to>
    <xdr:sp macro="" textlink="">
      <xdr:nvSpPr>
        <xdr:cNvPr id="697" name="円/楕円 696"/>
        <xdr:cNvSpPr/>
      </xdr:nvSpPr>
      <xdr:spPr>
        <a:xfrm>
          <a:off x="14541500" y="1668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147652</xdr:rowOff>
    </xdr:from>
    <xdr:ext cx="534377" cy="259045"/>
    <xdr:sp macro="" textlink="">
      <xdr:nvSpPr>
        <xdr:cNvPr id="698" name="テキスト ボックス 697"/>
        <xdr:cNvSpPr txBox="1"/>
      </xdr:nvSpPr>
      <xdr:spPr>
        <a:xfrm>
          <a:off x="14325111" y="1677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44,931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31548</xdr:rowOff>
    </xdr:from>
    <xdr:to>
      <xdr:col>20</xdr:col>
      <xdr:colOff>9525</xdr:colOff>
      <xdr:row>97</xdr:row>
      <xdr:rowOff>133148</xdr:rowOff>
    </xdr:to>
    <xdr:sp macro="" textlink="">
      <xdr:nvSpPr>
        <xdr:cNvPr id="699" name="円/楕円 698"/>
        <xdr:cNvSpPr/>
      </xdr:nvSpPr>
      <xdr:spPr>
        <a:xfrm>
          <a:off x="13652500" y="1666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149675</xdr:rowOff>
    </xdr:from>
    <xdr:ext cx="534377" cy="259045"/>
    <xdr:sp macro="" textlink="">
      <xdr:nvSpPr>
        <xdr:cNvPr id="700" name="テキスト ボックス 699"/>
        <xdr:cNvSpPr txBox="1"/>
      </xdr:nvSpPr>
      <xdr:spPr>
        <a:xfrm>
          <a:off x="13436111" y="1643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50,044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15194</xdr:rowOff>
    </xdr:from>
    <xdr:to>
      <xdr:col>18</xdr:col>
      <xdr:colOff>492125</xdr:colOff>
      <xdr:row>97</xdr:row>
      <xdr:rowOff>116794</xdr:rowOff>
    </xdr:to>
    <xdr:sp macro="" textlink="">
      <xdr:nvSpPr>
        <xdr:cNvPr id="701" name="円/楕円 700"/>
        <xdr:cNvSpPr/>
      </xdr:nvSpPr>
      <xdr:spPr>
        <a:xfrm>
          <a:off x="12763500" y="166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133321</xdr:rowOff>
    </xdr:from>
    <xdr:ext cx="534377" cy="259045"/>
    <xdr:sp macro="" textlink="">
      <xdr:nvSpPr>
        <xdr:cNvPr id="702" name="テキスト ボックス 701"/>
        <xdr:cNvSpPr txBox="1"/>
      </xdr:nvSpPr>
      <xdr:spPr>
        <a:xfrm>
          <a:off x="12547111" y="1642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23343</xdr:rowOff>
    </xdr:from>
    <xdr:to>
      <xdr:col>31</xdr:col>
      <xdr:colOff>34925</xdr:colOff>
      <xdr:row>38</xdr:row>
      <xdr:rowOff>139700</xdr:rowOff>
    </xdr:to>
    <xdr:cxnSp macro="">
      <xdr:nvCxnSpPr>
        <xdr:cNvPr id="732" name="直線コネクタ 731"/>
        <xdr:cNvCxnSpPr/>
      </xdr:nvCxnSpPr>
      <xdr:spPr>
        <a:xfrm>
          <a:off x="20434300" y="6366993"/>
          <a:ext cx="889000" cy="28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122275</xdr:rowOff>
    </xdr:from>
    <xdr:to>
      <xdr:col>31</xdr:col>
      <xdr:colOff>85725</xdr:colOff>
      <xdr:row>38</xdr:row>
      <xdr:rowOff>52425</xdr:rowOff>
    </xdr:to>
    <xdr:sp macro="" textlink="">
      <xdr:nvSpPr>
        <xdr:cNvPr id="733" name="フローチャート : 判断 732"/>
        <xdr:cNvSpPr/>
      </xdr:nvSpPr>
      <xdr:spPr>
        <a:xfrm>
          <a:off x="21272500" y="64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68952</xdr:rowOff>
    </xdr:from>
    <xdr:ext cx="378565" cy="259045"/>
    <xdr:sp macro="" textlink="">
      <xdr:nvSpPr>
        <xdr:cNvPr id="734" name="テキスト ボックス 733"/>
        <xdr:cNvSpPr txBox="1"/>
      </xdr:nvSpPr>
      <xdr:spPr>
        <a:xfrm>
          <a:off x="21134017" y="6241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23343</xdr:rowOff>
    </xdr:from>
    <xdr:to>
      <xdr:col>29</xdr:col>
      <xdr:colOff>517525</xdr:colOff>
      <xdr:row>38</xdr:row>
      <xdr:rowOff>139700</xdr:rowOff>
    </xdr:to>
    <xdr:cxnSp macro="">
      <xdr:nvCxnSpPr>
        <xdr:cNvPr id="735" name="直線コネクタ 734"/>
        <xdr:cNvCxnSpPr/>
      </xdr:nvCxnSpPr>
      <xdr:spPr>
        <a:xfrm flipV="1">
          <a:off x="19545300" y="6366993"/>
          <a:ext cx="889000" cy="28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11405</xdr:rowOff>
    </xdr:from>
    <xdr:to>
      <xdr:col>29</xdr:col>
      <xdr:colOff>568325</xdr:colOff>
      <xdr:row>38</xdr:row>
      <xdr:rowOff>113005</xdr:rowOff>
    </xdr:to>
    <xdr:sp macro="" textlink="">
      <xdr:nvSpPr>
        <xdr:cNvPr id="736" name="フローチャート : 判断 735"/>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104132</xdr:rowOff>
    </xdr:from>
    <xdr:ext cx="378565" cy="259045"/>
    <xdr:sp macro="" textlink="">
      <xdr:nvSpPr>
        <xdr:cNvPr id="737" name="テキスト ボックス 736"/>
        <xdr:cNvSpPr txBox="1"/>
      </xdr:nvSpPr>
      <xdr:spPr>
        <a:xfrm>
          <a:off x="20245017" y="6619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34</xdr:row>
      <xdr:rowOff>51410</xdr:rowOff>
    </xdr:from>
    <xdr:to>
      <xdr:col>28</xdr:col>
      <xdr:colOff>365125</xdr:colOff>
      <xdr:row>34</xdr:row>
      <xdr:rowOff>153010</xdr:rowOff>
    </xdr:to>
    <xdr:sp macro="" textlink="">
      <xdr:nvSpPr>
        <xdr:cNvPr id="739" name="フローチャート : 判断 738"/>
        <xdr:cNvSpPr/>
      </xdr:nvSpPr>
      <xdr:spPr>
        <a:xfrm>
          <a:off x="19494500" y="588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169537</xdr:rowOff>
    </xdr:from>
    <xdr:ext cx="469744" cy="259045"/>
    <xdr:sp macro="" textlink="">
      <xdr:nvSpPr>
        <xdr:cNvPr id="740" name="テキスト ボックス 739"/>
        <xdr:cNvSpPr txBox="1"/>
      </xdr:nvSpPr>
      <xdr:spPr>
        <a:xfrm>
          <a:off x="19310427" y="56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102844</xdr:rowOff>
    </xdr:from>
    <xdr:to>
      <xdr:col>27</xdr:col>
      <xdr:colOff>161925</xdr:colOff>
      <xdr:row>37</xdr:row>
      <xdr:rowOff>32994</xdr:rowOff>
    </xdr:to>
    <xdr:sp macro="" textlink="">
      <xdr:nvSpPr>
        <xdr:cNvPr id="741" name="フローチャート : 判断 740"/>
        <xdr:cNvSpPr/>
      </xdr:nvSpPr>
      <xdr:spPr>
        <a:xfrm>
          <a:off x="18605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49521</xdr:rowOff>
    </xdr:from>
    <xdr:ext cx="469744" cy="259045"/>
    <xdr:sp macro="" textlink="">
      <xdr:nvSpPr>
        <xdr:cNvPr id="742" name="テキスト ボックス 741"/>
        <xdr:cNvSpPr txBox="1"/>
      </xdr:nvSpPr>
      <xdr:spPr>
        <a:xfrm>
          <a:off x="18421427" y="605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143993</xdr:rowOff>
    </xdr:from>
    <xdr:to>
      <xdr:col>29</xdr:col>
      <xdr:colOff>568325</xdr:colOff>
      <xdr:row>37</xdr:row>
      <xdr:rowOff>74143</xdr:rowOff>
    </xdr:to>
    <xdr:sp macro="" textlink="">
      <xdr:nvSpPr>
        <xdr:cNvPr id="752" name="円/楕円 751"/>
        <xdr:cNvSpPr/>
      </xdr:nvSpPr>
      <xdr:spPr>
        <a:xfrm>
          <a:off x="20383500" y="63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90670</xdr:rowOff>
    </xdr:from>
    <xdr:ext cx="469744" cy="259045"/>
    <xdr:sp macro="" textlink="">
      <xdr:nvSpPr>
        <xdr:cNvPr id="753" name="テキスト ボックス 752"/>
        <xdr:cNvSpPr txBox="1"/>
      </xdr:nvSpPr>
      <xdr:spPr>
        <a:xfrm>
          <a:off x="20199427" y="609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5" name="テキスト ボックス 75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7" name="テキスト ボックス 75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0" name="フローチャート :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2" name="フローチャート :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3" name="テキスト ボックス 78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5" name="フローチャート :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6" name="テキスト ボックス 78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8" name="フローチャート :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9" name="テキスト ボックス 78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0" name="フローチャート :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1" name="テキスト ボックス 79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円/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9" name="円/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0" name="テキスト ボックス 79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1" name="円/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2" name="テキスト ボックス 80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3" name="円/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4" name="テキスト ボックス 80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円/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6" name="テキスト ボックス 80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年々の人口減少により、住民一人当たりのコストが全体的に増加傾向にある。議会費については、平成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において議員共済組合負担金の減により減少しており、その後は同水準で維持している。民生費については、保育園の負担金や障がい者サービスの増により年々増加しており、今後も増える見込みなので個別事業の必要性を精査していきたい。労働費について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年度まで緊急雇用創出基金事業補助金を受けて、雇用を図っていた影響によるものである。商工費については、Ｈ</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地域活性化・地域住民生活等緊急支援交付金（地域消費喚起・生活支援型）を用いて、プレミアム商品券を発行していることにより増加となっているが、町の活性化へと繋がっている。土木費については、錦大橋大規模修繕事業を行っていることにより増加となっており、Ｈ</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で完了予定であるが、他の建設事業については必要性を見極めながら事業を行っていきたい。公債費については、近年の新規発行の地方債を抑えたことにより、順調に減少してきているが、錦大橋大規模修繕事業に伴う元金償還が始まれば増加となると見込まれるので、今後において事業の必要性を精査しながら起債を行っていかなければならない。教育費については、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年度において各小中学校にＩＣＴ環境整備と校舎の大規模改造事業行っており一時的に増加となっているが、教育環境を充実させることに力を入れている。諸支出金については、平成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年度に国から用地を購入しており、一時的に増加となっている。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財政調整基金残高については、年々増加しているものの類似団体平均と比較すると少ない状況にあるので、今後も各種経費削減によって生じた余剰金を積み立て</a:t>
          </a:r>
          <a:r>
            <a:rPr lang="ja-JP" altLang="en-US" sz="1100" b="0" i="0" baseline="0">
              <a:solidFill>
                <a:schemeClr val="dk1"/>
              </a:solidFill>
              <a:effectLst/>
              <a:latin typeface="+mn-lt"/>
              <a:ea typeface="+mn-ea"/>
              <a:cs typeface="+mn-cs"/>
            </a:rPr>
            <a:t>ていきたい。</a:t>
          </a:r>
          <a:endParaRPr lang="ja-JP" altLang="ja-JP" sz="1400">
            <a:effectLst/>
          </a:endParaRPr>
        </a:p>
        <a:p>
          <a:pPr rtl="0"/>
          <a:r>
            <a:rPr lang="ja-JP" altLang="ja-JP" sz="1100" b="0" i="0" baseline="0">
              <a:solidFill>
                <a:schemeClr val="dk1"/>
              </a:solidFill>
              <a:effectLst/>
              <a:latin typeface="+mn-lt"/>
              <a:ea typeface="+mn-ea"/>
              <a:cs typeface="+mn-cs"/>
            </a:rPr>
            <a:t>　実質収支比率については、</a:t>
          </a:r>
          <a:r>
            <a:rPr lang="ja-JP" altLang="en-US" sz="1100" b="0" i="0" baseline="0">
              <a:solidFill>
                <a:schemeClr val="dk1"/>
              </a:solidFill>
              <a:effectLst/>
              <a:latin typeface="+mn-lt"/>
              <a:ea typeface="+mn-ea"/>
              <a:cs typeface="+mn-cs"/>
            </a:rPr>
            <a:t>平成２７年度に５％を上回ったものの、</a:t>
          </a:r>
          <a:r>
            <a:rPr lang="ja-JP" altLang="ja-JP" sz="1100" b="0" i="0" baseline="0">
              <a:solidFill>
                <a:schemeClr val="dk1"/>
              </a:solidFill>
              <a:effectLst/>
              <a:latin typeface="+mn-lt"/>
              <a:ea typeface="+mn-ea"/>
              <a:cs typeface="+mn-cs"/>
            </a:rPr>
            <a:t>住民サービスの低下を招かないよう３％から５％の範囲で推移していくよう留意していることから適正な範囲で推移している。</a:t>
          </a:r>
          <a:endParaRPr lang="ja-JP" altLang="ja-JP" sz="1400">
            <a:effectLst/>
          </a:endParaRPr>
        </a:p>
        <a:p>
          <a:pPr rtl="0"/>
          <a:r>
            <a:rPr lang="ja-JP" altLang="ja-JP" sz="1100" b="0" i="0" baseline="0">
              <a:solidFill>
                <a:schemeClr val="dk1"/>
              </a:solidFill>
              <a:effectLst/>
              <a:latin typeface="+mn-lt"/>
              <a:ea typeface="+mn-ea"/>
              <a:cs typeface="+mn-cs"/>
            </a:rPr>
            <a:t>　実質単年度収支については、</a:t>
          </a:r>
          <a:r>
            <a:rPr lang="ja-JP" altLang="en-US" sz="1100" b="0" i="0" baseline="0">
              <a:solidFill>
                <a:schemeClr val="dk1"/>
              </a:solidFill>
              <a:effectLst/>
              <a:latin typeface="+mn-lt"/>
              <a:ea typeface="+mn-ea"/>
              <a:cs typeface="+mn-cs"/>
            </a:rPr>
            <a:t>実質収支が増え、</a:t>
          </a:r>
          <a:r>
            <a:rPr lang="ja-JP" altLang="ja-JP" sz="1100" b="0" i="0" baseline="0">
              <a:solidFill>
                <a:schemeClr val="dk1"/>
              </a:solidFill>
              <a:effectLst/>
              <a:latin typeface="+mn-lt"/>
              <a:ea typeface="+mn-ea"/>
              <a:cs typeface="+mn-cs"/>
            </a:rPr>
            <a:t>財政調整基金を</a:t>
          </a:r>
          <a:r>
            <a:rPr lang="ja-JP" altLang="en-US" sz="1100" b="0" i="0" baseline="0">
              <a:solidFill>
                <a:schemeClr val="dk1"/>
              </a:solidFill>
              <a:effectLst/>
              <a:latin typeface="+mn-lt"/>
              <a:ea typeface="+mn-ea"/>
              <a:cs typeface="+mn-cs"/>
            </a:rPr>
            <a:t>積み立てた</a:t>
          </a:r>
          <a:r>
            <a:rPr lang="ja-JP" altLang="ja-JP" sz="1100" b="0" i="0" baseline="0">
              <a:solidFill>
                <a:schemeClr val="dk1"/>
              </a:solidFill>
              <a:effectLst/>
              <a:latin typeface="+mn-lt"/>
              <a:ea typeface="+mn-ea"/>
              <a:cs typeface="+mn-cs"/>
            </a:rPr>
            <a:t>ことで前年度より</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全て</a:t>
          </a:r>
          <a:r>
            <a:rPr lang="ja-JP" altLang="ja-JP" sz="1100" b="0" i="0" baseline="0">
              <a:solidFill>
                <a:schemeClr val="dk1"/>
              </a:solidFill>
              <a:effectLst/>
              <a:latin typeface="+mn-lt"/>
              <a:ea typeface="+mn-ea"/>
              <a:cs typeface="+mn-cs"/>
            </a:rPr>
            <a:t>の会計において赤字額は発生していないが、公営企業会計においては、基準外の繰出しが続いている状況である。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下水道が整備段階であるため、やむを得ない状況にあるが、今後においても整備完了区域における加入促進や料金の値上げにより、独立採算の原則に沿った運営をしていく必要</a:t>
          </a:r>
          <a:r>
            <a:rPr lang="ja-JP" altLang="en-US" sz="1100" b="0" i="0" baseline="0">
              <a:solidFill>
                <a:schemeClr val="dk1"/>
              </a:solidFill>
              <a:effectLst/>
              <a:latin typeface="+mn-lt"/>
              <a:ea typeface="+mn-ea"/>
              <a:cs typeface="+mn-cs"/>
            </a:rPr>
            <a:t>性</a:t>
          </a:r>
          <a:r>
            <a:rPr lang="ja-JP" altLang="ja-JP" sz="1100" b="0" i="0" baseline="0">
              <a:solidFill>
                <a:schemeClr val="dk1"/>
              </a:solidFill>
              <a:effectLst/>
              <a:latin typeface="+mn-lt"/>
              <a:ea typeface="+mn-ea"/>
              <a:cs typeface="+mn-cs"/>
            </a:rPr>
            <a:t>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5677051</v>
      </c>
      <c r="BO4" s="409"/>
      <c r="BP4" s="409"/>
      <c r="BQ4" s="409"/>
      <c r="BR4" s="409"/>
      <c r="BS4" s="409"/>
      <c r="BT4" s="409"/>
      <c r="BU4" s="410"/>
      <c r="BV4" s="408">
        <v>5372085</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5.2</v>
      </c>
      <c r="CU4" s="586"/>
      <c r="CV4" s="586"/>
      <c r="CW4" s="586"/>
      <c r="CX4" s="586"/>
      <c r="CY4" s="586"/>
      <c r="CZ4" s="586"/>
      <c r="DA4" s="587"/>
      <c r="DB4" s="585">
        <v>3.7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5452528</v>
      </c>
      <c r="BO5" s="414"/>
      <c r="BP5" s="414"/>
      <c r="BQ5" s="414"/>
      <c r="BR5" s="414"/>
      <c r="BS5" s="414"/>
      <c r="BT5" s="414"/>
      <c r="BU5" s="415"/>
      <c r="BV5" s="413">
        <v>5152603</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84.6</v>
      </c>
      <c r="CU5" s="384"/>
      <c r="CV5" s="384"/>
      <c r="CW5" s="384"/>
      <c r="CX5" s="384"/>
      <c r="CY5" s="384"/>
      <c r="CZ5" s="384"/>
      <c r="DA5" s="385"/>
      <c r="DB5" s="383">
        <v>86.5</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224523</v>
      </c>
      <c r="BO6" s="414"/>
      <c r="BP6" s="414"/>
      <c r="BQ6" s="414"/>
      <c r="BR6" s="414"/>
      <c r="BS6" s="414"/>
      <c r="BT6" s="414"/>
      <c r="BU6" s="415"/>
      <c r="BV6" s="413">
        <v>219482</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89.4</v>
      </c>
      <c r="CU6" s="560"/>
      <c r="CV6" s="560"/>
      <c r="CW6" s="560"/>
      <c r="CX6" s="560"/>
      <c r="CY6" s="560"/>
      <c r="CZ6" s="560"/>
      <c r="DA6" s="561"/>
      <c r="DB6" s="559">
        <v>92</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56713</v>
      </c>
      <c r="BO7" s="414"/>
      <c r="BP7" s="414"/>
      <c r="BQ7" s="414"/>
      <c r="BR7" s="414"/>
      <c r="BS7" s="414"/>
      <c r="BT7" s="414"/>
      <c r="BU7" s="415"/>
      <c r="BV7" s="413">
        <v>103864</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3252312</v>
      </c>
      <c r="CU7" s="414"/>
      <c r="CV7" s="414"/>
      <c r="CW7" s="414"/>
      <c r="CX7" s="414"/>
      <c r="CY7" s="414"/>
      <c r="CZ7" s="414"/>
      <c r="DA7" s="415"/>
      <c r="DB7" s="413">
        <v>3133739</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167810</v>
      </c>
      <c r="BO8" s="414"/>
      <c r="BP8" s="414"/>
      <c r="BQ8" s="414"/>
      <c r="BR8" s="414"/>
      <c r="BS8" s="414"/>
      <c r="BT8" s="414"/>
      <c r="BU8" s="415"/>
      <c r="BV8" s="413">
        <v>115618</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0.35</v>
      </c>
      <c r="CU8" s="523"/>
      <c r="CV8" s="523"/>
      <c r="CW8" s="523"/>
      <c r="CX8" s="523"/>
      <c r="CY8" s="523"/>
      <c r="CZ8" s="523"/>
      <c r="DA8" s="524"/>
      <c r="DB8" s="522">
        <v>0.33</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10766</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52192</v>
      </c>
      <c r="BO9" s="414"/>
      <c r="BP9" s="414"/>
      <c r="BQ9" s="414"/>
      <c r="BR9" s="414"/>
      <c r="BS9" s="414"/>
      <c r="BT9" s="414"/>
      <c r="BU9" s="415"/>
      <c r="BV9" s="413">
        <v>-24254</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11.8</v>
      </c>
      <c r="CU9" s="384"/>
      <c r="CV9" s="384"/>
      <c r="CW9" s="384"/>
      <c r="CX9" s="384"/>
      <c r="CY9" s="384"/>
      <c r="CZ9" s="384"/>
      <c r="DA9" s="385"/>
      <c r="DB9" s="383">
        <v>12.6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11075</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118477</v>
      </c>
      <c r="BO10" s="414"/>
      <c r="BP10" s="414"/>
      <c r="BQ10" s="414"/>
      <c r="BR10" s="414"/>
      <c r="BS10" s="414"/>
      <c r="BT10" s="414"/>
      <c r="BU10" s="415"/>
      <c r="BV10" s="413">
        <v>217256</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c r="A12" s="138"/>
      <c r="B12" s="525" t="s">
        <v>109</v>
      </c>
      <c r="C12" s="526"/>
      <c r="D12" s="526"/>
      <c r="E12" s="526"/>
      <c r="F12" s="526"/>
      <c r="G12" s="526"/>
      <c r="H12" s="526"/>
      <c r="I12" s="526"/>
      <c r="J12" s="526"/>
      <c r="K12" s="527"/>
      <c r="L12" s="534" t="s">
        <v>110</v>
      </c>
      <c r="M12" s="535"/>
      <c r="N12" s="535"/>
      <c r="O12" s="535"/>
      <c r="P12" s="535"/>
      <c r="Q12" s="536"/>
      <c r="R12" s="537">
        <v>11160</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t="s">
        <v>116</v>
      </c>
      <c r="BO12" s="414"/>
      <c r="BP12" s="414"/>
      <c r="BQ12" s="414"/>
      <c r="BR12" s="414"/>
      <c r="BS12" s="414"/>
      <c r="BT12" s="414"/>
      <c r="BU12" s="415"/>
      <c r="BV12" s="413">
        <v>98000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116</v>
      </c>
      <c r="CU12" s="523"/>
      <c r="CV12" s="523"/>
      <c r="CW12" s="523"/>
      <c r="CX12" s="523"/>
      <c r="CY12" s="523"/>
      <c r="CZ12" s="523"/>
      <c r="DA12" s="524"/>
      <c r="DB12" s="522" t="s">
        <v>116</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11123</v>
      </c>
      <c r="S13" s="515"/>
      <c r="T13" s="515"/>
      <c r="U13" s="515"/>
      <c r="V13" s="516"/>
      <c r="W13" s="502" t="s">
        <v>119</v>
      </c>
      <c r="X13" s="426"/>
      <c r="Y13" s="426"/>
      <c r="Z13" s="426"/>
      <c r="AA13" s="426"/>
      <c r="AB13" s="427"/>
      <c r="AC13" s="389">
        <v>1107</v>
      </c>
      <c r="AD13" s="390"/>
      <c r="AE13" s="390"/>
      <c r="AF13" s="390"/>
      <c r="AG13" s="391"/>
      <c r="AH13" s="389">
        <v>1246</v>
      </c>
      <c r="AI13" s="390"/>
      <c r="AJ13" s="390"/>
      <c r="AK13" s="390"/>
      <c r="AL13" s="392"/>
      <c r="AM13" s="482" t="s">
        <v>120</v>
      </c>
      <c r="AN13" s="387"/>
      <c r="AO13" s="387"/>
      <c r="AP13" s="387"/>
      <c r="AQ13" s="387"/>
      <c r="AR13" s="387"/>
      <c r="AS13" s="387"/>
      <c r="AT13" s="388"/>
      <c r="AU13" s="470" t="s">
        <v>114</v>
      </c>
      <c r="AV13" s="471"/>
      <c r="AW13" s="471"/>
      <c r="AX13" s="471"/>
      <c r="AY13" s="393" t="s">
        <v>121</v>
      </c>
      <c r="AZ13" s="394"/>
      <c r="BA13" s="394"/>
      <c r="BB13" s="394"/>
      <c r="BC13" s="394"/>
      <c r="BD13" s="394"/>
      <c r="BE13" s="394"/>
      <c r="BF13" s="394"/>
      <c r="BG13" s="394"/>
      <c r="BH13" s="394"/>
      <c r="BI13" s="394"/>
      <c r="BJ13" s="394"/>
      <c r="BK13" s="394"/>
      <c r="BL13" s="394"/>
      <c r="BM13" s="395"/>
      <c r="BN13" s="413">
        <v>170669</v>
      </c>
      <c r="BO13" s="414"/>
      <c r="BP13" s="414"/>
      <c r="BQ13" s="414"/>
      <c r="BR13" s="414"/>
      <c r="BS13" s="414"/>
      <c r="BT13" s="414"/>
      <c r="BU13" s="415"/>
      <c r="BV13" s="413">
        <v>95002</v>
      </c>
      <c r="BW13" s="414"/>
      <c r="BX13" s="414"/>
      <c r="BY13" s="414"/>
      <c r="BZ13" s="414"/>
      <c r="CA13" s="414"/>
      <c r="CB13" s="414"/>
      <c r="CC13" s="415"/>
      <c r="CD13" s="422" t="s">
        <v>122</v>
      </c>
      <c r="CE13" s="423"/>
      <c r="CF13" s="423"/>
      <c r="CG13" s="423"/>
      <c r="CH13" s="423"/>
      <c r="CI13" s="423"/>
      <c r="CJ13" s="423"/>
      <c r="CK13" s="423"/>
      <c r="CL13" s="423"/>
      <c r="CM13" s="423"/>
      <c r="CN13" s="423"/>
      <c r="CO13" s="423"/>
      <c r="CP13" s="423"/>
      <c r="CQ13" s="423"/>
      <c r="CR13" s="423"/>
      <c r="CS13" s="424"/>
      <c r="CT13" s="383">
        <v>10.1</v>
      </c>
      <c r="CU13" s="384"/>
      <c r="CV13" s="384"/>
      <c r="CW13" s="384"/>
      <c r="CX13" s="384"/>
      <c r="CY13" s="384"/>
      <c r="CZ13" s="384"/>
      <c r="DA13" s="385"/>
      <c r="DB13" s="383">
        <v>11.4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123</v>
      </c>
      <c r="M14" s="543"/>
      <c r="N14" s="543"/>
      <c r="O14" s="543"/>
      <c r="P14" s="543"/>
      <c r="Q14" s="544"/>
      <c r="R14" s="514">
        <v>11247</v>
      </c>
      <c r="S14" s="515"/>
      <c r="T14" s="515"/>
      <c r="U14" s="515"/>
      <c r="V14" s="516"/>
      <c r="W14" s="517"/>
      <c r="X14" s="429"/>
      <c r="Y14" s="429"/>
      <c r="Z14" s="429"/>
      <c r="AA14" s="429"/>
      <c r="AB14" s="430"/>
      <c r="AC14" s="507">
        <v>19.8</v>
      </c>
      <c r="AD14" s="508"/>
      <c r="AE14" s="508"/>
      <c r="AF14" s="508"/>
      <c r="AG14" s="509"/>
      <c r="AH14" s="507">
        <v>21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124</v>
      </c>
      <c r="CE14" s="420"/>
      <c r="CF14" s="420"/>
      <c r="CG14" s="420"/>
      <c r="CH14" s="420"/>
      <c r="CI14" s="420"/>
      <c r="CJ14" s="420"/>
      <c r="CK14" s="420"/>
      <c r="CL14" s="420"/>
      <c r="CM14" s="420"/>
      <c r="CN14" s="420"/>
      <c r="CO14" s="420"/>
      <c r="CP14" s="420"/>
      <c r="CQ14" s="420"/>
      <c r="CR14" s="420"/>
      <c r="CS14" s="421"/>
      <c r="CT14" s="518">
        <v>93</v>
      </c>
      <c r="CU14" s="486"/>
      <c r="CV14" s="486"/>
      <c r="CW14" s="486"/>
      <c r="CX14" s="486"/>
      <c r="CY14" s="486"/>
      <c r="CZ14" s="486"/>
      <c r="DA14" s="487"/>
      <c r="DB14" s="518">
        <v>102.1</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11212</v>
      </c>
      <c r="S15" s="515"/>
      <c r="T15" s="515"/>
      <c r="U15" s="515"/>
      <c r="V15" s="516"/>
      <c r="W15" s="502" t="s">
        <v>125</v>
      </c>
      <c r="X15" s="426"/>
      <c r="Y15" s="426"/>
      <c r="Z15" s="426"/>
      <c r="AA15" s="426"/>
      <c r="AB15" s="427"/>
      <c r="AC15" s="389">
        <v>1453</v>
      </c>
      <c r="AD15" s="390"/>
      <c r="AE15" s="390"/>
      <c r="AF15" s="390"/>
      <c r="AG15" s="391"/>
      <c r="AH15" s="389">
        <v>1675</v>
      </c>
      <c r="AI15" s="390"/>
      <c r="AJ15" s="390"/>
      <c r="AK15" s="390"/>
      <c r="AL15" s="392"/>
      <c r="AM15" s="482"/>
      <c r="AN15" s="387"/>
      <c r="AO15" s="387"/>
      <c r="AP15" s="387"/>
      <c r="AQ15" s="387"/>
      <c r="AR15" s="387"/>
      <c r="AS15" s="387"/>
      <c r="AT15" s="388"/>
      <c r="AU15" s="470"/>
      <c r="AV15" s="471"/>
      <c r="AW15" s="471"/>
      <c r="AX15" s="471"/>
      <c r="AY15" s="405" t="s">
        <v>126</v>
      </c>
      <c r="AZ15" s="406"/>
      <c r="BA15" s="406"/>
      <c r="BB15" s="406"/>
      <c r="BC15" s="406"/>
      <c r="BD15" s="406"/>
      <c r="BE15" s="406"/>
      <c r="BF15" s="406"/>
      <c r="BG15" s="406"/>
      <c r="BH15" s="406"/>
      <c r="BI15" s="406"/>
      <c r="BJ15" s="406"/>
      <c r="BK15" s="406"/>
      <c r="BL15" s="406"/>
      <c r="BM15" s="407"/>
      <c r="BN15" s="408">
        <v>1029065</v>
      </c>
      <c r="BO15" s="409"/>
      <c r="BP15" s="409"/>
      <c r="BQ15" s="409"/>
      <c r="BR15" s="409"/>
      <c r="BS15" s="409"/>
      <c r="BT15" s="409"/>
      <c r="BU15" s="410"/>
      <c r="BV15" s="408">
        <v>926290</v>
      </c>
      <c r="BW15" s="409"/>
      <c r="BX15" s="409"/>
      <c r="BY15" s="409"/>
      <c r="BZ15" s="409"/>
      <c r="CA15" s="409"/>
      <c r="CB15" s="409"/>
      <c r="CC15" s="410"/>
      <c r="CD15" s="519" t="s">
        <v>127</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128</v>
      </c>
      <c r="M16" s="505"/>
      <c r="N16" s="505"/>
      <c r="O16" s="505"/>
      <c r="P16" s="505"/>
      <c r="Q16" s="506"/>
      <c r="R16" s="499" t="s">
        <v>129</v>
      </c>
      <c r="S16" s="500"/>
      <c r="T16" s="500"/>
      <c r="U16" s="500"/>
      <c r="V16" s="501"/>
      <c r="W16" s="517"/>
      <c r="X16" s="429"/>
      <c r="Y16" s="429"/>
      <c r="Z16" s="429"/>
      <c r="AA16" s="429"/>
      <c r="AB16" s="430"/>
      <c r="AC16" s="507">
        <v>26.1</v>
      </c>
      <c r="AD16" s="508"/>
      <c r="AE16" s="508"/>
      <c r="AF16" s="508"/>
      <c r="AG16" s="509"/>
      <c r="AH16" s="507">
        <v>28.2</v>
      </c>
      <c r="AI16" s="508"/>
      <c r="AJ16" s="508"/>
      <c r="AK16" s="508"/>
      <c r="AL16" s="510"/>
      <c r="AM16" s="482"/>
      <c r="AN16" s="387"/>
      <c r="AO16" s="387"/>
      <c r="AP16" s="387"/>
      <c r="AQ16" s="387"/>
      <c r="AR16" s="387"/>
      <c r="AS16" s="387"/>
      <c r="AT16" s="388"/>
      <c r="AU16" s="470"/>
      <c r="AV16" s="471"/>
      <c r="AW16" s="471"/>
      <c r="AX16" s="471"/>
      <c r="AY16" s="393" t="s">
        <v>130</v>
      </c>
      <c r="AZ16" s="394"/>
      <c r="BA16" s="394"/>
      <c r="BB16" s="394"/>
      <c r="BC16" s="394"/>
      <c r="BD16" s="394"/>
      <c r="BE16" s="394"/>
      <c r="BF16" s="394"/>
      <c r="BG16" s="394"/>
      <c r="BH16" s="394"/>
      <c r="BI16" s="394"/>
      <c r="BJ16" s="394"/>
      <c r="BK16" s="394"/>
      <c r="BL16" s="394"/>
      <c r="BM16" s="395"/>
      <c r="BN16" s="413">
        <v>2809064</v>
      </c>
      <c r="BO16" s="414"/>
      <c r="BP16" s="414"/>
      <c r="BQ16" s="414"/>
      <c r="BR16" s="414"/>
      <c r="BS16" s="414"/>
      <c r="BT16" s="414"/>
      <c r="BU16" s="415"/>
      <c r="BV16" s="413">
        <v>2690823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131</v>
      </c>
      <c r="N17" s="497"/>
      <c r="O17" s="497"/>
      <c r="P17" s="497"/>
      <c r="Q17" s="498"/>
      <c r="R17" s="499" t="s">
        <v>129</v>
      </c>
      <c r="S17" s="500"/>
      <c r="T17" s="500"/>
      <c r="U17" s="500"/>
      <c r="V17" s="501"/>
      <c r="W17" s="502" t="s">
        <v>132</v>
      </c>
      <c r="X17" s="426"/>
      <c r="Y17" s="426"/>
      <c r="Z17" s="426"/>
      <c r="AA17" s="426"/>
      <c r="AB17" s="427"/>
      <c r="AC17" s="389">
        <v>3017</v>
      </c>
      <c r="AD17" s="390"/>
      <c r="AE17" s="390"/>
      <c r="AF17" s="390"/>
      <c r="AG17" s="391"/>
      <c r="AH17" s="389">
        <v>3017</v>
      </c>
      <c r="AI17" s="390"/>
      <c r="AJ17" s="390"/>
      <c r="AK17" s="390"/>
      <c r="AL17" s="392"/>
      <c r="AM17" s="482"/>
      <c r="AN17" s="387"/>
      <c r="AO17" s="387"/>
      <c r="AP17" s="387"/>
      <c r="AQ17" s="387"/>
      <c r="AR17" s="387"/>
      <c r="AS17" s="387"/>
      <c r="AT17" s="388"/>
      <c r="AU17" s="470"/>
      <c r="AV17" s="471"/>
      <c r="AW17" s="471"/>
      <c r="AX17" s="471"/>
      <c r="AY17" s="393" t="s">
        <v>133</v>
      </c>
      <c r="AZ17" s="394"/>
      <c r="BA17" s="394"/>
      <c r="BB17" s="394"/>
      <c r="BC17" s="394"/>
      <c r="BD17" s="394"/>
      <c r="BE17" s="394"/>
      <c r="BF17" s="394"/>
      <c r="BG17" s="394"/>
      <c r="BH17" s="394"/>
      <c r="BI17" s="394"/>
      <c r="BJ17" s="394"/>
      <c r="BK17" s="394"/>
      <c r="BL17" s="394"/>
      <c r="BM17" s="395"/>
      <c r="BN17" s="413">
        <v>1294631</v>
      </c>
      <c r="BO17" s="414"/>
      <c r="BP17" s="414"/>
      <c r="BQ17" s="414"/>
      <c r="BR17" s="414"/>
      <c r="BS17" s="414"/>
      <c r="BT17" s="414"/>
      <c r="BU17" s="415"/>
      <c r="BV17" s="413">
        <v>1175829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134</v>
      </c>
      <c r="C18" s="476"/>
      <c r="D18" s="476"/>
      <c r="E18" s="477"/>
      <c r="F18" s="477"/>
      <c r="G18" s="477"/>
      <c r="H18" s="477"/>
      <c r="I18" s="477"/>
      <c r="J18" s="477"/>
      <c r="K18" s="477"/>
      <c r="L18" s="478">
        <v>85.04</v>
      </c>
      <c r="M18" s="478"/>
      <c r="N18" s="478"/>
      <c r="O18" s="478"/>
      <c r="P18" s="478"/>
      <c r="Q18" s="478"/>
      <c r="R18" s="479"/>
      <c r="S18" s="479"/>
      <c r="T18" s="479"/>
      <c r="U18" s="479"/>
      <c r="V18" s="480"/>
      <c r="W18" s="494"/>
      <c r="X18" s="495"/>
      <c r="Y18" s="495"/>
      <c r="Z18" s="495"/>
      <c r="AA18" s="495"/>
      <c r="AB18" s="503"/>
      <c r="AC18" s="377">
        <v>54.1</v>
      </c>
      <c r="AD18" s="378"/>
      <c r="AE18" s="378"/>
      <c r="AF18" s="378"/>
      <c r="AG18" s="481"/>
      <c r="AH18" s="377">
        <v>50.7</v>
      </c>
      <c r="AI18" s="378"/>
      <c r="AJ18" s="378"/>
      <c r="AK18" s="378"/>
      <c r="AL18" s="379"/>
      <c r="AM18" s="482"/>
      <c r="AN18" s="387"/>
      <c r="AO18" s="387"/>
      <c r="AP18" s="387"/>
      <c r="AQ18" s="387"/>
      <c r="AR18" s="387"/>
      <c r="AS18" s="387"/>
      <c r="AT18" s="388"/>
      <c r="AU18" s="470"/>
      <c r="AV18" s="471"/>
      <c r="AW18" s="471"/>
      <c r="AX18" s="471"/>
      <c r="AY18" s="393" t="s">
        <v>135</v>
      </c>
      <c r="AZ18" s="394"/>
      <c r="BA18" s="394"/>
      <c r="BB18" s="394"/>
      <c r="BC18" s="394"/>
      <c r="BD18" s="394"/>
      <c r="BE18" s="394"/>
      <c r="BF18" s="394"/>
      <c r="BG18" s="394"/>
      <c r="BH18" s="394"/>
      <c r="BI18" s="394"/>
      <c r="BJ18" s="394"/>
      <c r="BK18" s="394"/>
      <c r="BL18" s="394"/>
      <c r="BM18" s="395"/>
      <c r="BN18" s="413">
        <v>2812132</v>
      </c>
      <c r="BO18" s="414"/>
      <c r="BP18" s="414"/>
      <c r="BQ18" s="414"/>
      <c r="BR18" s="414"/>
      <c r="BS18" s="414"/>
      <c r="BT18" s="414"/>
      <c r="BU18" s="415"/>
      <c r="BV18" s="413">
        <v>2778855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136</v>
      </c>
      <c r="C19" s="476"/>
      <c r="D19" s="476"/>
      <c r="E19" s="477"/>
      <c r="F19" s="477"/>
      <c r="G19" s="477"/>
      <c r="H19" s="477"/>
      <c r="I19" s="477"/>
      <c r="J19" s="477"/>
      <c r="K19" s="477"/>
      <c r="L19" s="483">
        <v>127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137</v>
      </c>
      <c r="AZ19" s="394"/>
      <c r="BA19" s="394"/>
      <c r="BB19" s="394"/>
      <c r="BC19" s="394"/>
      <c r="BD19" s="394"/>
      <c r="BE19" s="394"/>
      <c r="BF19" s="394"/>
      <c r="BG19" s="394"/>
      <c r="BH19" s="394"/>
      <c r="BI19" s="394"/>
      <c r="BJ19" s="394"/>
      <c r="BK19" s="394"/>
      <c r="BL19" s="394"/>
      <c r="BM19" s="395"/>
      <c r="BN19" s="413">
        <v>3706378</v>
      </c>
      <c r="BO19" s="414"/>
      <c r="BP19" s="414"/>
      <c r="BQ19" s="414"/>
      <c r="BR19" s="414"/>
      <c r="BS19" s="414"/>
      <c r="BT19" s="414"/>
      <c r="BU19" s="415"/>
      <c r="BV19" s="413">
        <v>3724228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138</v>
      </c>
      <c r="C20" s="476"/>
      <c r="D20" s="476"/>
      <c r="E20" s="477"/>
      <c r="F20" s="477"/>
      <c r="G20" s="477"/>
      <c r="H20" s="477"/>
      <c r="I20" s="477"/>
      <c r="J20" s="477"/>
      <c r="K20" s="477"/>
      <c r="L20" s="483">
        <v>3641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139</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140</v>
      </c>
      <c r="C22" s="443"/>
      <c r="D22" s="444"/>
      <c r="E22" s="451" t="s">
        <v>1</v>
      </c>
      <c r="F22" s="426"/>
      <c r="G22" s="426"/>
      <c r="H22" s="426"/>
      <c r="I22" s="426"/>
      <c r="J22" s="426"/>
      <c r="K22" s="427"/>
      <c r="L22" s="451" t="s">
        <v>141</v>
      </c>
      <c r="M22" s="426"/>
      <c r="N22" s="426"/>
      <c r="O22" s="426"/>
      <c r="P22" s="427"/>
      <c r="Q22" s="436" t="s">
        <v>142</v>
      </c>
      <c r="R22" s="437"/>
      <c r="S22" s="437"/>
      <c r="T22" s="437"/>
      <c r="U22" s="437"/>
      <c r="V22" s="452"/>
      <c r="W22" s="454" t="s">
        <v>143</v>
      </c>
      <c r="X22" s="443"/>
      <c r="Y22" s="444"/>
      <c r="Z22" s="451" t="s">
        <v>1</v>
      </c>
      <c r="AA22" s="426"/>
      <c r="AB22" s="426"/>
      <c r="AC22" s="426"/>
      <c r="AD22" s="426"/>
      <c r="AE22" s="426"/>
      <c r="AF22" s="426"/>
      <c r="AG22" s="427"/>
      <c r="AH22" s="425" t="s">
        <v>144</v>
      </c>
      <c r="AI22" s="426"/>
      <c r="AJ22" s="426"/>
      <c r="AK22" s="426"/>
      <c r="AL22" s="427"/>
      <c r="AM22" s="425" t="s">
        <v>145</v>
      </c>
      <c r="AN22" s="431"/>
      <c r="AO22" s="431"/>
      <c r="AP22" s="431"/>
      <c r="AQ22" s="431"/>
      <c r="AR22" s="432"/>
      <c r="AS22" s="436" t="s">
        <v>142</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146</v>
      </c>
      <c r="AZ23" s="406"/>
      <c r="BA23" s="406"/>
      <c r="BB23" s="406"/>
      <c r="BC23" s="406"/>
      <c r="BD23" s="406"/>
      <c r="BE23" s="406"/>
      <c r="BF23" s="406"/>
      <c r="BG23" s="406"/>
      <c r="BH23" s="406"/>
      <c r="BI23" s="406"/>
      <c r="BJ23" s="406"/>
      <c r="BK23" s="406"/>
      <c r="BL23" s="406"/>
      <c r="BM23" s="407"/>
      <c r="BN23" s="413">
        <v>4755533</v>
      </c>
      <c r="BO23" s="414"/>
      <c r="BP23" s="414"/>
      <c r="BQ23" s="414"/>
      <c r="BR23" s="414"/>
      <c r="BS23" s="414"/>
      <c r="BT23" s="414"/>
      <c r="BU23" s="415"/>
      <c r="BV23" s="413">
        <v>4799355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147</v>
      </c>
      <c r="F24" s="387"/>
      <c r="G24" s="387"/>
      <c r="H24" s="387"/>
      <c r="I24" s="387"/>
      <c r="J24" s="387"/>
      <c r="K24" s="388"/>
      <c r="L24" s="389">
        <v>1</v>
      </c>
      <c r="M24" s="390"/>
      <c r="N24" s="390"/>
      <c r="O24" s="390"/>
      <c r="P24" s="391"/>
      <c r="Q24" s="389">
        <v>7600</v>
      </c>
      <c r="R24" s="390"/>
      <c r="S24" s="390"/>
      <c r="T24" s="390"/>
      <c r="U24" s="390"/>
      <c r="V24" s="391"/>
      <c r="W24" s="455"/>
      <c r="X24" s="446"/>
      <c r="Y24" s="447"/>
      <c r="Z24" s="386" t="s">
        <v>148</v>
      </c>
      <c r="AA24" s="387"/>
      <c r="AB24" s="387"/>
      <c r="AC24" s="387"/>
      <c r="AD24" s="387"/>
      <c r="AE24" s="387"/>
      <c r="AF24" s="387"/>
      <c r="AG24" s="388"/>
      <c r="AH24" s="389">
        <v>84</v>
      </c>
      <c r="AI24" s="390"/>
      <c r="AJ24" s="390"/>
      <c r="AK24" s="390"/>
      <c r="AL24" s="391"/>
      <c r="AM24" s="389">
        <v>234528</v>
      </c>
      <c r="AN24" s="390"/>
      <c r="AO24" s="390"/>
      <c r="AP24" s="390"/>
      <c r="AQ24" s="390"/>
      <c r="AR24" s="391"/>
      <c r="AS24" s="389">
        <v>2792</v>
      </c>
      <c r="AT24" s="390"/>
      <c r="AU24" s="390"/>
      <c r="AV24" s="390"/>
      <c r="AW24" s="390"/>
      <c r="AX24" s="392"/>
      <c r="AY24" s="380" t="s">
        <v>149</v>
      </c>
      <c r="AZ24" s="381"/>
      <c r="BA24" s="381"/>
      <c r="BB24" s="381"/>
      <c r="BC24" s="381"/>
      <c r="BD24" s="381"/>
      <c r="BE24" s="381"/>
      <c r="BF24" s="381"/>
      <c r="BG24" s="381"/>
      <c r="BH24" s="381"/>
      <c r="BI24" s="381"/>
      <c r="BJ24" s="381"/>
      <c r="BK24" s="381"/>
      <c r="BL24" s="381"/>
      <c r="BM24" s="382"/>
      <c r="BN24" s="413">
        <v>3545091</v>
      </c>
      <c r="BO24" s="414"/>
      <c r="BP24" s="414"/>
      <c r="BQ24" s="414"/>
      <c r="BR24" s="414"/>
      <c r="BS24" s="414"/>
      <c r="BT24" s="414"/>
      <c r="BU24" s="415"/>
      <c r="BV24" s="413">
        <v>3492213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150</v>
      </c>
      <c r="F25" s="387"/>
      <c r="G25" s="387"/>
      <c r="H25" s="387"/>
      <c r="I25" s="387"/>
      <c r="J25" s="387"/>
      <c r="K25" s="388"/>
      <c r="L25" s="389">
        <v>1</v>
      </c>
      <c r="M25" s="390"/>
      <c r="N25" s="390"/>
      <c r="O25" s="390"/>
      <c r="P25" s="391"/>
      <c r="Q25" s="389">
        <v>5850</v>
      </c>
      <c r="R25" s="390"/>
      <c r="S25" s="390"/>
      <c r="T25" s="390"/>
      <c r="U25" s="390"/>
      <c r="V25" s="391"/>
      <c r="W25" s="455"/>
      <c r="X25" s="446"/>
      <c r="Y25" s="447"/>
      <c r="Z25" s="386" t="s">
        <v>151</v>
      </c>
      <c r="AA25" s="387"/>
      <c r="AB25" s="387"/>
      <c r="AC25" s="387"/>
      <c r="AD25" s="387"/>
      <c r="AE25" s="387"/>
      <c r="AF25" s="387"/>
      <c r="AG25" s="388"/>
      <c r="AH25" s="389" t="s">
        <v>116</v>
      </c>
      <c r="AI25" s="390"/>
      <c r="AJ25" s="390"/>
      <c r="AK25" s="390"/>
      <c r="AL25" s="391"/>
      <c r="AM25" s="389" t="s">
        <v>116</v>
      </c>
      <c r="AN25" s="390"/>
      <c r="AO25" s="390"/>
      <c r="AP25" s="390"/>
      <c r="AQ25" s="390"/>
      <c r="AR25" s="391"/>
      <c r="AS25" s="389" t="s">
        <v>116</v>
      </c>
      <c r="AT25" s="390"/>
      <c r="AU25" s="390"/>
      <c r="AV25" s="390"/>
      <c r="AW25" s="390"/>
      <c r="AX25" s="392"/>
      <c r="AY25" s="405" t="s">
        <v>152</v>
      </c>
      <c r="AZ25" s="406"/>
      <c r="BA25" s="406"/>
      <c r="BB25" s="406"/>
      <c r="BC25" s="406"/>
      <c r="BD25" s="406"/>
      <c r="BE25" s="406"/>
      <c r="BF25" s="406"/>
      <c r="BG25" s="406"/>
      <c r="BH25" s="406"/>
      <c r="BI25" s="406"/>
      <c r="BJ25" s="406"/>
      <c r="BK25" s="406"/>
      <c r="BL25" s="406"/>
      <c r="BM25" s="407"/>
      <c r="BN25" s="408">
        <v>359373</v>
      </c>
      <c r="BO25" s="409"/>
      <c r="BP25" s="409"/>
      <c r="BQ25" s="409"/>
      <c r="BR25" s="409"/>
      <c r="BS25" s="409"/>
      <c r="BT25" s="409"/>
      <c r="BU25" s="410"/>
      <c r="BV25" s="408">
        <v>435524</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153</v>
      </c>
      <c r="F26" s="387"/>
      <c r="G26" s="387"/>
      <c r="H26" s="387"/>
      <c r="I26" s="387"/>
      <c r="J26" s="387"/>
      <c r="K26" s="388"/>
      <c r="L26" s="389">
        <v>1</v>
      </c>
      <c r="M26" s="390"/>
      <c r="N26" s="390"/>
      <c r="O26" s="390"/>
      <c r="P26" s="391"/>
      <c r="Q26" s="389">
        <v>5270</v>
      </c>
      <c r="R26" s="390"/>
      <c r="S26" s="390"/>
      <c r="T26" s="390"/>
      <c r="U26" s="390"/>
      <c r="V26" s="391"/>
      <c r="W26" s="455"/>
      <c r="X26" s="446"/>
      <c r="Y26" s="447"/>
      <c r="Z26" s="386" t="s">
        <v>154</v>
      </c>
      <c r="AA26" s="468"/>
      <c r="AB26" s="468"/>
      <c r="AC26" s="468"/>
      <c r="AD26" s="468"/>
      <c r="AE26" s="468"/>
      <c r="AF26" s="468"/>
      <c r="AG26" s="469"/>
      <c r="AH26" s="389" t="s">
        <v>116</v>
      </c>
      <c r="AI26" s="390"/>
      <c r="AJ26" s="390"/>
      <c r="AK26" s="390"/>
      <c r="AL26" s="391"/>
      <c r="AM26" s="389" t="s">
        <v>116</v>
      </c>
      <c r="AN26" s="390"/>
      <c r="AO26" s="390"/>
      <c r="AP26" s="390"/>
      <c r="AQ26" s="390"/>
      <c r="AR26" s="391"/>
      <c r="AS26" s="389" t="s">
        <v>116</v>
      </c>
      <c r="AT26" s="390"/>
      <c r="AU26" s="390"/>
      <c r="AV26" s="390"/>
      <c r="AW26" s="390"/>
      <c r="AX26" s="392"/>
      <c r="AY26" s="422" t="s">
        <v>155</v>
      </c>
      <c r="AZ26" s="423"/>
      <c r="BA26" s="423"/>
      <c r="BB26" s="423"/>
      <c r="BC26" s="423"/>
      <c r="BD26" s="423"/>
      <c r="BE26" s="423"/>
      <c r="BF26" s="423"/>
      <c r="BG26" s="423"/>
      <c r="BH26" s="423"/>
      <c r="BI26" s="423"/>
      <c r="BJ26" s="423"/>
      <c r="BK26" s="423"/>
      <c r="BL26" s="423"/>
      <c r="BM26" s="424"/>
      <c r="BN26" s="413" t="s">
        <v>116</v>
      </c>
      <c r="BO26" s="414"/>
      <c r="BP26" s="414"/>
      <c r="BQ26" s="414"/>
      <c r="BR26" s="414"/>
      <c r="BS26" s="414"/>
      <c r="BT26" s="414"/>
      <c r="BU26" s="415"/>
      <c r="BV26" s="413" t="s">
        <v>116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156</v>
      </c>
      <c r="F27" s="387"/>
      <c r="G27" s="387"/>
      <c r="H27" s="387"/>
      <c r="I27" s="387"/>
      <c r="J27" s="387"/>
      <c r="K27" s="388"/>
      <c r="L27" s="389">
        <v>1</v>
      </c>
      <c r="M27" s="390"/>
      <c r="N27" s="390"/>
      <c r="O27" s="390"/>
      <c r="P27" s="391"/>
      <c r="Q27" s="389">
        <v>3026</v>
      </c>
      <c r="R27" s="390"/>
      <c r="S27" s="390"/>
      <c r="T27" s="390"/>
      <c r="U27" s="390"/>
      <c r="V27" s="391"/>
      <c r="W27" s="455"/>
      <c r="X27" s="446"/>
      <c r="Y27" s="447"/>
      <c r="Z27" s="386" t="s">
        <v>157</v>
      </c>
      <c r="AA27" s="387"/>
      <c r="AB27" s="387"/>
      <c r="AC27" s="387"/>
      <c r="AD27" s="387"/>
      <c r="AE27" s="387"/>
      <c r="AF27" s="387"/>
      <c r="AG27" s="388"/>
      <c r="AH27" s="389">
        <v>1</v>
      </c>
      <c r="AI27" s="390"/>
      <c r="AJ27" s="390"/>
      <c r="AK27" s="390"/>
      <c r="AL27" s="391"/>
      <c r="AM27" s="389" t="s">
        <v>158</v>
      </c>
      <c r="AN27" s="390"/>
      <c r="AO27" s="390"/>
      <c r="AP27" s="390"/>
      <c r="AQ27" s="390"/>
      <c r="AR27" s="391"/>
      <c r="AS27" s="389" t="s">
        <v>158</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t="s">
        <v>116</v>
      </c>
      <c r="BO27" s="417"/>
      <c r="BP27" s="417"/>
      <c r="BQ27" s="417"/>
      <c r="BR27" s="417"/>
      <c r="BS27" s="417"/>
      <c r="BT27" s="417"/>
      <c r="BU27" s="418"/>
      <c r="BV27" s="416" t="s">
        <v>116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2501</v>
      </c>
      <c r="R28" s="390"/>
      <c r="S28" s="390"/>
      <c r="T28" s="390"/>
      <c r="U28" s="390"/>
      <c r="V28" s="391"/>
      <c r="W28" s="455"/>
      <c r="X28" s="446"/>
      <c r="Y28" s="447"/>
      <c r="Z28" s="386" t="s">
        <v>161</v>
      </c>
      <c r="AA28" s="387"/>
      <c r="AB28" s="387"/>
      <c r="AC28" s="387"/>
      <c r="AD28" s="387"/>
      <c r="AE28" s="387"/>
      <c r="AF28" s="387"/>
      <c r="AG28" s="388"/>
      <c r="AH28" s="389" t="s">
        <v>116</v>
      </c>
      <c r="AI28" s="390"/>
      <c r="AJ28" s="390"/>
      <c r="AK28" s="390"/>
      <c r="AL28" s="391"/>
      <c r="AM28" s="389" t="s">
        <v>116</v>
      </c>
      <c r="AN28" s="390"/>
      <c r="AO28" s="390"/>
      <c r="AP28" s="390"/>
      <c r="AQ28" s="390"/>
      <c r="AR28" s="391"/>
      <c r="AS28" s="389" t="s">
        <v>116</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1349590</v>
      </c>
      <c r="BO28" s="409"/>
      <c r="BP28" s="409"/>
      <c r="BQ28" s="409"/>
      <c r="BR28" s="409"/>
      <c r="BS28" s="409"/>
      <c r="BT28" s="409"/>
      <c r="BU28" s="410"/>
      <c r="BV28" s="408">
        <v>1231113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10</v>
      </c>
      <c r="M29" s="390"/>
      <c r="N29" s="390"/>
      <c r="O29" s="390"/>
      <c r="P29" s="391"/>
      <c r="Q29" s="389">
        <v>2273</v>
      </c>
      <c r="R29" s="390"/>
      <c r="S29" s="390"/>
      <c r="T29" s="390"/>
      <c r="U29" s="390"/>
      <c r="V29" s="391"/>
      <c r="W29" s="456"/>
      <c r="X29" s="457"/>
      <c r="Y29" s="458"/>
      <c r="Z29" s="386" t="s">
        <v>165</v>
      </c>
      <c r="AA29" s="387"/>
      <c r="AB29" s="387"/>
      <c r="AC29" s="387"/>
      <c r="AD29" s="387"/>
      <c r="AE29" s="387"/>
      <c r="AF29" s="387"/>
      <c r="AG29" s="388"/>
      <c r="AH29" s="389">
        <v>85</v>
      </c>
      <c r="AI29" s="390"/>
      <c r="AJ29" s="390"/>
      <c r="AK29" s="390"/>
      <c r="AL29" s="391"/>
      <c r="AM29" s="389">
        <v>238866</v>
      </c>
      <c r="AN29" s="390"/>
      <c r="AO29" s="390"/>
      <c r="AP29" s="390"/>
      <c r="AQ29" s="390"/>
      <c r="AR29" s="391"/>
      <c r="AS29" s="389">
        <v>2810</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30081</v>
      </c>
      <c r="BO29" s="414"/>
      <c r="BP29" s="414"/>
      <c r="BQ29" s="414"/>
      <c r="BR29" s="414"/>
      <c r="BS29" s="414"/>
      <c r="BT29" s="414"/>
      <c r="BU29" s="415"/>
      <c r="BV29" s="413">
        <v>30062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95.2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288963</v>
      </c>
      <c r="BO30" s="417"/>
      <c r="BP30" s="417"/>
      <c r="BQ30" s="417"/>
      <c r="BR30" s="417"/>
      <c r="BS30" s="417"/>
      <c r="BT30" s="417"/>
      <c r="BU30" s="418"/>
      <c r="BV30" s="416">
        <v>199807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簡易水道特別会計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熊本県市町村総合事務組合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14</v>
      </c>
      <c r="CP34" s="373"/>
      <c r="CQ34" s="372" t="str">
        <f>IF('各会計、関係団体の財政状況及び健全化判断比率'!BS7="","",'各会計、関係団体の財政状況及び健全化判断比率'!BS7)</f>
        <v>くま川鉄道　株式会社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6</v>
      </c>
      <c r="BF35" s="373"/>
      <c r="BG35" s="372" t="str">
        <f>IF('各会計、関係団体の財政状況及び健全化判断比率'!B32="","",'各会計、関係団体の財政状況及び健全化判断比率'!B32)</f>
        <v>下水道特別会計</v>
      </c>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人吉下球磨消防組合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人吉球磨広域行政組合（一般会計）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人吉球磨広域行政組合（人吉球磨ふるさと市町村圏特別会計）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人吉球磨広域行政組合（特別養護老人ホーム特別会計）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熊本県後期高齢者医療広域連合（一般会計）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熊本県後期高齢者医療広域連合（後期高齢者医療特別会計）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2"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1" t="s">
        <v>526</v>
      </c>
      <c r="D34" s="1181"/>
      <c r="E34" s="1182"/>
      <c r="F34" s="32">
        <v>5.26</v>
      </c>
      <c r="G34" s="33">
        <v>4.47</v>
      </c>
      <c r="H34" s="33">
        <v>4.38</v>
      </c>
      <c r="I34" s="33">
        <v>3.68</v>
      </c>
      <c r="J34" s="34">
        <v>5.15</v>
      </c>
      <c r="K34" s="22"/>
      <c r="L34" s="22"/>
      <c r="M34" s="22"/>
      <c r="N34" s="22"/>
      <c r="O34" s="22"/>
      <c r="P34" s="22"/>
    </row>
    <row r="35" spans="1:16" ht="39" customHeight="1">
      <c r="A35" s="22"/>
      <c r="B35" s="35"/>
      <c r="C35" s="1175" t="s">
        <v>527</v>
      </c>
      <c r="D35" s="1176"/>
      <c r="E35" s="1177"/>
      <c r="F35" s="36">
        <v>2.33</v>
      </c>
      <c r="G35" s="37">
        <v>3.08</v>
      </c>
      <c r="H35" s="37">
        <v>3.01</v>
      </c>
      <c r="I35" s="37">
        <v>2.93</v>
      </c>
      <c r="J35" s="38">
        <v>3.11</v>
      </c>
      <c r="K35" s="22"/>
      <c r="L35" s="22"/>
      <c r="M35" s="22"/>
      <c r="N35" s="22"/>
      <c r="O35" s="22"/>
      <c r="P35" s="22"/>
    </row>
    <row r="36" spans="1:16" ht="39" customHeight="1">
      <c r="A36" s="22"/>
      <c r="B36" s="35"/>
      <c r="C36" s="1175" t="s">
        <v>528</v>
      </c>
      <c r="D36" s="1176"/>
      <c r="E36" s="1177"/>
      <c r="F36" s="36">
        <v>2.94</v>
      </c>
      <c r="G36" s="37">
        <v>0.56000000000000005</v>
      </c>
      <c r="H36" s="37">
        <v>2.15</v>
      </c>
      <c r="I36" s="37">
        <v>0.85</v>
      </c>
      <c r="J36" s="38">
        <v>1.42</v>
      </c>
      <c r="K36" s="22"/>
      <c r="L36" s="22"/>
      <c r="M36" s="22"/>
      <c r="N36" s="22"/>
      <c r="O36" s="22"/>
      <c r="P36" s="22"/>
    </row>
    <row r="37" spans="1:16" ht="39" customHeight="1">
      <c r="A37" s="22"/>
      <c r="B37" s="35"/>
      <c r="C37" s="1175" t="s">
        <v>529</v>
      </c>
      <c r="D37" s="1176"/>
      <c r="E37" s="1177"/>
      <c r="F37" s="36">
        <v>0.13</v>
      </c>
      <c r="G37" s="37">
        <v>0.23</v>
      </c>
      <c r="H37" s="37">
        <v>0.21</v>
      </c>
      <c r="I37" s="37">
        <v>0.16</v>
      </c>
      <c r="J37" s="38">
        <v>0.14000000000000001</v>
      </c>
      <c r="K37" s="22"/>
      <c r="L37" s="22"/>
      <c r="M37" s="22"/>
      <c r="N37" s="22"/>
      <c r="O37" s="22"/>
      <c r="P37" s="22"/>
    </row>
    <row r="38" spans="1:16" ht="39" customHeight="1">
      <c r="A38" s="22"/>
      <c r="B38" s="35"/>
      <c r="C38" s="1175" t="s">
        <v>530</v>
      </c>
      <c r="D38" s="1176"/>
      <c r="E38" s="1177"/>
      <c r="F38" s="36">
        <v>0.1</v>
      </c>
      <c r="G38" s="37">
        <v>0.26</v>
      </c>
      <c r="H38" s="37">
        <v>0.16</v>
      </c>
      <c r="I38" s="37">
        <v>0.11</v>
      </c>
      <c r="J38" s="38">
        <v>0.11</v>
      </c>
      <c r="K38" s="22"/>
      <c r="L38" s="22"/>
      <c r="M38" s="22"/>
      <c r="N38" s="22"/>
      <c r="O38" s="22"/>
      <c r="P38" s="22"/>
    </row>
    <row r="39" spans="1:16" ht="39" customHeight="1">
      <c r="A39" s="22"/>
      <c r="B39" s="35"/>
      <c r="C39" s="1175" t="s">
        <v>531</v>
      </c>
      <c r="D39" s="1176"/>
      <c r="E39" s="1177"/>
      <c r="F39" s="36">
        <v>0</v>
      </c>
      <c r="G39" s="37">
        <v>0</v>
      </c>
      <c r="H39" s="37">
        <v>0</v>
      </c>
      <c r="I39" s="37">
        <v>0.01</v>
      </c>
      <c r="J39" s="38">
        <v>0.01</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532</v>
      </c>
      <c r="D42" s="1176"/>
      <c r="E42" s="1177"/>
      <c r="F42" s="36" t="s">
        <v>481</v>
      </c>
      <c r="G42" s="37" t="s">
        <v>481</v>
      </c>
      <c r="H42" s="37" t="s">
        <v>481</v>
      </c>
      <c r="I42" s="37" t="s">
        <v>481</v>
      </c>
      <c r="J42" s="38" t="s">
        <v>481</v>
      </c>
      <c r="K42" s="22"/>
      <c r="L42" s="22"/>
      <c r="M42" s="22"/>
      <c r="N42" s="22"/>
      <c r="O42" s="22"/>
      <c r="P42" s="22"/>
    </row>
    <row r="43" spans="1:16" ht="39" customHeight="1" thickBot="1">
      <c r="A43" s="22"/>
      <c r="B43" s="40"/>
      <c r="C43" s="1178" t="s">
        <v>533</v>
      </c>
      <c r="D43" s="1179"/>
      <c r="E43" s="1180"/>
      <c r="F43" s="41" t="s">
        <v>481</v>
      </c>
      <c r="G43" s="42" t="s">
        <v>481</v>
      </c>
      <c r="H43" s="42" t="s">
        <v>481</v>
      </c>
      <c r="I43" s="42" t="s">
        <v>481</v>
      </c>
      <c r="J43" s="43" t="s">
        <v>481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1" t="s">
        <v>10</v>
      </c>
      <c r="C45" s="1192"/>
      <c r="D45" s="58"/>
      <c r="E45" s="1197" t="s">
        <v>11</v>
      </c>
      <c r="F45" s="1197"/>
      <c r="G45" s="1197"/>
      <c r="H45" s="1197"/>
      <c r="I45" s="1197"/>
      <c r="J45" s="1198"/>
      <c r="K45" s="59">
        <v>607</v>
      </c>
      <c r="L45" s="60">
        <v>556</v>
      </c>
      <c r="M45" s="60">
        <v>499</v>
      </c>
      <c r="N45" s="60">
        <v>487</v>
      </c>
      <c r="O45" s="61">
        <v>453</v>
      </c>
      <c r="P45" s="48"/>
      <c r="Q45" s="48"/>
      <c r="R45" s="48"/>
      <c r="S45" s="48"/>
      <c r="T45" s="48"/>
      <c r="U45" s="48"/>
    </row>
    <row r="46" spans="1:21" ht="30.75" customHeight="1">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c r="A47" s="48"/>
      <c r="B47" s="1193"/>
      <c r="C47" s="1194"/>
      <c r="D47" s="62"/>
      <c r="E47" s="1185" t="s">
        <v>13</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c r="A48" s="48"/>
      <c r="B48" s="1193"/>
      <c r="C48" s="1194"/>
      <c r="D48" s="62"/>
      <c r="E48" s="1185" t="s">
        <v>14</v>
      </c>
      <c r="F48" s="1185"/>
      <c r="G48" s="1185"/>
      <c r="H48" s="1185"/>
      <c r="I48" s="1185"/>
      <c r="J48" s="1186"/>
      <c r="K48" s="63">
        <v>121</v>
      </c>
      <c r="L48" s="64">
        <v>124</v>
      </c>
      <c r="M48" s="64">
        <v>128</v>
      </c>
      <c r="N48" s="64">
        <v>141</v>
      </c>
      <c r="O48" s="65">
        <v>152</v>
      </c>
      <c r="P48" s="48"/>
      <c r="Q48" s="48"/>
      <c r="R48" s="48"/>
      <c r="S48" s="48"/>
      <c r="T48" s="48"/>
      <c r="U48" s="48"/>
    </row>
    <row r="49" spans="1:21" ht="30.75" customHeight="1">
      <c r="A49" s="48"/>
      <c r="B49" s="1193"/>
      <c r="C49" s="1194"/>
      <c r="D49" s="62"/>
      <c r="E49" s="1185" t="s">
        <v>15</v>
      </c>
      <c r="F49" s="1185"/>
      <c r="G49" s="1185"/>
      <c r="H49" s="1185"/>
      <c r="I49" s="1185"/>
      <c r="J49" s="1186"/>
      <c r="K49" s="63">
        <v>66</v>
      </c>
      <c r="L49" s="64">
        <v>63</v>
      </c>
      <c r="M49" s="64">
        <v>58</v>
      </c>
      <c r="N49" s="64">
        <v>58</v>
      </c>
      <c r="O49" s="65">
        <v>59</v>
      </c>
      <c r="P49" s="48"/>
      <c r="Q49" s="48"/>
      <c r="R49" s="48"/>
      <c r="S49" s="48"/>
      <c r="T49" s="48"/>
      <c r="U49" s="48"/>
    </row>
    <row r="50" spans="1:21" ht="30.75" customHeight="1">
      <c r="A50" s="48"/>
      <c r="B50" s="1193"/>
      <c r="C50" s="1194"/>
      <c r="D50" s="62"/>
      <c r="E50" s="1185" t="s">
        <v>16</v>
      </c>
      <c r="F50" s="1185"/>
      <c r="G50" s="1185"/>
      <c r="H50" s="1185"/>
      <c r="I50" s="1185"/>
      <c r="J50" s="1186"/>
      <c r="K50" s="63">
        <v>34</v>
      </c>
      <c r="L50" s="64">
        <v>34</v>
      </c>
      <c r="M50" s="64">
        <v>34</v>
      </c>
      <c r="N50" s="64">
        <v>32</v>
      </c>
      <c r="O50" s="65">
        <v>26</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401</v>
      </c>
      <c r="L52" s="64">
        <v>409</v>
      </c>
      <c r="M52" s="64">
        <v>419</v>
      </c>
      <c r="N52" s="64">
        <v>437</v>
      </c>
      <c r="O52" s="65">
        <v>428</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427</v>
      </c>
      <c r="L53" s="69">
        <v>368</v>
      </c>
      <c r="M53" s="69">
        <v>300</v>
      </c>
      <c r="N53" s="69">
        <v>281</v>
      </c>
      <c r="O53" s="70">
        <v>262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verticalCentered="1"/>
  <pageMargins left="0" right="0" top="0"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1" zoomScaleSheetLayoutView="100" workbookViewId="0">
      <selection activeCell="D26" sqref="A26:XFD2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211" t="s">
        <v>23</v>
      </c>
      <c r="C41" s="1212"/>
      <c r="D41" s="81"/>
      <c r="E41" s="1213" t="s">
        <v>24</v>
      </c>
      <c r="F41" s="1213"/>
      <c r="G41" s="1213"/>
      <c r="H41" s="1214"/>
      <c r="I41" s="82">
        <v>5161</v>
      </c>
      <c r="J41" s="83">
        <v>4952</v>
      </c>
      <c r="K41" s="83">
        <v>4871</v>
      </c>
      <c r="L41" s="83">
        <v>4799</v>
      </c>
      <c r="M41" s="84">
        <v>4756</v>
      </c>
    </row>
    <row r="42" spans="2:13" ht="27.75" customHeight="1">
      <c r="B42" s="1201"/>
      <c r="C42" s="1202"/>
      <c r="D42" s="85"/>
      <c r="E42" s="1205" t="s">
        <v>25</v>
      </c>
      <c r="F42" s="1205"/>
      <c r="G42" s="1205"/>
      <c r="H42" s="1206"/>
      <c r="I42" s="86">
        <v>22</v>
      </c>
      <c r="J42" s="87">
        <v>14</v>
      </c>
      <c r="K42" s="87">
        <v>7</v>
      </c>
      <c r="L42" s="87">
        <v>1</v>
      </c>
      <c r="M42" s="88" t="s">
        <v>481</v>
      </c>
    </row>
    <row r="43" spans="2:13" ht="27.75" customHeight="1">
      <c r="B43" s="1201"/>
      <c r="C43" s="1202"/>
      <c r="D43" s="85"/>
      <c r="E43" s="1205" t="s">
        <v>26</v>
      </c>
      <c r="F43" s="1205"/>
      <c r="G43" s="1205"/>
      <c r="H43" s="1206"/>
      <c r="I43" s="86">
        <v>2823</v>
      </c>
      <c r="J43" s="87">
        <v>2689</v>
      </c>
      <c r="K43" s="87">
        <v>2767</v>
      </c>
      <c r="L43" s="87">
        <v>2796</v>
      </c>
      <c r="M43" s="88">
        <v>2942</v>
      </c>
    </row>
    <row r="44" spans="2:13" ht="27.75" customHeight="1">
      <c r="B44" s="1201"/>
      <c r="C44" s="1202"/>
      <c r="D44" s="85"/>
      <c r="E44" s="1205" t="s">
        <v>27</v>
      </c>
      <c r="F44" s="1205"/>
      <c r="G44" s="1205"/>
      <c r="H44" s="1206"/>
      <c r="I44" s="86">
        <v>348</v>
      </c>
      <c r="J44" s="87">
        <v>295</v>
      </c>
      <c r="K44" s="87">
        <v>242</v>
      </c>
      <c r="L44" s="87">
        <v>240</v>
      </c>
      <c r="M44" s="88">
        <v>195</v>
      </c>
    </row>
    <row r="45" spans="2:13" ht="27.75" customHeight="1">
      <c r="B45" s="1201"/>
      <c r="C45" s="1202"/>
      <c r="D45" s="85"/>
      <c r="E45" s="1205" t="s">
        <v>28</v>
      </c>
      <c r="F45" s="1205"/>
      <c r="G45" s="1205"/>
      <c r="H45" s="1206"/>
      <c r="I45" s="86">
        <v>1257</v>
      </c>
      <c r="J45" s="87">
        <v>1226</v>
      </c>
      <c r="K45" s="87">
        <v>1261</v>
      </c>
      <c r="L45" s="87">
        <v>1221</v>
      </c>
      <c r="M45" s="88">
        <v>1129</v>
      </c>
    </row>
    <row r="46" spans="2:13" ht="27.75" customHeight="1">
      <c r="B46" s="1201"/>
      <c r="C46" s="1202"/>
      <c r="D46" s="85"/>
      <c r="E46" s="1205" t="s">
        <v>29</v>
      </c>
      <c r="F46" s="1205"/>
      <c r="G46" s="1205"/>
      <c r="H46" s="1206"/>
      <c r="I46" s="86">
        <v>205</v>
      </c>
      <c r="J46" s="87">
        <v>178</v>
      </c>
      <c r="K46" s="87">
        <v>151</v>
      </c>
      <c r="L46" s="87">
        <v>124</v>
      </c>
      <c r="M46" s="88">
        <v>99</v>
      </c>
    </row>
    <row r="47" spans="2:13" ht="27.75" customHeight="1">
      <c r="B47" s="1201"/>
      <c r="C47" s="1202"/>
      <c r="D47" s="85"/>
      <c r="E47" s="1205" t="s">
        <v>30</v>
      </c>
      <c r="F47" s="1205"/>
      <c r="G47" s="1205"/>
      <c r="H47" s="1206"/>
      <c r="I47" s="86" t="s">
        <v>481</v>
      </c>
      <c r="J47" s="87" t="s">
        <v>481</v>
      </c>
      <c r="K47" s="87" t="s">
        <v>481</v>
      </c>
      <c r="L47" s="87" t="s">
        <v>481</v>
      </c>
      <c r="M47" s="88" t="s">
        <v>481</v>
      </c>
    </row>
    <row r="48" spans="2:13" ht="27.75" customHeight="1">
      <c r="B48" s="1203"/>
      <c r="C48" s="1204"/>
      <c r="D48" s="85"/>
      <c r="E48" s="1205" t="s">
        <v>31</v>
      </c>
      <c r="F48" s="1205"/>
      <c r="G48" s="1205"/>
      <c r="H48" s="1206"/>
      <c r="I48" s="86" t="s">
        <v>481</v>
      </c>
      <c r="J48" s="87" t="s">
        <v>481</v>
      </c>
      <c r="K48" s="87" t="s">
        <v>481</v>
      </c>
      <c r="L48" s="87" t="s">
        <v>481</v>
      </c>
      <c r="M48" s="88" t="s">
        <v>481</v>
      </c>
    </row>
    <row r="49" spans="2:13" ht="27.75" customHeight="1">
      <c r="B49" s="1199" t="s">
        <v>32</v>
      </c>
      <c r="C49" s="1200"/>
      <c r="D49" s="89"/>
      <c r="E49" s="1205" t="s">
        <v>33</v>
      </c>
      <c r="F49" s="1205"/>
      <c r="G49" s="1205"/>
      <c r="H49" s="1206"/>
      <c r="I49" s="86">
        <v>906</v>
      </c>
      <c r="J49" s="87">
        <v>1205</v>
      </c>
      <c r="K49" s="87">
        <v>1463</v>
      </c>
      <c r="L49" s="87">
        <v>1602</v>
      </c>
      <c r="M49" s="88">
        <v>1736</v>
      </c>
    </row>
    <row r="50" spans="2:13" ht="27.75" customHeight="1">
      <c r="B50" s="1201"/>
      <c r="C50" s="1202"/>
      <c r="D50" s="85"/>
      <c r="E50" s="1205" t="s">
        <v>34</v>
      </c>
      <c r="F50" s="1205"/>
      <c r="G50" s="1205"/>
      <c r="H50" s="1206"/>
      <c r="I50" s="86">
        <v>167</v>
      </c>
      <c r="J50" s="87">
        <v>155</v>
      </c>
      <c r="K50" s="87">
        <v>157</v>
      </c>
      <c r="L50" s="87">
        <v>159</v>
      </c>
      <c r="M50" s="88">
        <v>161</v>
      </c>
    </row>
    <row r="51" spans="2:13" ht="27.75" customHeight="1">
      <c r="B51" s="1203"/>
      <c r="C51" s="1204"/>
      <c r="D51" s="85"/>
      <c r="E51" s="1205" t="s">
        <v>35</v>
      </c>
      <c r="F51" s="1205"/>
      <c r="G51" s="1205"/>
      <c r="H51" s="1206"/>
      <c r="I51" s="86">
        <v>4795</v>
      </c>
      <c r="J51" s="87">
        <v>4740</v>
      </c>
      <c r="K51" s="87">
        <v>4737</v>
      </c>
      <c r="L51" s="87">
        <v>4650</v>
      </c>
      <c r="M51" s="88">
        <v>4581</v>
      </c>
    </row>
    <row r="52" spans="2:13" ht="27.75" customHeight="1" thickBot="1">
      <c r="B52" s="1207" t="s">
        <v>36</v>
      </c>
      <c r="C52" s="1208"/>
      <c r="D52" s="90"/>
      <c r="E52" s="1209" t="s">
        <v>37</v>
      </c>
      <c r="F52" s="1209"/>
      <c r="G52" s="1209"/>
      <c r="H52" s="1210"/>
      <c r="I52" s="91">
        <v>3947</v>
      </c>
      <c r="J52" s="92">
        <v>3254</v>
      </c>
      <c r="K52" s="92">
        <v>2943</v>
      </c>
      <c r="L52" s="92">
        <v>2772</v>
      </c>
      <c r="M52" s="93">
        <v>2644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verticalCentered="1"/>
  <pageMargins left="0" right="0" top="0" bottom="0" header="0" footer="0"/>
  <pageSetup paperSize="8" scale="86"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548</v>
      </c>
      <c r="C41" s="246"/>
      <c r="D41" s="246"/>
      <c r="E41" s="246"/>
      <c r="F41" s="246"/>
      <c r="G41" s="246"/>
      <c r="H41" s="246"/>
      <c r="I41" s="246"/>
      <c r="J41" s="246"/>
      <c r="K41" s="246"/>
      <c r="L41" s="246"/>
      <c r="M41" s="246"/>
      <c r="N41" s="246"/>
      <c r="O41" s="246"/>
      <c r="P41" s="247"/>
    </row>
    <row r="42" spans="2:17">
      <c r="B42" s="248"/>
      <c r="C42" s="244"/>
      <c r="D42" s="244"/>
      <c r="E42" s="244"/>
      <c r="F42" s="244"/>
      <c r="G42" s="351" t="s">
        <v>549</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550</v>
      </c>
    </row>
    <row r="50" spans="1:17">
      <c r="B50" s="248"/>
      <c r="C50" s="244"/>
      <c r="D50" s="244"/>
      <c r="E50" s="244"/>
      <c r="F50" s="244"/>
      <c r="G50" s="1236"/>
      <c r="H50" s="1237"/>
      <c r="I50" s="1237"/>
      <c r="J50" s="1238"/>
      <c r="K50" s="354" t="s">
        <v>521</v>
      </c>
      <c r="L50" s="354" t="s">
        <v>522</v>
      </c>
      <c r="M50" s="354" t="s">
        <v>523</v>
      </c>
      <c r="N50" s="354" t="s">
        <v>524</v>
      </c>
      <c r="O50" s="354" t="s">
        <v>525</v>
      </c>
    </row>
    <row r="51" spans="1:17">
      <c r="B51" s="248"/>
      <c r="C51" s="244"/>
      <c r="D51" s="244"/>
      <c r="E51" s="244"/>
      <c r="F51" s="244"/>
      <c r="G51" s="1239" t="s">
        <v>551</v>
      </c>
      <c r="H51" s="1240"/>
      <c r="I51" s="1245" t="s">
        <v>552</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553</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554</v>
      </c>
      <c r="H55" s="1220"/>
      <c r="I55" s="1225" t="s">
        <v>552</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553</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555</v>
      </c>
      <c r="C63" s="244"/>
      <c r="D63" s="244"/>
      <c r="E63" s="244"/>
      <c r="F63" s="244"/>
      <c r="G63" s="244"/>
      <c r="H63" s="244"/>
      <c r="I63" s="244"/>
      <c r="J63" s="244"/>
      <c r="K63" s="244"/>
      <c r="L63" s="244"/>
      <c r="M63" s="244"/>
      <c r="N63" s="244"/>
      <c r="O63" s="244"/>
    </row>
    <row r="64" spans="1:17">
      <c r="B64" s="248"/>
      <c r="C64" s="244"/>
      <c r="D64" s="244"/>
      <c r="E64" s="244"/>
      <c r="F64" s="244"/>
      <c r="G64" s="351" t="s">
        <v>549</v>
      </c>
      <c r="I64" s="352"/>
      <c r="J64" s="352"/>
      <c r="K64" s="352"/>
      <c r="L64" s="244"/>
      <c r="M64" s="244"/>
      <c r="N64" s="244"/>
      <c r="O64" s="244"/>
    </row>
    <row r="65" spans="2:30">
      <c r="B65" s="248"/>
      <c r="C65" s="244"/>
      <c r="D65" s="244"/>
      <c r="E65" s="244"/>
      <c r="F65" s="244"/>
      <c r="G65" s="1227" t="s">
        <v>558</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556</v>
      </c>
      <c r="I71" s="368"/>
      <c r="J71" s="364"/>
      <c r="K71" s="364"/>
      <c r="L71" s="365"/>
      <c r="M71" s="364"/>
      <c r="N71" s="365"/>
      <c r="O71" s="366"/>
    </row>
    <row r="72" spans="2:30">
      <c r="B72" s="248"/>
      <c r="C72" s="244"/>
      <c r="D72" s="244"/>
      <c r="E72" s="244"/>
      <c r="F72" s="244"/>
      <c r="G72" s="1236"/>
      <c r="H72" s="1237"/>
      <c r="I72" s="1237"/>
      <c r="J72" s="1238"/>
      <c r="K72" s="354" t="s">
        <v>521</v>
      </c>
      <c r="L72" s="354" t="s">
        <v>522</v>
      </c>
      <c r="M72" s="354" t="s">
        <v>523</v>
      </c>
      <c r="N72" s="354" t="s">
        <v>524</v>
      </c>
      <c r="O72" s="354" t="s">
        <v>525</v>
      </c>
    </row>
    <row r="73" spans="2:30">
      <c r="B73" s="248"/>
      <c r="C73" s="244"/>
      <c r="D73" s="244"/>
      <c r="E73" s="244"/>
      <c r="F73" s="244"/>
      <c r="G73" s="1239" t="s">
        <v>551</v>
      </c>
      <c r="H73" s="1240"/>
      <c r="I73" s="1245" t="s">
        <v>552</v>
      </c>
      <c r="J73" s="1245"/>
      <c r="K73" s="1226">
        <v>140.4</v>
      </c>
      <c r="L73" s="1226">
        <v>117</v>
      </c>
      <c r="M73" s="1215">
        <v>105.6</v>
      </c>
      <c r="N73" s="1215">
        <v>102.1</v>
      </c>
      <c r="O73" s="1215">
        <v>93</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557</v>
      </c>
      <c r="J75" s="1225"/>
      <c r="K75" s="1247">
        <v>16.600000000000001</v>
      </c>
      <c r="L75" s="1247">
        <v>15.1</v>
      </c>
      <c r="M75" s="1247">
        <v>13</v>
      </c>
      <c r="N75" s="1247">
        <v>11.4</v>
      </c>
      <c r="O75" s="1247">
        <v>10.1</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554</v>
      </c>
      <c r="H77" s="1220"/>
      <c r="I77" s="1225" t="s">
        <v>552</v>
      </c>
      <c r="J77" s="1225"/>
      <c r="K77" s="1226">
        <v>28.6</v>
      </c>
      <c r="L77" s="1226">
        <v>34.299999999999997</v>
      </c>
      <c r="M77" s="1215">
        <v>24.3</v>
      </c>
      <c r="N77" s="1215">
        <v>0</v>
      </c>
      <c r="O77" s="1215">
        <v>20.2</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557</v>
      </c>
      <c r="J79" s="1217"/>
      <c r="K79" s="1218">
        <v>10.9</v>
      </c>
      <c r="L79" s="1218">
        <v>10.4</v>
      </c>
      <c r="M79" s="1218">
        <v>9.8000000000000007</v>
      </c>
      <c r="N79" s="1218">
        <v>8.5</v>
      </c>
      <c r="O79" s="1218">
        <v>9.3000000000000007</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40474</v>
      </c>
      <c r="E3" s="116"/>
      <c r="F3" s="117">
        <v>72729</v>
      </c>
      <c r="G3" s="118"/>
      <c r="H3" s="119"/>
    </row>
    <row r="4" spans="1:8">
      <c r="A4" s="120"/>
      <c r="B4" s="121"/>
      <c r="C4" s="122"/>
      <c r="D4" s="123">
        <v>14682</v>
      </c>
      <c r="E4" s="124"/>
      <c r="F4" s="125">
        <v>36291</v>
      </c>
      <c r="G4" s="126"/>
      <c r="H4" s="127"/>
    </row>
    <row r="5" spans="1:8">
      <c r="A5" s="108" t="s">
        <v>515</v>
      </c>
      <c r="B5" s="113"/>
      <c r="C5" s="114"/>
      <c r="D5" s="115">
        <v>32049</v>
      </c>
      <c r="E5" s="116"/>
      <c r="F5" s="117">
        <v>70317</v>
      </c>
      <c r="G5" s="118"/>
      <c r="H5" s="119"/>
    </row>
    <row r="6" spans="1:8">
      <c r="A6" s="120"/>
      <c r="B6" s="121"/>
      <c r="C6" s="122"/>
      <c r="D6" s="123">
        <v>10172</v>
      </c>
      <c r="E6" s="124"/>
      <c r="F6" s="125">
        <v>35725</v>
      </c>
      <c r="G6" s="126"/>
      <c r="H6" s="127"/>
    </row>
    <row r="7" spans="1:8">
      <c r="A7" s="108" t="s">
        <v>516</v>
      </c>
      <c r="B7" s="113"/>
      <c r="C7" s="114"/>
      <c r="D7" s="115">
        <v>63655</v>
      </c>
      <c r="E7" s="116"/>
      <c r="F7" s="117">
        <v>105751</v>
      </c>
      <c r="G7" s="118"/>
      <c r="H7" s="119"/>
    </row>
    <row r="8" spans="1:8">
      <c r="A8" s="120"/>
      <c r="B8" s="121"/>
      <c r="C8" s="122"/>
      <c r="D8" s="123">
        <v>20152</v>
      </c>
      <c r="E8" s="124"/>
      <c r="F8" s="125">
        <v>49969</v>
      </c>
      <c r="G8" s="126"/>
      <c r="H8" s="127"/>
    </row>
    <row r="9" spans="1:8">
      <c r="A9" s="108" t="s">
        <v>517</v>
      </c>
      <c r="B9" s="113"/>
      <c r="C9" s="114"/>
      <c r="D9" s="115">
        <v>53592</v>
      </c>
      <c r="E9" s="116"/>
      <c r="F9" s="117">
        <v>158564</v>
      </c>
      <c r="G9" s="118"/>
      <c r="H9" s="119"/>
    </row>
    <row r="10" spans="1:8">
      <c r="A10" s="120"/>
      <c r="B10" s="121"/>
      <c r="C10" s="122"/>
      <c r="D10" s="123">
        <v>14501</v>
      </c>
      <c r="E10" s="124"/>
      <c r="F10" s="125">
        <v>48412</v>
      </c>
      <c r="G10" s="126"/>
      <c r="H10" s="127"/>
    </row>
    <row r="11" spans="1:8">
      <c r="A11" s="108" t="s">
        <v>518</v>
      </c>
      <c r="B11" s="113"/>
      <c r="C11" s="114"/>
      <c r="D11" s="115">
        <v>60194</v>
      </c>
      <c r="E11" s="116"/>
      <c r="F11" s="117">
        <v>106092</v>
      </c>
      <c r="G11" s="118"/>
      <c r="H11" s="119"/>
    </row>
    <row r="12" spans="1:8">
      <c r="A12" s="120"/>
      <c r="B12" s="121"/>
      <c r="C12" s="128"/>
      <c r="D12" s="123">
        <v>19513</v>
      </c>
      <c r="E12" s="124"/>
      <c r="F12" s="125">
        <v>44299</v>
      </c>
      <c r="G12" s="126"/>
      <c r="H12" s="127"/>
    </row>
    <row r="13" spans="1:8">
      <c r="A13" s="108"/>
      <c r="B13" s="113"/>
      <c r="C13" s="129"/>
      <c r="D13" s="130">
        <v>49993</v>
      </c>
      <c r="E13" s="131"/>
      <c r="F13" s="132">
        <v>102691</v>
      </c>
      <c r="G13" s="133"/>
      <c r="H13" s="119"/>
    </row>
    <row r="14" spans="1:8">
      <c r="A14" s="120"/>
      <c r="B14" s="121"/>
      <c r="C14" s="122"/>
      <c r="D14" s="123">
        <v>15804</v>
      </c>
      <c r="E14" s="124"/>
      <c r="F14" s="125">
        <v>42939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5.27</v>
      </c>
      <c r="C19" s="134">
        <f>ROUND(VALUE(SUBSTITUTE(実質収支比率等に係る経年分析!G$48,"▲","-")),2)</f>
        <v>4.47</v>
      </c>
      <c r="D19" s="134">
        <f>ROUND(VALUE(SUBSTITUTE(実質収支比率等に係る経年分析!H$48,"▲","-")),2)</f>
        <v>4.3899999999999997</v>
      </c>
      <c r="E19" s="134">
        <f>ROUND(VALUE(SUBSTITUTE(実質収支比率等に係る経年分析!I$48,"▲","-")),2)</f>
        <v>3.69</v>
      </c>
      <c r="F19" s="134">
        <f>ROUND(VALUE(SUBSTITUTE(実質収支比率等に係る経年分析!J$48,"▲","-")),2)</f>
        <v>5.16</v>
      </c>
    </row>
    <row r="20" spans="1:11">
      <c r="A20" s="134" t="s">
        <v>42</v>
      </c>
      <c r="B20" s="134">
        <f>ROUND(VALUE(SUBSTITUTE(実質収支比率等に係る経年分析!F$47,"▲","-")),2)</f>
        <v>20.11</v>
      </c>
      <c r="C20" s="134">
        <f>ROUND(VALUE(SUBSTITUTE(実質収支比率等に係る経年分析!G$47,"▲","-")),2)</f>
        <v>26.85</v>
      </c>
      <c r="D20" s="134">
        <f>ROUND(VALUE(SUBSTITUTE(実質収支比率等に係る経年分析!H$47,"▲","-")),2)</f>
        <v>34.86</v>
      </c>
      <c r="E20" s="134">
        <f>ROUND(VALUE(SUBSTITUTE(実質収支比率等に係る経年分析!I$47,"▲","-")),2)</f>
        <v>39.29</v>
      </c>
      <c r="F20" s="134">
        <f>ROUND(VALUE(SUBSTITUTE(実質収支比率等に係る経年分析!J$47,"▲","-")),2)</f>
        <v>41.5</v>
      </c>
    </row>
    <row r="21" spans="1:11">
      <c r="A21" s="134" t="s">
        <v>43</v>
      </c>
      <c r="B21" s="134">
        <f>IF(ISNUMBER(VALUE(SUBSTITUTE(実質収支比率等に係る経年分析!F$49,"▲","-"))),ROUND(VALUE(SUBSTITUTE(実質収支比率等に係る経年分析!F$49,"▲","-")),2),NA())</f>
        <v>4.4400000000000004</v>
      </c>
      <c r="C21" s="134">
        <f>IF(ISNUMBER(VALUE(SUBSTITUTE(実質収支比率等に係る経年分析!G$49,"▲","-"))),ROUND(VALUE(SUBSTITUTE(実質収支比率等に係る経年分析!G$49,"▲","-")),2),NA())</f>
        <v>6.11</v>
      </c>
      <c r="D21" s="134">
        <f>IF(ISNUMBER(VALUE(SUBSTITUTE(実質収支比率等に係る経年分析!H$49,"▲","-"))),ROUND(VALUE(SUBSTITUTE(実質収支比率等に係る経年分析!H$49,"▲","-")),2),NA())</f>
        <v>8.5399999999999991</v>
      </c>
      <c r="E21" s="134">
        <f>IF(ISNUMBER(VALUE(SUBSTITUTE(実質収支比率等に係る経年分析!I$49,"▲","-"))),ROUND(VALUE(SUBSTITUTE(実質収支比率等に係る経年分析!I$49,"▲","-")),2),NA())</f>
        <v>3.03</v>
      </c>
      <c r="F21" s="134">
        <f>IF(ISNUMBER(VALUE(SUBSTITUTE(実質収支比率等に係る経年分析!J$49,"▲","-"))),ROUND(VALUE(SUBSTITUTE(実質収支比率等に係る経年分析!J$49,"▲","-")),2),NA())</f>
        <v>5.25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c r="A33" s="135" t="str">
        <f>IF(連結実質赤字比率に係る赤字・黒字の構成分析!C$37="",NA(),連結実質赤字比率に係る赤字・黒字の構成分析!C$37)</f>
        <v>下水道特別会計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0.14000000000000001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2.94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0.56000000000000005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1.42</v>
      </c>
    </row>
    <row r="35" spans="1:16">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2.33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5.26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4.47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4.38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3.68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5.15</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401</v>
      </c>
      <c r="E42" s="136"/>
      <c r="F42" s="136"/>
      <c r="G42" s="136">
        <f>'実質公債費比率（分子）の構造'!L$52</f>
        <v>409</v>
      </c>
      <c r="H42" s="136"/>
      <c r="I42" s="136"/>
      <c r="J42" s="136">
        <f>'実質公債費比率（分子）の構造'!M$52</f>
        <v>419</v>
      </c>
      <c r="K42" s="136"/>
      <c r="L42" s="136"/>
      <c r="M42" s="136">
        <f>'実質公債費比率（分子）の構造'!N$52</f>
        <v>437</v>
      </c>
      <c r="N42" s="136"/>
      <c r="O42" s="136"/>
      <c r="P42" s="136">
        <f>'実質公債費比率（分子）の構造'!O$52</f>
        <v>428</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34</v>
      </c>
      <c r="C44" s="136"/>
      <c r="D44" s="136"/>
      <c r="E44" s="136">
        <f>'実質公債費比率（分子）の構造'!L$50</f>
        <v>34</v>
      </c>
      <c r="F44" s="136"/>
      <c r="G44" s="136"/>
      <c r="H44" s="136">
        <f>'実質公債費比率（分子）の構造'!M$50</f>
        <v>34</v>
      </c>
      <c r="I44" s="136"/>
      <c r="J44" s="136"/>
      <c r="K44" s="136">
        <f>'実質公債費比率（分子）の構造'!N$50</f>
        <v>32</v>
      </c>
      <c r="L44" s="136"/>
      <c r="M44" s="136"/>
      <c r="N44" s="136">
        <f>'実質公債費比率（分子）の構造'!O$50</f>
        <v>26</v>
      </c>
      <c r="O44" s="136"/>
      <c r="P44" s="136"/>
    </row>
    <row r="45" spans="1:16">
      <c r="A45" s="136" t="s">
        <v>53</v>
      </c>
      <c r="B45" s="136">
        <f>'実質公債費比率（分子）の構造'!K$49</f>
        <v>66</v>
      </c>
      <c r="C45" s="136"/>
      <c r="D45" s="136"/>
      <c r="E45" s="136">
        <f>'実質公債費比率（分子）の構造'!L$49</f>
        <v>63</v>
      </c>
      <c r="F45" s="136"/>
      <c r="G45" s="136"/>
      <c r="H45" s="136">
        <f>'実質公債費比率（分子）の構造'!M$49</f>
        <v>58</v>
      </c>
      <c r="I45" s="136"/>
      <c r="J45" s="136"/>
      <c r="K45" s="136">
        <f>'実質公債費比率（分子）の構造'!N$49</f>
        <v>58</v>
      </c>
      <c r="L45" s="136"/>
      <c r="M45" s="136"/>
      <c r="N45" s="136">
        <f>'実質公債費比率（分子）の構造'!O$49</f>
        <v>59</v>
      </c>
      <c r="O45" s="136"/>
      <c r="P45" s="136"/>
    </row>
    <row r="46" spans="1:16">
      <c r="A46" s="136" t="s">
        <v>54</v>
      </c>
      <c r="B46" s="136">
        <f>'実質公債費比率（分子）の構造'!K$48</f>
        <v>121</v>
      </c>
      <c r="C46" s="136"/>
      <c r="D46" s="136"/>
      <c r="E46" s="136">
        <f>'実質公債費比率（分子）の構造'!L$48</f>
        <v>124</v>
      </c>
      <c r="F46" s="136"/>
      <c r="G46" s="136"/>
      <c r="H46" s="136">
        <f>'実質公債費比率（分子）の構造'!M$48</f>
        <v>128</v>
      </c>
      <c r="I46" s="136"/>
      <c r="J46" s="136"/>
      <c r="K46" s="136">
        <f>'実質公債費比率（分子）の構造'!N$48</f>
        <v>141</v>
      </c>
      <c r="L46" s="136"/>
      <c r="M46" s="136"/>
      <c r="N46" s="136">
        <f>'実質公債費比率（分子）の構造'!O$48</f>
        <v>152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607</v>
      </c>
      <c r="C49" s="136"/>
      <c r="D49" s="136"/>
      <c r="E49" s="136">
        <f>'実質公債費比率（分子）の構造'!L$45</f>
        <v>556</v>
      </c>
      <c r="F49" s="136"/>
      <c r="G49" s="136"/>
      <c r="H49" s="136">
        <f>'実質公債費比率（分子）の構造'!M$45</f>
        <v>499</v>
      </c>
      <c r="I49" s="136"/>
      <c r="J49" s="136"/>
      <c r="K49" s="136">
        <f>'実質公債費比率（分子）の構造'!N$45</f>
        <v>487</v>
      </c>
      <c r="L49" s="136"/>
      <c r="M49" s="136"/>
      <c r="N49" s="136">
        <f>'実質公債費比率（分子）の構造'!O$45</f>
        <v>453</v>
      </c>
      <c r="O49" s="136"/>
      <c r="P49" s="136"/>
    </row>
    <row r="50" spans="1:16">
      <c r="A50" s="136" t="s">
        <v>58</v>
      </c>
      <c r="B50" s="136" t="e">
        <f>NA()</f>
        <v>#N/A</v>
      </c>
      <c r="C50" s="136">
        <f>IF(ISNUMBER('実質公債費比率（分子）の構造'!K$53),'実質公債費比率（分子）の構造'!K$53,NA())</f>
        <v>427</v>
      </c>
      <c r="D50" s="136" t="e">
        <f>NA()</f>
        <v>#N/A</v>
      </c>
      <c r="E50" s="136" t="e">
        <f>NA()</f>
        <v>#N/A</v>
      </c>
      <c r="F50" s="136">
        <f>IF(ISNUMBER('実質公債費比率（分子）の構造'!L$53),'実質公債費比率（分子）の構造'!L$53,NA())</f>
        <v>368</v>
      </c>
      <c r="G50" s="136" t="e">
        <f>NA()</f>
        <v>#N/A</v>
      </c>
      <c r="H50" s="136" t="e">
        <f>NA()</f>
        <v>#N/A</v>
      </c>
      <c r="I50" s="136">
        <f>IF(ISNUMBER('実質公債費比率（分子）の構造'!M$53),'実質公債費比率（分子）の構造'!M$53,NA())</f>
        <v>300</v>
      </c>
      <c r="J50" s="136" t="e">
        <f>NA()</f>
        <v>#N/A</v>
      </c>
      <c r="K50" s="136" t="e">
        <f>NA()</f>
        <v>#N/A</v>
      </c>
      <c r="L50" s="136">
        <f>IF(ISNUMBER('実質公債費比率（分子）の構造'!N$53),'実質公債費比率（分子）の構造'!N$53,NA())</f>
        <v>281</v>
      </c>
      <c r="M50" s="136" t="e">
        <f>NA()</f>
        <v>#N/A</v>
      </c>
      <c r="N50" s="136" t="e">
        <f>NA()</f>
        <v>#N/A</v>
      </c>
      <c r="O50" s="136">
        <f>IF(ISNUMBER('実質公債費比率（分子）の構造'!O$53),'実質公債費比率（分子）の構造'!O$53,NA())</f>
        <v>262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4795</v>
      </c>
      <c r="E56" s="135"/>
      <c r="F56" s="135"/>
      <c r="G56" s="135">
        <f>'将来負担比率（分子）の構造'!J$51</f>
        <v>4740</v>
      </c>
      <c r="H56" s="135"/>
      <c r="I56" s="135"/>
      <c r="J56" s="135">
        <f>'将来負担比率（分子）の構造'!K$51</f>
        <v>4737</v>
      </c>
      <c r="K56" s="135"/>
      <c r="L56" s="135"/>
      <c r="M56" s="135">
        <f>'将来負担比率（分子）の構造'!L$51</f>
        <v>4650</v>
      </c>
      <c r="N56" s="135"/>
      <c r="O56" s="135"/>
      <c r="P56" s="135">
        <f>'将来負担比率（分子）の構造'!M$51</f>
        <v>4581</v>
      </c>
    </row>
    <row r="57" spans="1:16">
      <c r="A57" s="135" t="s">
        <v>34</v>
      </c>
      <c r="B57" s="135"/>
      <c r="C57" s="135"/>
      <c r="D57" s="135">
        <f>'将来負担比率（分子）の構造'!I$50</f>
        <v>167</v>
      </c>
      <c r="E57" s="135"/>
      <c r="F57" s="135"/>
      <c r="G57" s="135">
        <f>'将来負担比率（分子）の構造'!J$50</f>
        <v>155</v>
      </c>
      <c r="H57" s="135"/>
      <c r="I57" s="135"/>
      <c r="J57" s="135">
        <f>'将来負担比率（分子）の構造'!K$50</f>
        <v>157</v>
      </c>
      <c r="K57" s="135"/>
      <c r="L57" s="135"/>
      <c r="M57" s="135">
        <f>'将来負担比率（分子）の構造'!L$50</f>
        <v>159</v>
      </c>
      <c r="N57" s="135"/>
      <c r="O57" s="135"/>
      <c r="P57" s="135">
        <f>'将来負担比率（分子）の構造'!M$50</f>
        <v>161</v>
      </c>
    </row>
    <row r="58" spans="1:16">
      <c r="A58" s="135" t="s">
        <v>33</v>
      </c>
      <c r="B58" s="135"/>
      <c r="C58" s="135"/>
      <c r="D58" s="135">
        <f>'将来負担比率（分子）の構造'!I$49</f>
        <v>906</v>
      </c>
      <c r="E58" s="135"/>
      <c r="F58" s="135"/>
      <c r="G58" s="135">
        <f>'将来負担比率（分子）の構造'!J$49</f>
        <v>1205</v>
      </c>
      <c r="H58" s="135"/>
      <c r="I58" s="135"/>
      <c r="J58" s="135">
        <f>'将来負担比率（分子）の構造'!K$49</f>
        <v>1463</v>
      </c>
      <c r="K58" s="135"/>
      <c r="L58" s="135"/>
      <c r="M58" s="135">
        <f>'将来負担比率（分子）の構造'!L$49</f>
        <v>1602</v>
      </c>
      <c r="N58" s="135"/>
      <c r="O58" s="135"/>
      <c r="P58" s="135">
        <f>'将来負担比率（分子）の構造'!M$49</f>
        <v>1736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205</v>
      </c>
      <c r="C61" s="135"/>
      <c r="D61" s="135"/>
      <c r="E61" s="135">
        <f>'将来負担比率（分子）の構造'!J$46</f>
        <v>178</v>
      </c>
      <c r="F61" s="135"/>
      <c r="G61" s="135"/>
      <c r="H61" s="135">
        <f>'将来負担比率（分子）の構造'!K$46</f>
        <v>151</v>
      </c>
      <c r="I61" s="135"/>
      <c r="J61" s="135"/>
      <c r="K61" s="135">
        <f>'将来負担比率（分子）の構造'!L$46</f>
        <v>124</v>
      </c>
      <c r="L61" s="135"/>
      <c r="M61" s="135"/>
      <c r="N61" s="135">
        <f>'将来負担比率（分子）の構造'!M$46</f>
        <v>99</v>
      </c>
      <c r="O61" s="135"/>
      <c r="P61" s="135"/>
    </row>
    <row r="62" spans="1:16">
      <c r="A62" s="135" t="s">
        <v>28</v>
      </c>
      <c r="B62" s="135">
        <f>'将来負担比率（分子）の構造'!I$45</f>
        <v>1257</v>
      </c>
      <c r="C62" s="135"/>
      <c r="D62" s="135"/>
      <c r="E62" s="135">
        <f>'将来負担比率（分子）の構造'!J$45</f>
        <v>1226</v>
      </c>
      <c r="F62" s="135"/>
      <c r="G62" s="135"/>
      <c r="H62" s="135">
        <f>'将来負担比率（分子）の構造'!K$45</f>
        <v>1261</v>
      </c>
      <c r="I62" s="135"/>
      <c r="J62" s="135"/>
      <c r="K62" s="135">
        <f>'将来負担比率（分子）の構造'!L$45</f>
        <v>1221</v>
      </c>
      <c r="L62" s="135"/>
      <c r="M62" s="135"/>
      <c r="N62" s="135">
        <f>'将来負担比率（分子）の構造'!M$45</f>
        <v>1129</v>
      </c>
      <c r="O62" s="135"/>
      <c r="P62" s="135"/>
    </row>
    <row r="63" spans="1:16">
      <c r="A63" s="135" t="s">
        <v>27</v>
      </c>
      <c r="B63" s="135">
        <f>'将来負担比率（分子）の構造'!I$44</f>
        <v>348</v>
      </c>
      <c r="C63" s="135"/>
      <c r="D63" s="135"/>
      <c r="E63" s="135">
        <f>'将来負担比率（分子）の構造'!J$44</f>
        <v>295</v>
      </c>
      <c r="F63" s="135"/>
      <c r="G63" s="135"/>
      <c r="H63" s="135">
        <f>'将来負担比率（分子）の構造'!K$44</f>
        <v>242</v>
      </c>
      <c r="I63" s="135"/>
      <c r="J63" s="135"/>
      <c r="K63" s="135">
        <f>'将来負担比率（分子）の構造'!L$44</f>
        <v>240</v>
      </c>
      <c r="L63" s="135"/>
      <c r="M63" s="135"/>
      <c r="N63" s="135">
        <f>'将来負担比率（分子）の構造'!M$44</f>
        <v>195</v>
      </c>
      <c r="O63" s="135"/>
      <c r="P63" s="135"/>
    </row>
    <row r="64" spans="1:16">
      <c r="A64" s="135" t="s">
        <v>26</v>
      </c>
      <c r="B64" s="135">
        <f>'将来負担比率（分子）の構造'!I$43</f>
        <v>2823</v>
      </c>
      <c r="C64" s="135"/>
      <c r="D64" s="135"/>
      <c r="E64" s="135">
        <f>'将来負担比率（分子）の構造'!J$43</f>
        <v>2689</v>
      </c>
      <c r="F64" s="135"/>
      <c r="G64" s="135"/>
      <c r="H64" s="135">
        <f>'将来負担比率（分子）の構造'!K$43</f>
        <v>2767</v>
      </c>
      <c r="I64" s="135"/>
      <c r="J64" s="135"/>
      <c r="K64" s="135">
        <f>'将来負担比率（分子）の構造'!L$43</f>
        <v>2796</v>
      </c>
      <c r="L64" s="135"/>
      <c r="M64" s="135"/>
      <c r="N64" s="135">
        <f>'将来負担比率（分子）の構造'!M$43</f>
        <v>2942</v>
      </c>
      <c r="O64" s="135"/>
      <c r="P64" s="135"/>
    </row>
    <row r="65" spans="1:16">
      <c r="A65" s="135" t="s">
        <v>25</v>
      </c>
      <c r="B65" s="135">
        <f>'将来負担比率（分子）の構造'!I$42</f>
        <v>22</v>
      </c>
      <c r="C65" s="135"/>
      <c r="D65" s="135"/>
      <c r="E65" s="135">
        <f>'将来負担比率（分子）の構造'!J$42</f>
        <v>14</v>
      </c>
      <c r="F65" s="135"/>
      <c r="G65" s="135"/>
      <c r="H65" s="135">
        <f>'将来負担比率（分子）の構造'!K$42</f>
        <v>7</v>
      </c>
      <c r="I65" s="135"/>
      <c r="J65" s="135"/>
      <c r="K65" s="135">
        <f>'将来負担比率（分子）の構造'!L$42</f>
        <v>1</v>
      </c>
      <c r="L65" s="135"/>
      <c r="M65" s="135"/>
      <c r="N65" s="135" t="str">
        <f>'将来負担比率（分子）の構造'!M$42</f>
        <v>-</v>
      </c>
      <c r="O65" s="135"/>
      <c r="P65" s="135"/>
    </row>
    <row r="66" spans="1:16">
      <c r="A66" s="135" t="s">
        <v>24</v>
      </c>
      <c r="B66" s="135">
        <f>'将来負担比率（分子）の構造'!I$41</f>
        <v>5161</v>
      </c>
      <c r="C66" s="135"/>
      <c r="D66" s="135"/>
      <c r="E66" s="135">
        <f>'将来負担比率（分子）の構造'!J$41</f>
        <v>4952</v>
      </c>
      <c r="F66" s="135"/>
      <c r="G66" s="135"/>
      <c r="H66" s="135">
        <f>'将来負担比率（分子）の構造'!K$41</f>
        <v>4871</v>
      </c>
      <c r="I66" s="135"/>
      <c r="J66" s="135"/>
      <c r="K66" s="135">
        <f>'将来負担比率（分子）の構造'!L$41</f>
        <v>4799</v>
      </c>
      <c r="L66" s="135"/>
      <c r="M66" s="135"/>
      <c r="N66" s="135">
        <f>'将来負担比率（分子）の構造'!M$41</f>
        <v>4756</v>
      </c>
      <c r="O66" s="135"/>
      <c r="P66" s="135"/>
    </row>
    <row r="67" spans="1:16">
      <c r="A67" s="135" t="s">
        <v>62</v>
      </c>
      <c r="B67" s="135" t="e">
        <f>NA()</f>
        <v>#N/A</v>
      </c>
      <c r="C67" s="135">
        <f>IF(ISNUMBER('将来負担比率（分子）の構造'!I$52), IF('将来負担比率（分子）の構造'!I$52 &lt; 0, 0, '将来負担比率（分子）の構造'!I$52), NA())</f>
        <v>3947</v>
      </c>
      <c r="D67" s="135" t="e">
        <f>NA()</f>
        <v>#N/A</v>
      </c>
      <c r="E67" s="135" t="e">
        <f>NA()</f>
        <v>#N/A</v>
      </c>
      <c r="F67" s="135">
        <f>IF(ISNUMBER('将来負担比率（分子）の構造'!J$52), IF('将来負担比率（分子）の構造'!J$52 &lt; 0, 0, '将来負担比率（分子）の構造'!J$52), NA())</f>
        <v>3254</v>
      </c>
      <c r="G67" s="135" t="e">
        <f>NA()</f>
        <v>#N/A</v>
      </c>
      <c r="H67" s="135" t="e">
        <f>NA()</f>
        <v>#N/A</v>
      </c>
      <c r="I67" s="135">
        <f>IF(ISNUMBER('将来負担比率（分子）の構造'!K$52), IF('将来負担比率（分子）の構造'!K$52 &lt; 0, 0, '将来負担比率（分子）の構造'!K$52), NA())</f>
        <v>2943</v>
      </c>
      <c r="J67" s="135" t="e">
        <f>NA()</f>
        <v>#N/A</v>
      </c>
      <c r="K67" s="135" t="e">
        <f>NA()</f>
        <v>#N/A</v>
      </c>
      <c r="L67" s="135">
        <f>IF(ISNUMBER('将来負担比率（分子）の構造'!L$52), IF('将来負担比率（分子）の構造'!L$52 &lt; 0, 0, '将来負担比率（分子）の構造'!L$52), NA())</f>
        <v>2772</v>
      </c>
      <c r="M67" s="135" t="e">
        <f>NA()</f>
        <v>#N/A</v>
      </c>
      <c r="N67" s="135" t="e">
        <f>NA()</f>
        <v>#N/A</v>
      </c>
      <c r="O67" s="135">
        <f>IF(ISNUMBER('将来負担比率（分子）の構造'!M$52), IF('将来負担比率（分子）の構造'!M$52 &lt; 0, 0, '将来負担比率（分子）の構造'!M$52), NA())</f>
        <v>2644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203</v>
      </c>
      <c r="C5" s="706"/>
      <c r="D5" s="706"/>
      <c r="E5" s="706"/>
      <c r="F5" s="706"/>
      <c r="G5" s="706"/>
      <c r="H5" s="706"/>
      <c r="I5" s="706"/>
      <c r="J5" s="706"/>
      <c r="K5" s="706"/>
      <c r="L5" s="706"/>
      <c r="M5" s="706"/>
      <c r="N5" s="706"/>
      <c r="O5" s="706"/>
      <c r="P5" s="706"/>
      <c r="Q5" s="707"/>
      <c r="R5" s="668">
        <v>1033119</v>
      </c>
      <c r="S5" s="669"/>
      <c r="T5" s="669"/>
      <c r="U5" s="669"/>
      <c r="V5" s="669"/>
      <c r="W5" s="669"/>
      <c r="X5" s="669"/>
      <c r="Y5" s="716"/>
      <c r="Z5" s="729">
        <v>18.2</v>
      </c>
      <c r="AA5" s="729"/>
      <c r="AB5" s="729"/>
      <c r="AC5" s="729"/>
      <c r="AD5" s="730">
        <v>1033119</v>
      </c>
      <c r="AE5" s="730"/>
      <c r="AF5" s="730"/>
      <c r="AG5" s="730"/>
      <c r="AH5" s="730"/>
      <c r="AI5" s="730"/>
      <c r="AJ5" s="730"/>
      <c r="AK5" s="730"/>
      <c r="AL5" s="717">
        <v>32.799999999999997</v>
      </c>
      <c r="AM5" s="686"/>
      <c r="AN5" s="686"/>
      <c r="AO5" s="718"/>
      <c r="AP5" s="705" t="s">
        <v>204</v>
      </c>
      <c r="AQ5" s="706"/>
      <c r="AR5" s="706"/>
      <c r="AS5" s="706"/>
      <c r="AT5" s="706"/>
      <c r="AU5" s="706"/>
      <c r="AV5" s="706"/>
      <c r="AW5" s="706"/>
      <c r="AX5" s="706"/>
      <c r="AY5" s="706"/>
      <c r="AZ5" s="706"/>
      <c r="BA5" s="706"/>
      <c r="BB5" s="706"/>
      <c r="BC5" s="706"/>
      <c r="BD5" s="706"/>
      <c r="BE5" s="706"/>
      <c r="BF5" s="707"/>
      <c r="BG5" s="618">
        <v>1031156</v>
      </c>
      <c r="BH5" s="619"/>
      <c r="BI5" s="619"/>
      <c r="BJ5" s="619"/>
      <c r="BK5" s="619"/>
      <c r="BL5" s="619"/>
      <c r="BM5" s="619"/>
      <c r="BN5" s="620"/>
      <c r="BO5" s="671">
        <v>99.8</v>
      </c>
      <c r="BP5" s="671"/>
      <c r="BQ5" s="671"/>
      <c r="BR5" s="671"/>
      <c r="BS5" s="672" t="s">
        <v>205</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197</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67204</v>
      </c>
      <c r="S6" s="619"/>
      <c r="T6" s="619"/>
      <c r="U6" s="619"/>
      <c r="V6" s="619"/>
      <c r="W6" s="619"/>
      <c r="X6" s="619"/>
      <c r="Y6" s="620"/>
      <c r="Z6" s="671">
        <v>1.2</v>
      </c>
      <c r="AA6" s="671"/>
      <c r="AB6" s="671"/>
      <c r="AC6" s="671"/>
      <c r="AD6" s="672">
        <v>67204</v>
      </c>
      <c r="AE6" s="672"/>
      <c r="AF6" s="672"/>
      <c r="AG6" s="672"/>
      <c r="AH6" s="672"/>
      <c r="AI6" s="672"/>
      <c r="AJ6" s="672"/>
      <c r="AK6" s="672"/>
      <c r="AL6" s="641">
        <v>2.1</v>
      </c>
      <c r="AM6" s="673"/>
      <c r="AN6" s="673"/>
      <c r="AO6" s="674"/>
      <c r="AP6" s="615" t="s">
        <v>210</v>
      </c>
      <c r="AQ6" s="616"/>
      <c r="AR6" s="616"/>
      <c r="AS6" s="616"/>
      <c r="AT6" s="616"/>
      <c r="AU6" s="616"/>
      <c r="AV6" s="616"/>
      <c r="AW6" s="616"/>
      <c r="AX6" s="616"/>
      <c r="AY6" s="616"/>
      <c r="AZ6" s="616"/>
      <c r="BA6" s="616"/>
      <c r="BB6" s="616"/>
      <c r="BC6" s="616"/>
      <c r="BD6" s="616"/>
      <c r="BE6" s="616"/>
      <c r="BF6" s="617"/>
      <c r="BG6" s="618">
        <v>1031156</v>
      </c>
      <c r="BH6" s="619"/>
      <c r="BI6" s="619"/>
      <c r="BJ6" s="619"/>
      <c r="BK6" s="619"/>
      <c r="BL6" s="619"/>
      <c r="BM6" s="619"/>
      <c r="BN6" s="620"/>
      <c r="BO6" s="671">
        <v>99.8</v>
      </c>
      <c r="BP6" s="671"/>
      <c r="BQ6" s="671"/>
      <c r="BR6" s="671"/>
      <c r="BS6" s="672" t="s">
        <v>205</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90656</v>
      </c>
      <c r="CS6" s="619"/>
      <c r="CT6" s="619"/>
      <c r="CU6" s="619"/>
      <c r="CV6" s="619"/>
      <c r="CW6" s="619"/>
      <c r="CX6" s="619"/>
      <c r="CY6" s="620"/>
      <c r="CZ6" s="671">
        <v>1.7</v>
      </c>
      <c r="DA6" s="671"/>
      <c r="DB6" s="671"/>
      <c r="DC6" s="671"/>
      <c r="DD6" s="624" t="s">
        <v>205</v>
      </c>
      <c r="DE6" s="619"/>
      <c r="DF6" s="619"/>
      <c r="DG6" s="619"/>
      <c r="DH6" s="619"/>
      <c r="DI6" s="619"/>
      <c r="DJ6" s="619"/>
      <c r="DK6" s="619"/>
      <c r="DL6" s="619"/>
      <c r="DM6" s="619"/>
      <c r="DN6" s="619"/>
      <c r="DO6" s="619"/>
      <c r="DP6" s="620"/>
      <c r="DQ6" s="624">
        <v>90656</v>
      </c>
      <c r="DR6" s="619"/>
      <c r="DS6" s="619"/>
      <c r="DT6" s="619"/>
      <c r="DU6" s="619"/>
      <c r="DV6" s="619"/>
      <c r="DW6" s="619"/>
      <c r="DX6" s="619"/>
      <c r="DY6" s="619"/>
      <c r="DZ6" s="619"/>
      <c r="EA6" s="619"/>
      <c r="EB6" s="619"/>
      <c r="EC6" s="654"/>
    </row>
    <row r="7" spans="2:143" ht="11.25" customHeight="1">
      <c r="B7" s="615" t="s">
        <v>212</v>
      </c>
      <c r="C7" s="616"/>
      <c r="D7" s="616"/>
      <c r="E7" s="616"/>
      <c r="F7" s="616"/>
      <c r="G7" s="616"/>
      <c r="H7" s="616"/>
      <c r="I7" s="616"/>
      <c r="J7" s="616"/>
      <c r="K7" s="616"/>
      <c r="L7" s="616"/>
      <c r="M7" s="616"/>
      <c r="N7" s="616"/>
      <c r="O7" s="616"/>
      <c r="P7" s="616"/>
      <c r="Q7" s="617"/>
      <c r="R7" s="618">
        <v>1104</v>
      </c>
      <c r="S7" s="619"/>
      <c r="T7" s="619"/>
      <c r="U7" s="619"/>
      <c r="V7" s="619"/>
      <c r="W7" s="619"/>
      <c r="X7" s="619"/>
      <c r="Y7" s="620"/>
      <c r="Z7" s="671">
        <v>0</v>
      </c>
      <c r="AA7" s="671"/>
      <c r="AB7" s="671"/>
      <c r="AC7" s="671"/>
      <c r="AD7" s="672">
        <v>1104</v>
      </c>
      <c r="AE7" s="672"/>
      <c r="AF7" s="672"/>
      <c r="AG7" s="672"/>
      <c r="AH7" s="672"/>
      <c r="AI7" s="672"/>
      <c r="AJ7" s="672"/>
      <c r="AK7" s="672"/>
      <c r="AL7" s="641">
        <v>0</v>
      </c>
      <c r="AM7" s="673"/>
      <c r="AN7" s="673"/>
      <c r="AO7" s="674"/>
      <c r="AP7" s="615" t="s">
        <v>213</v>
      </c>
      <c r="AQ7" s="616"/>
      <c r="AR7" s="616"/>
      <c r="AS7" s="616"/>
      <c r="AT7" s="616"/>
      <c r="AU7" s="616"/>
      <c r="AV7" s="616"/>
      <c r="AW7" s="616"/>
      <c r="AX7" s="616"/>
      <c r="AY7" s="616"/>
      <c r="AZ7" s="616"/>
      <c r="BA7" s="616"/>
      <c r="BB7" s="616"/>
      <c r="BC7" s="616"/>
      <c r="BD7" s="616"/>
      <c r="BE7" s="616"/>
      <c r="BF7" s="617"/>
      <c r="BG7" s="618">
        <v>356896</v>
      </c>
      <c r="BH7" s="619"/>
      <c r="BI7" s="619"/>
      <c r="BJ7" s="619"/>
      <c r="BK7" s="619"/>
      <c r="BL7" s="619"/>
      <c r="BM7" s="619"/>
      <c r="BN7" s="620"/>
      <c r="BO7" s="671">
        <v>34.5</v>
      </c>
      <c r="BP7" s="671"/>
      <c r="BQ7" s="671"/>
      <c r="BR7" s="671"/>
      <c r="BS7" s="672" t="s">
        <v>205</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903714</v>
      </c>
      <c r="CS7" s="619"/>
      <c r="CT7" s="619"/>
      <c r="CU7" s="619"/>
      <c r="CV7" s="619"/>
      <c r="CW7" s="619"/>
      <c r="CX7" s="619"/>
      <c r="CY7" s="620"/>
      <c r="CZ7" s="671">
        <v>16.600000000000001</v>
      </c>
      <c r="DA7" s="671"/>
      <c r="DB7" s="671"/>
      <c r="DC7" s="671"/>
      <c r="DD7" s="624">
        <v>21224</v>
      </c>
      <c r="DE7" s="619"/>
      <c r="DF7" s="619"/>
      <c r="DG7" s="619"/>
      <c r="DH7" s="619"/>
      <c r="DI7" s="619"/>
      <c r="DJ7" s="619"/>
      <c r="DK7" s="619"/>
      <c r="DL7" s="619"/>
      <c r="DM7" s="619"/>
      <c r="DN7" s="619"/>
      <c r="DO7" s="619"/>
      <c r="DP7" s="620"/>
      <c r="DQ7" s="624">
        <v>693217</v>
      </c>
      <c r="DR7" s="619"/>
      <c r="DS7" s="619"/>
      <c r="DT7" s="619"/>
      <c r="DU7" s="619"/>
      <c r="DV7" s="619"/>
      <c r="DW7" s="619"/>
      <c r="DX7" s="619"/>
      <c r="DY7" s="619"/>
      <c r="DZ7" s="619"/>
      <c r="EA7" s="619"/>
      <c r="EB7" s="619"/>
      <c r="EC7" s="654"/>
    </row>
    <row r="8" spans="2:143" ht="11.25" customHeight="1">
      <c r="B8" s="615" t="s">
        <v>215</v>
      </c>
      <c r="C8" s="616"/>
      <c r="D8" s="616"/>
      <c r="E8" s="616"/>
      <c r="F8" s="616"/>
      <c r="G8" s="616"/>
      <c r="H8" s="616"/>
      <c r="I8" s="616"/>
      <c r="J8" s="616"/>
      <c r="K8" s="616"/>
      <c r="L8" s="616"/>
      <c r="M8" s="616"/>
      <c r="N8" s="616"/>
      <c r="O8" s="616"/>
      <c r="P8" s="616"/>
      <c r="Q8" s="617"/>
      <c r="R8" s="618">
        <v>4007</v>
      </c>
      <c r="S8" s="619"/>
      <c r="T8" s="619"/>
      <c r="U8" s="619"/>
      <c r="V8" s="619"/>
      <c r="W8" s="619"/>
      <c r="X8" s="619"/>
      <c r="Y8" s="620"/>
      <c r="Z8" s="671">
        <v>0.1</v>
      </c>
      <c r="AA8" s="671"/>
      <c r="AB8" s="671"/>
      <c r="AC8" s="671"/>
      <c r="AD8" s="672">
        <v>4007</v>
      </c>
      <c r="AE8" s="672"/>
      <c r="AF8" s="672"/>
      <c r="AG8" s="672"/>
      <c r="AH8" s="672"/>
      <c r="AI8" s="672"/>
      <c r="AJ8" s="672"/>
      <c r="AK8" s="672"/>
      <c r="AL8" s="641">
        <v>0.1</v>
      </c>
      <c r="AM8" s="673"/>
      <c r="AN8" s="673"/>
      <c r="AO8" s="674"/>
      <c r="AP8" s="615" t="s">
        <v>216</v>
      </c>
      <c r="AQ8" s="616"/>
      <c r="AR8" s="616"/>
      <c r="AS8" s="616"/>
      <c r="AT8" s="616"/>
      <c r="AU8" s="616"/>
      <c r="AV8" s="616"/>
      <c r="AW8" s="616"/>
      <c r="AX8" s="616"/>
      <c r="AY8" s="616"/>
      <c r="AZ8" s="616"/>
      <c r="BA8" s="616"/>
      <c r="BB8" s="616"/>
      <c r="BC8" s="616"/>
      <c r="BD8" s="616"/>
      <c r="BE8" s="616"/>
      <c r="BF8" s="617"/>
      <c r="BG8" s="618">
        <v>16647</v>
      </c>
      <c r="BH8" s="619"/>
      <c r="BI8" s="619"/>
      <c r="BJ8" s="619"/>
      <c r="BK8" s="619"/>
      <c r="BL8" s="619"/>
      <c r="BM8" s="619"/>
      <c r="BN8" s="620"/>
      <c r="BO8" s="671">
        <v>1.6</v>
      </c>
      <c r="BP8" s="671"/>
      <c r="BQ8" s="671"/>
      <c r="BR8" s="671"/>
      <c r="BS8" s="624" t="s">
        <v>107</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1839254</v>
      </c>
      <c r="CS8" s="619"/>
      <c r="CT8" s="619"/>
      <c r="CU8" s="619"/>
      <c r="CV8" s="619"/>
      <c r="CW8" s="619"/>
      <c r="CX8" s="619"/>
      <c r="CY8" s="620"/>
      <c r="CZ8" s="671">
        <v>33.700000000000003</v>
      </c>
      <c r="DA8" s="671"/>
      <c r="DB8" s="671"/>
      <c r="DC8" s="671"/>
      <c r="DD8" s="624">
        <v>11626</v>
      </c>
      <c r="DE8" s="619"/>
      <c r="DF8" s="619"/>
      <c r="DG8" s="619"/>
      <c r="DH8" s="619"/>
      <c r="DI8" s="619"/>
      <c r="DJ8" s="619"/>
      <c r="DK8" s="619"/>
      <c r="DL8" s="619"/>
      <c r="DM8" s="619"/>
      <c r="DN8" s="619"/>
      <c r="DO8" s="619"/>
      <c r="DP8" s="620"/>
      <c r="DQ8" s="624">
        <v>824491</v>
      </c>
      <c r="DR8" s="619"/>
      <c r="DS8" s="619"/>
      <c r="DT8" s="619"/>
      <c r="DU8" s="619"/>
      <c r="DV8" s="619"/>
      <c r="DW8" s="619"/>
      <c r="DX8" s="619"/>
      <c r="DY8" s="619"/>
      <c r="DZ8" s="619"/>
      <c r="EA8" s="619"/>
      <c r="EB8" s="619"/>
      <c r="EC8" s="654"/>
    </row>
    <row r="9" spans="2:143" ht="11.25" customHeight="1">
      <c r="B9" s="615" t="s">
        <v>218</v>
      </c>
      <c r="C9" s="616"/>
      <c r="D9" s="616"/>
      <c r="E9" s="616"/>
      <c r="F9" s="616"/>
      <c r="G9" s="616"/>
      <c r="H9" s="616"/>
      <c r="I9" s="616"/>
      <c r="J9" s="616"/>
      <c r="K9" s="616"/>
      <c r="L9" s="616"/>
      <c r="M9" s="616"/>
      <c r="N9" s="616"/>
      <c r="O9" s="616"/>
      <c r="P9" s="616"/>
      <c r="Q9" s="617"/>
      <c r="R9" s="618">
        <v>3420</v>
      </c>
      <c r="S9" s="619"/>
      <c r="T9" s="619"/>
      <c r="U9" s="619"/>
      <c r="V9" s="619"/>
      <c r="W9" s="619"/>
      <c r="X9" s="619"/>
      <c r="Y9" s="620"/>
      <c r="Z9" s="671">
        <v>0.1</v>
      </c>
      <c r="AA9" s="671"/>
      <c r="AB9" s="671"/>
      <c r="AC9" s="671"/>
      <c r="AD9" s="672">
        <v>3420</v>
      </c>
      <c r="AE9" s="672"/>
      <c r="AF9" s="672"/>
      <c r="AG9" s="672"/>
      <c r="AH9" s="672"/>
      <c r="AI9" s="672"/>
      <c r="AJ9" s="672"/>
      <c r="AK9" s="672"/>
      <c r="AL9" s="641">
        <v>0.1</v>
      </c>
      <c r="AM9" s="673"/>
      <c r="AN9" s="673"/>
      <c r="AO9" s="674"/>
      <c r="AP9" s="615" t="s">
        <v>219</v>
      </c>
      <c r="AQ9" s="616"/>
      <c r="AR9" s="616"/>
      <c r="AS9" s="616"/>
      <c r="AT9" s="616"/>
      <c r="AU9" s="616"/>
      <c r="AV9" s="616"/>
      <c r="AW9" s="616"/>
      <c r="AX9" s="616"/>
      <c r="AY9" s="616"/>
      <c r="AZ9" s="616"/>
      <c r="BA9" s="616"/>
      <c r="BB9" s="616"/>
      <c r="BC9" s="616"/>
      <c r="BD9" s="616"/>
      <c r="BE9" s="616"/>
      <c r="BF9" s="617"/>
      <c r="BG9" s="618">
        <v>282391</v>
      </c>
      <c r="BH9" s="619"/>
      <c r="BI9" s="619"/>
      <c r="BJ9" s="619"/>
      <c r="BK9" s="619"/>
      <c r="BL9" s="619"/>
      <c r="BM9" s="619"/>
      <c r="BN9" s="620"/>
      <c r="BO9" s="671">
        <v>27.3</v>
      </c>
      <c r="BP9" s="671"/>
      <c r="BQ9" s="671"/>
      <c r="BR9" s="671"/>
      <c r="BS9" s="624" t="s">
        <v>107</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442248</v>
      </c>
      <c r="CS9" s="619"/>
      <c r="CT9" s="619"/>
      <c r="CU9" s="619"/>
      <c r="CV9" s="619"/>
      <c r="CW9" s="619"/>
      <c r="CX9" s="619"/>
      <c r="CY9" s="620"/>
      <c r="CZ9" s="671">
        <v>8.1</v>
      </c>
      <c r="DA9" s="671"/>
      <c r="DB9" s="671"/>
      <c r="DC9" s="671"/>
      <c r="DD9" s="624">
        <v>22427</v>
      </c>
      <c r="DE9" s="619"/>
      <c r="DF9" s="619"/>
      <c r="DG9" s="619"/>
      <c r="DH9" s="619"/>
      <c r="DI9" s="619"/>
      <c r="DJ9" s="619"/>
      <c r="DK9" s="619"/>
      <c r="DL9" s="619"/>
      <c r="DM9" s="619"/>
      <c r="DN9" s="619"/>
      <c r="DO9" s="619"/>
      <c r="DP9" s="620"/>
      <c r="DQ9" s="624">
        <v>429974</v>
      </c>
      <c r="DR9" s="619"/>
      <c r="DS9" s="619"/>
      <c r="DT9" s="619"/>
      <c r="DU9" s="619"/>
      <c r="DV9" s="619"/>
      <c r="DW9" s="619"/>
      <c r="DX9" s="619"/>
      <c r="DY9" s="619"/>
      <c r="DZ9" s="619"/>
      <c r="EA9" s="619"/>
      <c r="EB9" s="619"/>
      <c r="EC9" s="654"/>
    </row>
    <row r="10" spans="2:143" ht="11.25" customHeight="1">
      <c r="B10" s="615" t="s">
        <v>221</v>
      </c>
      <c r="C10" s="616"/>
      <c r="D10" s="616"/>
      <c r="E10" s="616"/>
      <c r="F10" s="616"/>
      <c r="G10" s="616"/>
      <c r="H10" s="616"/>
      <c r="I10" s="616"/>
      <c r="J10" s="616"/>
      <c r="K10" s="616"/>
      <c r="L10" s="616"/>
      <c r="M10" s="616"/>
      <c r="N10" s="616"/>
      <c r="O10" s="616"/>
      <c r="P10" s="616"/>
      <c r="Q10" s="617"/>
      <c r="R10" s="618">
        <v>211596</v>
      </c>
      <c r="S10" s="619"/>
      <c r="T10" s="619"/>
      <c r="U10" s="619"/>
      <c r="V10" s="619"/>
      <c r="W10" s="619"/>
      <c r="X10" s="619"/>
      <c r="Y10" s="620"/>
      <c r="Z10" s="671">
        <v>3.7</v>
      </c>
      <c r="AA10" s="671"/>
      <c r="AB10" s="671"/>
      <c r="AC10" s="671"/>
      <c r="AD10" s="672">
        <v>211596</v>
      </c>
      <c r="AE10" s="672"/>
      <c r="AF10" s="672"/>
      <c r="AG10" s="672"/>
      <c r="AH10" s="672"/>
      <c r="AI10" s="672"/>
      <c r="AJ10" s="672"/>
      <c r="AK10" s="672"/>
      <c r="AL10" s="641">
        <v>6.7</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29678</v>
      </c>
      <c r="BH10" s="619"/>
      <c r="BI10" s="619"/>
      <c r="BJ10" s="619"/>
      <c r="BK10" s="619"/>
      <c r="BL10" s="619"/>
      <c r="BM10" s="619"/>
      <c r="BN10" s="620"/>
      <c r="BO10" s="671">
        <v>2.9</v>
      </c>
      <c r="BP10" s="671"/>
      <c r="BQ10" s="671"/>
      <c r="BR10" s="671"/>
      <c r="BS10" s="624" t="s">
        <v>107</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28</v>
      </c>
      <c r="CS10" s="619"/>
      <c r="CT10" s="619"/>
      <c r="CU10" s="619"/>
      <c r="CV10" s="619"/>
      <c r="CW10" s="619"/>
      <c r="CX10" s="619"/>
      <c r="CY10" s="620"/>
      <c r="CZ10" s="671">
        <v>0</v>
      </c>
      <c r="DA10" s="671"/>
      <c r="DB10" s="671"/>
      <c r="DC10" s="671"/>
      <c r="DD10" s="624" t="s">
        <v>107</v>
      </c>
      <c r="DE10" s="619"/>
      <c r="DF10" s="619"/>
      <c r="DG10" s="619"/>
      <c r="DH10" s="619"/>
      <c r="DI10" s="619"/>
      <c r="DJ10" s="619"/>
      <c r="DK10" s="619"/>
      <c r="DL10" s="619"/>
      <c r="DM10" s="619"/>
      <c r="DN10" s="619"/>
      <c r="DO10" s="619"/>
      <c r="DP10" s="620"/>
      <c r="DQ10" s="624">
        <v>28</v>
      </c>
      <c r="DR10" s="619"/>
      <c r="DS10" s="619"/>
      <c r="DT10" s="619"/>
      <c r="DU10" s="619"/>
      <c r="DV10" s="619"/>
      <c r="DW10" s="619"/>
      <c r="DX10" s="619"/>
      <c r="DY10" s="619"/>
      <c r="DZ10" s="619"/>
      <c r="EA10" s="619"/>
      <c r="EB10" s="619"/>
      <c r="EC10" s="654"/>
    </row>
    <row r="11" spans="2:143" ht="11.25" customHeight="1">
      <c r="B11" s="615" t="s">
        <v>224</v>
      </c>
      <c r="C11" s="616"/>
      <c r="D11" s="616"/>
      <c r="E11" s="616"/>
      <c r="F11" s="616"/>
      <c r="G11" s="616"/>
      <c r="H11" s="616"/>
      <c r="I11" s="616"/>
      <c r="J11" s="616"/>
      <c r="K11" s="616"/>
      <c r="L11" s="616"/>
      <c r="M11" s="616"/>
      <c r="N11" s="616"/>
      <c r="O11" s="616"/>
      <c r="P11" s="616"/>
      <c r="Q11" s="617"/>
      <c r="R11" s="618">
        <v>10634</v>
      </c>
      <c r="S11" s="619"/>
      <c r="T11" s="619"/>
      <c r="U11" s="619"/>
      <c r="V11" s="619"/>
      <c r="W11" s="619"/>
      <c r="X11" s="619"/>
      <c r="Y11" s="620"/>
      <c r="Z11" s="671">
        <v>0.2</v>
      </c>
      <c r="AA11" s="671"/>
      <c r="AB11" s="671"/>
      <c r="AC11" s="671"/>
      <c r="AD11" s="672">
        <v>10634</v>
      </c>
      <c r="AE11" s="672"/>
      <c r="AF11" s="672"/>
      <c r="AG11" s="672"/>
      <c r="AH11" s="672"/>
      <c r="AI11" s="672"/>
      <c r="AJ11" s="672"/>
      <c r="AK11" s="672"/>
      <c r="AL11" s="641">
        <v>0.3</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28180</v>
      </c>
      <c r="BH11" s="619"/>
      <c r="BI11" s="619"/>
      <c r="BJ11" s="619"/>
      <c r="BK11" s="619"/>
      <c r="BL11" s="619"/>
      <c r="BM11" s="619"/>
      <c r="BN11" s="620"/>
      <c r="BO11" s="671">
        <v>2.7</v>
      </c>
      <c r="BP11" s="671"/>
      <c r="BQ11" s="671"/>
      <c r="BR11" s="671"/>
      <c r="BS11" s="624" t="s">
        <v>107</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332472</v>
      </c>
      <c r="CS11" s="619"/>
      <c r="CT11" s="619"/>
      <c r="CU11" s="619"/>
      <c r="CV11" s="619"/>
      <c r="CW11" s="619"/>
      <c r="CX11" s="619"/>
      <c r="CY11" s="620"/>
      <c r="CZ11" s="671">
        <v>6.1</v>
      </c>
      <c r="DA11" s="671"/>
      <c r="DB11" s="671"/>
      <c r="DC11" s="671"/>
      <c r="DD11" s="624">
        <v>12646</v>
      </c>
      <c r="DE11" s="619"/>
      <c r="DF11" s="619"/>
      <c r="DG11" s="619"/>
      <c r="DH11" s="619"/>
      <c r="DI11" s="619"/>
      <c r="DJ11" s="619"/>
      <c r="DK11" s="619"/>
      <c r="DL11" s="619"/>
      <c r="DM11" s="619"/>
      <c r="DN11" s="619"/>
      <c r="DO11" s="619"/>
      <c r="DP11" s="620"/>
      <c r="DQ11" s="624">
        <v>176000</v>
      </c>
      <c r="DR11" s="619"/>
      <c r="DS11" s="619"/>
      <c r="DT11" s="619"/>
      <c r="DU11" s="619"/>
      <c r="DV11" s="619"/>
      <c r="DW11" s="619"/>
      <c r="DX11" s="619"/>
      <c r="DY11" s="619"/>
      <c r="DZ11" s="619"/>
      <c r="EA11" s="619"/>
      <c r="EB11" s="619"/>
      <c r="EC11" s="654"/>
    </row>
    <row r="12" spans="2:143" ht="11.25" customHeight="1">
      <c r="B12" s="615" t="s">
        <v>227</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538408</v>
      </c>
      <c r="BH12" s="619"/>
      <c r="BI12" s="619"/>
      <c r="BJ12" s="619"/>
      <c r="BK12" s="619"/>
      <c r="BL12" s="619"/>
      <c r="BM12" s="619"/>
      <c r="BN12" s="620"/>
      <c r="BO12" s="671">
        <v>52.1</v>
      </c>
      <c r="BP12" s="671"/>
      <c r="BQ12" s="671"/>
      <c r="BR12" s="671"/>
      <c r="BS12" s="624" t="s">
        <v>107</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75764</v>
      </c>
      <c r="CS12" s="619"/>
      <c r="CT12" s="619"/>
      <c r="CU12" s="619"/>
      <c r="CV12" s="619"/>
      <c r="CW12" s="619"/>
      <c r="CX12" s="619"/>
      <c r="CY12" s="620"/>
      <c r="CZ12" s="671">
        <v>1.4</v>
      </c>
      <c r="DA12" s="671"/>
      <c r="DB12" s="671"/>
      <c r="DC12" s="671"/>
      <c r="DD12" s="624">
        <v>23029</v>
      </c>
      <c r="DE12" s="619"/>
      <c r="DF12" s="619"/>
      <c r="DG12" s="619"/>
      <c r="DH12" s="619"/>
      <c r="DI12" s="619"/>
      <c r="DJ12" s="619"/>
      <c r="DK12" s="619"/>
      <c r="DL12" s="619"/>
      <c r="DM12" s="619"/>
      <c r="DN12" s="619"/>
      <c r="DO12" s="619"/>
      <c r="DP12" s="620"/>
      <c r="DQ12" s="624">
        <v>30603</v>
      </c>
      <c r="DR12" s="619"/>
      <c r="DS12" s="619"/>
      <c r="DT12" s="619"/>
      <c r="DU12" s="619"/>
      <c r="DV12" s="619"/>
      <c r="DW12" s="619"/>
      <c r="DX12" s="619"/>
      <c r="DY12" s="619"/>
      <c r="DZ12" s="619"/>
      <c r="EA12" s="619"/>
      <c r="EB12" s="619"/>
      <c r="EC12" s="654"/>
    </row>
    <row r="13" spans="2:143" ht="11.25" customHeight="1">
      <c r="B13" s="615" t="s">
        <v>230</v>
      </c>
      <c r="C13" s="616"/>
      <c r="D13" s="616"/>
      <c r="E13" s="616"/>
      <c r="F13" s="616"/>
      <c r="G13" s="616"/>
      <c r="H13" s="616"/>
      <c r="I13" s="616"/>
      <c r="J13" s="616"/>
      <c r="K13" s="616"/>
      <c r="L13" s="616"/>
      <c r="M13" s="616"/>
      <c r="N13" s="616"/>
      <c r="O13" s="616"/>
      <c r="P13" s="616"/>
      <c r="Q13" s="617"/>
      <c r="R13" s="618">
        <v>9061</v>
      </c>
      <c r="S13" s="619"/>
      <c r="T13" s="619"/>
      <c r="U13" s="619"/>
      <c r="V13" s="619"/>
      <c r="W13" s="619"/>
      <c r="X13" s="619"/>
      <c r="Y13" s="620"/>
      <c r="Z13" s="671">
        <v>0.2</v>
      </c>
      <c r="AA13" s="671"/>
      <c r="AB13" s="671"/>
      <c r="AC13" s="671"/>
      <c r="AD13" s="672">
        <v>9061</v>
      </c>
      <c r="AE13" s="672"/>
      <c r="AF13" s="672"/>
      <c r="AG13" s="672"/>
      <c r="AH13" s="672"/>
      <c r="AI13" s="672"/>
      <c r="AJ13" s="672"/>
      <c r="AK13" s="672"/>
      <c r="AL13" s="641">
        <v>0.3</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536329</v>
      </c>
      <c r="BH13" s="619"/>
      <c r="BI13" s="619"/>
      <c r="BJ13" s="619"/>
      <c r="BK13" s="619"/>
      <c r="BL13" s="619"/>
      <c r="BM13" s="619"/>
      <c r="BN13" s="620"/>
      <c r="BO13" s="671">
        <v>51.9</v>
      </c>
      <c r="BP13" s="671"/>
      <c r="BQ13" s="671"/>
      <c r="BR13" s="671"/>
      <c r="BS13" s="624" t="s">
        <v>107</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672987</v>
      </c>
      <c r="CS13" s="619"/>
      <c r="CT13" s="619"/>
      <c r="CU13" s="619"/>
      <c r="CV13" s="619"/>
      <c r="CW13" s="619"/>
      <c r="CX13" s="619"/>
      <c r="CY13" s="620"/>
      <c r="CZ13" s="671">
        <v>12.3</v>
      </c>
      <c r="DA13" s="671"/>
      <c r="DB13" s="671"/>
      <c r="DC13" s="671"/>
      <c r="DD13" s="624">
        <v>527257</v>
      </c>
      <c r="DE13" s="619"/>
      <c r="DF13" s="619"/>
      <c r="DG13" s="619"/>
      <c r="DH13" s="619"/>
      <c r="DI13" s="619"/>
      <c r="DJ13" s="619"/>
      <c r="DK13" s="619"/>
      <c r="DL13" s="619"/>
      <c r="DM13" s="619"/>
      <c r="DN13" s="619"/>
      <c r="DO13" s="619"/>
      <c r="DP13" s="620"/>
      <c r="DQ13" s="624">
        <v>210698</v>
      </c>
      <c r="DR13" s="619"/>
      <c r="DS13" s="619"/>
      <c r="DT13" s="619"/>
      <c r="DU13" s="619"/>
      <c r="DV13" s="619"/>
      <c r="DW13" s="619"/>
      <c r="DX13" s="619"/>
      <c r="DY13" s="619"/>
      <c r="DZ13" s="619"/>
      <c r="EA13" s="619"/>
      <c r="EB13" s="619"/>
      <c r="EC13" s="654"/>
    </row>
    <row r="14" spans="2:143" ht="11.25" customHeight="1">
      <c r="B14" s="615" t="s">
        <v>233</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33458</v>
      </c>
      <c r="BH14" s="619"/>
      <c r="BI14" s="619"/>
      <c r="BJ14" s="619"/>
      <c r="BK14" s="619"/>
      <c r="BL14" s="619"/>
      <c r="BM14" s="619"/>
      <c r="BN14" s="620"/>
      <c r="BO14" s="671">
        <v>3.2</v>
      </c>
      <c r="BP14" s="671"/>
      <c r="BQ14" s="671"/>
      <c r="BR14" s="671"/>
      <c r="BS14" s="624" t="s">
        <v>107</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204038</v>
      </c>
      <c r="CS14" s="619"/>
      <c r="CT14" s="619"/>
      <c r="CU14" s="619"/>
      <c r="CV14" s="619"/>
      <c r="CW14" s="619"/>
      <c r="CX14" s="619"/>
      <c r="CY14" s="620"/>
      <c r="CZ14" s="671">
        <v>3.7</v>
      </c>
      <c r="DA14" s="671"/>
      <c r="DB14" s="671"/>
      <c r="DC14" s="671"/>
      <c r="DD14" s="624">
        <v>18683</v>
      </c>
      <c r="DE14" s="619"/>
      <c r="DF14" s="619"/>
      <c r="DG14" s="619"/>
      <c r="DH14" s="619"/>
      <c r="DI14" s="619"/>
      <c r="DJ14" s="619"/>
      <c r="DK14" s="619"/>
      <c r="DL14" s="619"/>
      <c r="DM14" s="619"/>
      <c r="DN14" s="619"/>
      <c r="DO14" s="619"/>
      <c r="DP14" s="620"/>
      <c r="DQ14" s="624">
        <v>191864</v>
      </c>
      <c r="DR14" s="619"/>
      <c r="DS14" s="619"/>
      <c r="DT14" s="619"/>
      <c r="DU14" s="619"/>
      <c r="DV14" s="619"/>
      <c r="DW14" s="619"/>
      <c r="DX14" s="619"/>
      <c r="DY14" s="619"/>
      <c r="DZ14" s="619"/>
      <c r="EA14" s="619"/>
      <c r="EB14" s="619"/>
      <c r="EC14" s="654"/>
    </row>
    <row r="15" spans="2:143" ht="11.25" customHeight="1">
      <c r="B15" s="615" t="s">
        <v>236</v>
      </c>
      <c r="C15" s="616"/>
      <c r="D15" s="616"/>
      <c r="E15" s="616"/>
      <c r="F15" s="616"/>
      <c r="G15" s="616"/>
      <c r="H15" s="616"/>
      <c r="I15" s="616"/>
      <c r="J15" s="616"/>
      <c r="K15" s="616"/>
      <c r="L15" s="616"/>
      <c r="M15" s="616"/>
      <c r="N15" s="616"/>
      <c r="O15" s="616"/>
      <c r="P15" s="616"/>
      <c r="Q15" s="617"/>
      <c r="R15" s="618">
        <v>2897</v>
      </c>
      <c r="S15" s="619"/>
      <c r="T15" s="619"/>
      <c r="U15" s="619"/>
      <c r="V15" s="619"/>
      <c r="W15" s="619"/>
      <c r="X15" s="619"/>
      <c r="Y15" s="620"/>
      <c r="Z15" s="671">
        <v>0.1</v>
      </c>
      <c r="AA15" s="671"/>
      <c r="AB15" s="671"/>
      <c r="AC15" s="671"/>
      <c r="AD15" s="672">
        <v>2897</v>
      </c>
      <c r="AE15" s="672"/>
      <c r="AF15" s="672"/>
      <c r="AG15" s="672"/>
      <c r="AH15" s="672"/>
      <c r="AI15" s="672"/>
      <c r="AJ15" s="672"/>
      <c r="AK15" s="672"/>
      <c r="AL15" s="641">
        <v>0.1</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102394</v>
      </c>
      <c r="BH15" s="619"/>
      <c r="BI15" s="619"/>
      <c r="BJ15" s="619"/>
      <c r="BK15" s="619"/>
      <c r="BL15" s="619"/>
      <c r="BM15" s="619"/>
      <c r="BN15" s="620"/>
      <c r="BO15" s="671">
        <v>9.9</v>
      </c>
      <c r="BP15" s="671"/>
      <c r="BQ15" s="671"/>
      <c r="BR15" s="671"/>
      <c r="BS15" s="624" t="s">
        <v>107</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436314</v>
      </c>
      <c r="CS15" s="619"/>
      <c r="CT15" s="619"/>
      <c r="CU15" s="619"/>
      <c r="CV15" s="619"/>
      <c r="CW15" s="619"/>
      <c r="CX15" s="619"/>
      <c r="CY15" s="620"/>
      <c r="CZ15" s="671">
        <v>8</v>
      </c>
      <c r="DA15" s="671"/>
      <c r="DB15" s="671"/>
      <c r="DC15" s="671"/>
      <c r="DD15" s="624">
        <v>34871</v>
      </c>
      <c r="DE15" s="619"/>
      <c r="DF15" s="619"/>
      <c r="DG15" s="619"/>
      <c r="DH15" s="619"/>
      <c r="DI15" s="619"/>
      <c r="DJ15" s="619"/>
      <c r="DK15" s="619"/>
      <c r="DL15" s="619"/>
      <c r="DM15" s="619"/>
      <c r="DN15" s="619"/>
      <c r="DO15" s="619"/>
      <c r="DP15" s="620"/>
      <c r="DQ15" s="624">
        <v>397620</v>
      </c>
      <c r="DR15" s="619"/>
      <c r="DS15" s="619"/>
      <c r="DT15" s="619"/>
      <c r="DU15" s="619"/>
      <c r="DV15" s="619"/>
      <c r="DW15" s="619"/>
      <c r="DX15" s="619"/>
      <c r="DY15" s="619"/>
      <c r="DZ15" s="619"/>
      <c r="EA15" s="619"/>
      <c r="EB15" s="619"/>
      <c r="EC15" s="654"/>
    </row>
    <row r="16" spans="2:143" ht="11.25" customHeight="1">
      <c r="B16" s="615" t="s">
        <v>239</v>
      </c>
      <c r="C16" s="616"/>
      <c r="D16" s="616"/>
      <c r="E16" s="616"/>
      <c r="F16" s="616"/>
      <c r="G16" s="616"/>
      <c r="H16" s="616"/>
      <c r="I16" s="616"/>
      <c r="J16" s="616"/>
      <c r="K16" s="616"/>
      <c r="L16" s="616"/>
      <c r="M16" s="616"/>
      <c r="N16" s="616"/>
      <c r="O16" s="616"/>
      <c r="P16" s="616"/>
      <c r="Q16" s="617"/>
      <c r="R16" s="618">
        <v>1930289</v>
      </c>
      <c r="S16" s="619"/>
      <c r="T16" s="619"/>
      <c r="U16" s="619"/>
      <c r="V16" s="619"/>
      <c r="W16" s="619"/>
      <c r="X16" s="619"/>
      <c r="Y16" s="620"/>
      <c r="Z16" s="671">
        <v>34</v>
      </c>
      <c r="AA16" s="671"/>
      <c r="AB16" s="671"/>
      <c r="AC16" s="671"/>
      <c r="AD16" s="672">
        <v>1779999</v>
      </c>
      <c r="AE16" s="672"/>
      <c r="AF16" s="672"/>
      <c r="AG16" s="672"/>
      <c r="AH16" s="672"/>
      <c r="AI16" s="672"/>
      <c r="AJ16" s="672"/>
      <c r="AK16" s="672"/>
      <c r="AL16" s="641">
        <v>56.6</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2262</v>
      </c>
      <c r="CS16" s="619"/>
      <c r="CT16" s="619"/>
      <c r="CU16" s="619"/>
      <c r="CV16" s="619"/>
      <c r="CW16" s="619"/>
      <c r="CX16" s="619"/>
      <c r="CY16" s="620"/>
      <c r="CZ16" s="671">
        <v>0</v>
      </c>
      <c r="DA16" s="671"/>
      <c r="DB16" s="671"/>
      <c r="DC16" s="671"/>
      <c r="DD16" s="624" t="s">
        <v>107</v>
      </c>
      <c r="DE16" s="619"/>
      <c r="DF16" s="619"/>
      <c r="DG16" s="619"/>
      <c r="DH16" s="619"/>
      <c r="DI16" s="619"/>
      <c r="DJ16" s="619"/>
      <c r="DK16" s="619"/>
      <c r="DL16" s="619"/>
      <c r="DM16" s="619"/>
      <c r="DN16" s="619"/>
      <c r="DO16" s="619"/>
      <c r="DP16" s="620"/>
      <c r="DQ16" s="624">
        <v>666</v>
      </c>
      <c r="DR16" s="619"/>
      <c r="DS16" s="619"/>
      <c r="DT16" s="619"/>
      <c r="DU16" s="619"/>
      <c r="DV16" s="619"/>
      <c r="DW16" s="619"/>
      <c r="DX16" s="619"/>
      <c r="DY16" s="619"/>
      <c r="DZ16" s="619"/>
      <c r="EA16" s="619"/>
      <c r="EB16" s="619"/>
      <c r="EC16" s="654"/>
    </row>
    <row r="17" spans="2:133" ht="11.25" customHeight="1">
      <c r="B17" s="615" t="s">
        <v>242</v>
      </c>
      <c r="C17" s="616"/>
      <c r="D17" s="616"/>
      <c r="E17" s="616"/>
      <c r="F17" s="616"/>
      <c r="G17" s="616"/>
      <c r="H17" s="616"/>
      <c r="I17" s="616"/>
      <c r="J17" s="616"/>
      <c r="K17" s="616"/>
      <c r="L17" s="616"/>
      <c r="M17" s="616"/>
      <c r="N17" s="616"/>
      <c r="O17" s="616"/>
      <c r="P17" s="616"/>
      <c r="Q17" s="617"/>
      <c r="R17" s="618">
        <v>1779999</v>
      </c>
      <c r="S17" s="619"/>
      <c r="T17" s="619"/>
      <c r="U17" s="619"/>
      <c r="V17" s="619"/>
      <c r="W17" s="619"/>
      <c r="X17" s="619"/>
      <c r="Y17" s="620"/>
      <c r="Z17" s="671">
        <v>31.4</v>
      </c>
      <c r="AA17" s="671"/>
      <c r="AB17" s="671"/>
      <c r="AC17" s="671"/>
      <c r="AD17" s="672">
        <v>1779999</v>
      </c>
      <c r="AE17" s="672"/>
      <c r="AF17" s="672"/>
      <c r="AG17" s="672"/>
      <c r="AH17" s="672"/>
      <c r="AI17" s="672"/>
      <c r="AJ17" s="672"/>
      <c r="AK17" s="672"/>
      <c r="AL17" s="641">
        <v>56.6</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452791</v>
      </c>
      <c r="CS17" s="619"/>
      <c r="CT17" s="619"/>
      <c r="CU17" s="619"/>
      <c r="CV17" s="619"/>
      <c r="CW17" s="619"/>
      <c r="CX17" s="619"/>
      <c r="CY17" s="620"/>
      <c r="CZ17" s="671">
        <v>8.3000000000000007</v>
      </c>
      <c r="DA17" s="671"/>
      <c r="DB17" s="671"/>
      <c r="DC17" s="671"/>
      <c r="DD17" s="624" t="s">
        <v>107</v>
      </c>
      <c r="DE17" s="619"/>
      <c r="DF17" s="619"/>
      <c r="DG17" s="619"/>
      <c r="DH17" s="619"/>
      <c r="DI17" s="619"/>
      <c r="DJ17" s="619"/>
      <c r="DK17" s="619"/>
      <c r="DL17" s="619"/>
      <c r="DM17" s="619"/>
      <c r="DN17" s="619"/>
      <c r="DO17" s="619"/>
      <c r="DP17" s="620"/>
      <c r="DQ17" s="624">
        <v>436038</v>
      </c>
      <c r="DR17" s="619"/>
      <c r="DS17" s="619"/>
      <c r="DT17" s="619"/>
      <c r="DU17" s="619"/>
      <c r="DV17" s="619"/>
      <c r="DW17" s="619"/>
      <c r="DX17" s="619"/>
      <c r="DY17" s="619"/>
      <c r="DZ17" s="619"/>
      <c r="EA17" s="619"/>
      <c r="EB17" s="619"/>
      <c r="EC17" s="654"/>
    </row>
    <row r="18" spans="2:133" ht="11.25" customHeight="1">
      <c r="B18" s="615" t="s">
        <v>245</v>
      </c>
      <c r="C18" s="616"/>
      <c r="D18" s="616"/>
      <c r="E18" s="616"/>
      <c r="F18" s="616"/>
      <c r="G18" s="616"/>
      <c r="H18" s="616"/>
      <c r="I18" s="616"/>
      <c r="J18" s="616"/>
      <c r="K18" s="616"/>
      <c r="L18" s="616"/>
      <c r="M18" s="616"/>
      <c r="N18" s="616"/>
      <c r="O18" s="616"/>
      <c r="P18" s="616"/>
      <c r="Q18" s="617"/>
      <c r="R18" s="618">
        <v>150290</v>
      </c>
      <c r="S18" s="619"/>
      <c r="T18" s="619"/>
      <c r="U18" s="619"/>
      <c r="V18" s="619"/>
      <c r="W18" s="619"/>
      <c r="X18" s="619"/>
      <c r="Y18" s="620"/>
      <c r="Z18" s="671">
        <v>2.6</v>
      </c>
      <c r="AA18" s="671"/>
      <c r="AB18" s="671"/>
      <c r="AC18" s="671"/>
      <c r="AD18" s="672" t="s">
        <v>107</v>
      </c>
      <c r="AE18" s="672"/>
      <c r="AF18" s="672"/>
      <c r="AG18" s="672"/>
      <c r="AH18" s="672"/>
      <c r="AI18" s="672"/>
      <c r="AJ18" s="672"/>
      <c r="AK18" s="672"/>
      <c r="AL18" s="641" t="s">
        <v>107</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c r="B19" s="615" t="s">
        <v>248</v>
      </c>
      <c r="C19" s="616"/>
      <c r="D19" s="616"/>
      <c r="E19" s="616"/>
      <c r="F19" s="616"/>
      <c r="G19" s="616"/>
      <c r="H19" s="616"/>
      <c r="I19" s="616"/>
      <c r="J19" s="616"/>
      <c r="K19" s="616"/>
      <c r="L19" s="616"/>
      <c r="M19" s="616"/>
      <c r="N19" s="616"/>
      <c r="O19" s="616"/>
      <c r="P19" s="616"/>
      <c r="Q19" s="617"/>
      <c r="R19" s="618" t="s">
        <v>107</v>
      </c>
      <c r="S19" s="619"/>
      <c r="T19" s="619"/>
      <c r="U19" s="619"/>
      <c r="V19" s="619"/>
      <c r="W19" s="619"/>
      <c r="X19" s="619"/>
      <c r="Y19" s="620"/>
      <c r="Z19" s="671" t="s">
        <v>107</v>
      </c>
      <c r="AA19" s="671"/>
      <c r="AB19" s="671"/>
      <c r="AC19" s="671"/>
      <c r="AD19" s="672" t="s">
        <v>107</v>
      </c>
      <c r="AE19" s="672"/>
      <c r="AF19" s="672"/>
      <c r="AG19" s="672"/>
      <c r="AH19" s="672"/>
      <c r="AI19" s="672"/>
      <c r="AJ19" s="672"/>
      <c r="AK19" s="672"/>
      <c r="AL19" s="641" t="s">
        <v>107</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1963</v>
      </c>
      <c r="BH19" s="619"/>
      <c r="BI19" s="619"/>
      <c r="BJ19" s="619"/>
      <c r="BK19" s="619"/>
      <c r="BL19" s="619"/>
      <c r="BM19" s="619"/>
      <c r="BN19" s="620"/>
      <c r="BO19" s="671">
        <v>0.2</v>
      </c>
      <c r="BP19" s="671"/>
      <c r="BQ19" s="671"/>
      <c r="BR19" s="671"/>
      <c r="BS19" s="624" t="s">
        <v>107</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c r="B20" s="615" t="s">
        <v>251</v>
      </c>
      <c r="C20" s="616"/>
      <c r="D20" s="616"/>
      <c r="E20" s="616"/>
      <c r="F20" s="616"/>
      <c r="G20" s="616"/>
      <c r="H20" s="616"/>
      <c r="I20" s="616"/>
      <c r="J20" s="616"/>
      <c r="K20" s="616"/>
      <c r="L20" s="616"/>
      <c r="M20" s="616"/>
      <c r="N20" s="616"/>
      <c r="O20" s="616"/>
      <c r="P20" s="616"/>
      <c r="Q20" s="617"/>
      <c r="R20" s="618">
        <v>3273331</v>
      </c>
      <c r="S20" s="619"/>
      <c r="T20" s="619"/>
      <c r="U20" s="619"/>
      <c r="V20" s="619"/>
      <c r="W20" s="619"/>
      <c r="X20" s="619"/>
      <c r="Y20" s="620"/>
      <c r="Z20" s="671">
        <v>57.7</v>
      </c>
      <c r="AA20" s="671"/>
      <c r="AB20" s="671"/>
      <c r="AC20" s="671"/>
      <c r="AD20" s="672">
        <v>3123041</v>
      </c>
      <c r="AE20" s="672"/>
      <c r="AF20" s="672"/>
      <c r="AG20" s="672"/>
      <c r="AH20" s="672"/>
      <c r="AI20" s="672"/>
      <c r="AJ20" s="672"/>
      <c r="AK20" s="672"/>
      <c r="AL20" s="641">
        <v>99.3</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1963</v>
      </c>
      <c r="BH20" s="619"/>
      <c r="BI20" s="619"/>
      <c r="BJ20" s="619"/>
      <c r="BK20" s="619"/>
      <c r="BL20" s="619"/>
      <c r="BM20" s="619"/>
      <c r="BN20" s="620"/>
      <c r="BO20" s="671">
        <v>0.2</v>
      </c>
      <c r="BP20" s="671"/>
      <c r="BQ20" s="671"/>
      <c r="BR20" s="671"/>
      <c r="BS20" s="624" t="s">
        <v>107</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5452528</v>
      </c>
      <c r="CS20" s="619"/>
      <c r="CT20" s="619"/>
      <c r="CU20" s="619"/>
      <c r="CV20" s="619"/>
      <c r="CW20" s="619"/>
      <c r="CX20" s="619"/>
      <c r="CY20" s="620"/>
      <c r="CZ20" s="671">
        <v>100</v>
      </c>
      <c r="DA20" s="671"/>
      <c r="DB20" s="671"/>
      <c r="DC20" s="671"/>
      <c r="DD20" s="624">
        <v>671763</v>
      </c>
      <c r="DE20" s="619"/>
      <c r="DF20" s="619"/>
      <c r="DG20" s="619"/>
      <c r="DH20" s="619"/>
      <c r="DI20" s="619"/>
      <c r="DJ20" s="619"/>
      <c r="DK20" s="619"/>
      <c r="DL20" s="619"/>
      <c r="DM20" s="619"/>
      <c r="DN20" s="619"/>
      <c r="DO20" s="619"/>
      <c r="DP20" s="620"/>
      <c r="DQ20" s="624">
        <v>3481855</v>
      </c>
      <c r="DR20" s="619"/>
      <c r="DS20" s="619"/>
      <c r="DT20" s="619"/>
      <c r="DU20" s="619"/>
      <c r="DV20" s="619"/>
      <c r="DW20" s="619"/>
      <c r="DX20" s="619"/>
      <c r="DY20" s="619"/>
      <c r="DZ20" s="619"/>
      <c r="EA20" s="619"/>
      <c r="EB20" s="619"/>
      <c r="EC20" s="654"/>
    </row>
    <row r="21" spans="2:133" ht="11.25" customHeight="1">
      <c r="B21" s="615" t="s">
        <v>254</v>
      </c>
      <c r="C21" s="616"/>
      <c r="D21" s="616"/>
      <c r="E21" s="616"/>
      <c r="F21" s="616"/>
      <c r="G21" s="616"/>
      <c r="H21" s="616"/>
      <c r="I21" s="616"/>
      <c r="J21" s="616"/>
      <c r="K21" s="616"/>
      <c r="L21" s="616"/>
      <c r="M21" s="616"/>
      <c r="N21" s="616"/>
      <c r="O21" s="616"/>
      <c r="P21" s="616"/>
      <c r="Q21" s="617"/>
      <c r="R21" s="618">
        <v>1301</v>
      </c>
      <c r="S21" s="619"/>
      <c r="T21" s="619"/>
      <c r="U21" s="619"/>
      <c r="V21" s="619"/>
      <c r="W21" s="619"/>
      <c r="X21" s="619"/>
      <c r="Y21" s="620"/>
      <c r="Z21" s="671">
        <v>0</v>
      </c>
      <c r="AA21" s="671"/>
      <c r="AB21" s="671"/>
      <c r="AC21" s="671"/>
      <c r="AD21" s="672">
        <v>1301</v>
      </c>
      <c r="AE21" s="672"/>
      <c r="AF21" s="672"/>
      <c r="AG21" s="672"/>
      <c r="AH21" s="672"/>
      <c r="AI21" s="672"/>
      <c r="AJ21" s="672"/>
      <c r="AK21" s="672"/>
      <c r="AL21" s="641">
        <v>0</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v>1963</v>
      </c>
      <c r="BH21" s="619"/>
      <c r="BI21" s="619"/>
      <c r="BJ21" s="619"/>
      <c r="BK21" s="619"/>
      <c r="BL21" s="619"/>
      <c r="BM21" s="619"/>
      <c r="BN21" s="620"/>
      <c r="BO21" s="671">
        <v>0.2</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256</v>
      </c>
      <c r="C22" s="616"/>
      <c r="D22" s="616"/>
      <c r="E22" s="616"/>
      <c r="F22" s="616"/>
      <c r="G22" s="616"/>
      <c r="H22" s="616"/>
      <c r="I22" s="616"/>
      <c r="J22" s="616"/>
      <c r="K22" s="616"/>
      <c r="L22" s="616"/>
      <c r="M22" s="616"/>
      <c r="N22" s="616"/>
      <c r="O22" s="616"/>
      <c r="P22" s="616"/>
      <c r="Q22" s="617"/>
      <c r="R22" s="618">
        <v>72336</v>
      </c>
      <c r="S22" s="619"/>
      <c r="T22" s="619"/>
      <c r="U22" s="619"/>
      <c r="V22" s="619"/>
      <c r="W22" s="619"/>
      <c r="X22" s="619"/>
      <c r="Y22" s="620"/>
      <c r="Z22" s="671">
        <v>1.3</v>
      </c>
      <c r="AA22" s="671"/>
      <c r="AB22" s="671"/>
      <c r="AC22" s="671"/>
      <c r="AD22" s="672" t="s">
        <v>107</v>
      </c>
      <c r="AE22" s="672"/>
      <c r="AF22" s="672"/>
      <c r="AG22" s="672"/>
      <c r="AH22" s="672"/>
      <c r="AI22" s="672"/>
      <c r="AJ22" s="672"/>
      <c r="AK22" s="672"/>
      <c r="AL22" s="641" t="s">
        <v>107</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259</v>
      </c>
      <c r="C23" s="616"/>
      <c r="D23" s="616"/>
      <c r="E23" s="616"/>
      <c r="F23" s="616"/>
      <c r="G23" s="616"/>
      <c r="H23" s="616"/>
      <c r="I23" s="616"/>
      <c r="J23" s="616"/>
      <c r="K23" s="616"/>
      <c r="L23" s="616"/>
      <c r="M23" s="616"/>
      <c r="N23" s="616"/>
      <c r="O23" s="616"/>
      <c r="P23" s="616"/>
      <c r="Q23" s="617"/>
      <c r="R23" s="618">
        <v>78845</v>
      </c>
      <c r="S23" s="619"/>
      <c r="T23" s="619"/>
      <c r="U23" s="619"/>
      <c r="V23" s="619"/>
      <c r="W23" s="619"/>
      <c r="X23" s="619"/>
      <c r="Y23" s="620"/>
      <c r="Z23" s="671">
        <v>1.4</v>
      </c>
      <c r="AA23" s="671"/>
      <c r="AB23" s="671"/>
      <c r="AC23" s="671"/>
      <c r="AD23" s="672">
        <v>2377</v>
      </c>
      <c r="AE23" s="672"/>
      <c r="AF23" s="672"/>
      <c r="AG23" s="672"/>
      <c r="AH23" s="672"/>
      <c r="AI23" s="672"/>
      <c r="AJ23" s="672"/>
      <c r="AK23" s="672"/>
      <c r="AL23" s="641">
        <v>0.1</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t="s">
        <v>107</v>
      </c>
      <c r="BH23" s="619"/>
      <c r="BI23" s="619"/>
      <c r="BJ23" s="619"/>
      <c r="BK23" s="619"/>
      <c r="BL23" s="619"/>
      <c r="BM23" s="619"/>
      <c r="BN23" s="620"/>
      <c r="BO23" s="671" t="s">
        <v>107</v>
      </c>
      <c r="BP23" s="671"/>
      <c r="BQ23" s="671"/>
      <c r="BR23" s="671"/>
      <c r="BS23" s="624" t="s">
        <v>107</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c r="B24" s="615" t="s">
        <v>266</v>
      </c>
      <c r="C24" s="616"/>
      <c r="D24" s="616"/>
      <c r="E24" s="616"/>
      <c r="F24" s="616"/>
      <c r="G24" s="616"/>
      <c r="H24" s="616"/>
      <c r="I24" s="616"/>
      <c r="J24" s="616"/>
      <c r="K24" s="616"/>
      <c r="L24" s="616"/>
      <c r="M24" s="616"/>
      <c r="N24" s="616"/>
      <c r="O24" s="616"/>
      <c r="P24" s="616"/>
      <c r="Q24" s="617"/>
      <c r="R24" s="618">
        <v>9428</v>
      </c>
      <c r="S24" s="619"/>
      <c r="T24" s="619"/>
      <c r="U24" s="619"/>
      <c r="V24" s="619"/>
      <c r="W24" s="619"/>
      <c r="X24" s="619"/>
      <c r="Y24" s="620"/>
      <c r="Z24" s="671">
        <v>0.2</v>
      </c>
      <c r="AA24" s="671"/>
      <c r="AB24" s="671"/>
      <c r="AC24" s="671"/>
      <c r="AD24" s="672">
        <v>54</v>
      </c>
      <c r="AE24" s="672"/>
      <c r="AF24" s="672"/>
      <c r="AG24" s="672"/>
      <c r="AH24" s="672"/>
      <c r="AI24" s="672"/>
      <c r="AJ24" s="672"/>
      <c r="AK24" s="672"/>
      <c r="AL24" s="641">
        <v>0</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2487627</v>
      </c>
      <c r="CS24" s="669"/>
      <c r="CT24" s="669"/>
      <c r="CU24" s="669"/>
      <c r="CV24" s="669"/>
      <c r="CW24" s="669"/>
      <c r="CX24" s="669"/>
      <c r="CY24" s="716"/>
      <c r="CZ24" s="720">
        <v>45.6</v>
      </c>
      <c r="DA24" s="721"/>
      <c r="DB24" s="721"/>
      <c r="DC24" s="722"/>
      <c r="DD24" s="715">
        <v>1513573</v>
      </c>
      <c r="DE24" s="669"/>
      <c r="DF24" s="669"/>
      <c r="DG24" s="669"/>
      <c r="DH24" s="669"/>
      <c r="DI24" s="669"/>
      <c r="DJ24" s="669"/>
      <c r="DK24" s="716"/>
      <c r="DL24" s="715">
        <v>1481780</v>
      </c>
      <c r="DM24" s="669"/>
      <c r="DN24" s="669"/>
      <c r="DO24" s="669"/>
      <c r="DP24" s="669"/>
      <c r="DQ24" s="669"/>
      <c r="DR24" s="669"/>
      <c r="DS24" s="669"/>
      <c r="DT24" s="669"/>
      <c r="DU24" s="669"/>
      <c r="DV24" s="716"/>
      <c r="DW24" s="717">
        <v>44.6</v>
      </c>
      <c r="DX24" s="686"/>
      <c r="DY24" s="686"/>
      <c r="DZ24" s="686"/>
      <c r="EA24" s="686"/>
      <c r="EB24" s="686"/>
      <c r="EC24" s="718"/>
    </row>
    <row r="25" spans="2:133" ht="11.25" customHeight="1">
      <c r="B25" s="615" t="s">
        <v>269</v>
      </c>
      <c r="C25" s="616"/>
      <c r="D25" s="616"/>
      <c r="E25" s="616"/>
      <c r="F25" s="616"/>
      <c r="G25" s="616"/>
      <c r="H25" s="616"/>
      <c r="I25" s="616"/>
      <c r="J25" s="616"/>
      <c r="K25" s="616"/>
      <c r="L25" s="616"/>
      <c r="M25" s="616"/>
      <c r="N25" s="616"/>
      <c r="O25" s="616"/>
      <c r="P25" s="616"/>
      <c r="Q25" s="617"/>
      <c r="R25" s="618">
        <v>868352</v>
      </c>
      <c r="S25" s="619"/>
      <c r="T25" s="619"/>
      <c r="U25" s="619"/>
      <c r="V25" s="619"/>
      <c r="W25" s="619"/>
      <c r="X25" s="619"/>
      <c r="Y25" s="620"/>
      <c r="Z25" s="671">
        <v>15.3</v>
      </c>
      <c r="AA25" s="671"/>
      <c r="AB25" s="671"/>
      <c r="AC25" s="671"/>
      <c r="AD25" s="672" t="s">
        <v>107</v>
      </c>
      <c r="AE25" s="672"/>
      <c r="AF25" s="672"/>
      <c r="AG25" s="672"/>
      <c r="AH25" s="672"/>
      <c r="AI25" s="672"/>
      <c r="AJ25" s="672"/>
      <c r="AK25" s="672"/>
      <c r="AL25" s="641" t="s">
        <v>107</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788670</v>
      </c>
      <c r="CS25" s="637"/>
      <c r="CT25" s="637"/>
      <c r="CU25" s="637"/>
      <c r="CV25" s="637"/>
      <c r="CW25" s="637"/>
      <c r="CX25" s="637"/>
      <c r="CY25" s="638"/>
      <c r="CZ25" s="621">
        <v>14.5</v>
      </c>
      <c r="DA25" s="639"/>
      <c r="DB25" s="639"/>
      <c r="DC25" s="640"/>
      <c r="DD25" s="624">
        <v>720950</v>
      </c>
      <c r="DE25" s="637"/>
      <c r="DF25" s="637"/>
      <c r="DG25" s="637"/>
      <c r="DH25" s="637"/>
      <c r="DI25" s="637"/>
      <c r="DJ25" s="637"/>
      <c r="DK25" s="638"/>
      <c r="DL25" s="624">
        <v>689157</v>
      </c>
      <c r="DM25" s="637"/>
      <c r="DN25" s="637"/>
      <c r="DO25" s="637"/>
      <c r="DP25" s="637"/>
      <c r="DQ25" s="637"/>
      <c r="DR25" s="637"/>
      <c r="DS25" s="637"/>
      <c r="DT25" s="637"/>
      <c r="DU25" s="637"/>
      <c r="DV25" s="638"/>
      <c r="DW25" s="641">
        <v>20.7</v>
      </c>
      <c r="DX25" s="642"/>
      <c r="DY25" s="642"/>
      <c r="DZ25" s="642"/>
      <c r="EA25" s="642"/>
      <c r="EB25" s="642"/>
      <c r="EC25" s="643"/>
    </row>
    <row r="26" spans="2:133" ht="11.25" customHeight="1">
      <c r="B26" s="712" t="s">
        <v>272</v>
      </c>
      <c r="C26" s="713"/>
      <c r="D26" s="713"/>
      <c r="E26" s="713"/>
      <c r="F26" s="713"/>
      <c r="G26" s="713"/>
      <c r="H26" s="713"/>
      <c r="I26" s="713"/>
      <c r="J26" s="713"/>
      <c r="K26" s="713"/>
      <c r="L26" s="713"/>
      <c r="M26" s="713"/>
      <c r="N26" s="713"/>
      <c r="O26" s="713"/>
      <c r="P26" s="713"/>
      <c r="Q26" s="714"/>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413427</v>
      </c>
      <c r="CS26" s="619"/>
      <c r="CT26" s="619"/>
      <c r="CU26" s="619"/>
      <c r="CV26" s="619"/>
      <c r="CW26" s="619"/>
      <c r="CX26" s="619"/>
      <c r="CY26" s="620"/>
      <c r="CZ26" s="621">
        <v>7.6</v>
      </c>
      <c r="DA26" s="639"/>
      <c r="DB26" s="639"/>
      <c r="DC26" s="640"/>
      <c r="DD26" s="624">
        <v>364567</v>
      </c>
      <c r="DE26" s="619"/>
      <c r="DF26" s="619"/>
      <c r="DG26" s="619"/>
      <c r="DH26" s="619"/>
      <c r="DI26" s="619"/>
      <c r="DJ26" s="619"/>
      <c r="DK26" s="620"/>
      <c r="DL26" s="624" t="s">
        <v>205</v>
      </c>
      <c r="DM26" s="619"/>
      <c r="DN26" s="619"/>
      <c r="DO26" s="619"/>
      <c r="DP26" s="619"/>
      <c r="DQ26" s="619"/>
      <c r="DR26" s="619"/>
      <c r="DS26" s="619"/>
      <c r="DT26" s="619"/>
      <c r="DU26" s="619"/>
      <c r="DV26" s="620"/>
      <c r="DW26" s="641" t="s">
        <v>205</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568957</v>
      </c>
      <c r="S27" s="619"/>
      <c r="T27" s="619"/>
      <c r="U27" s="619"/>
      <c r="V27" s="619"/>
      <c r="W27" s="619"/>
      <c r="X27" s="619"/>
      <c r="Y27" s="620"/>
      <c r="Z27" s="671">
        <v>10</v>
      </c>
      <c r="AA27" s="671"/>
      <c r="AB27" s="671"/>
      <c r="AC27" s="671"/>
      <c r="AD27" s="672" t="s">
        <v>107</v>
      </c>
      <c r="AE27" s="672"/>
      <c r="AF27" s="672"/>
      <c r="AG27" s="672"/>
      <c r="AH27" s="672"/>
      <c r="AI27" s="672"/>
      <c r="AJ27" s="672"/>
      <c r="AK27" s="672"/>
      <c r="AL27" s="641" t="s">
        <v>107</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1033119</v>
      </c>
      <c r="BH27" s="619"/>
      <c r="BI27" s="619"/>
      <c r="BJ27" s="619"/>
      <c r="BK27" s="619"/>
      <c r="BL27" s="619"/>
      <c r="BM27" s="619"/>
      <c r="BN27" s="620"/>
      <c r="BO27" s="671">
        <v>100</v>
      </c>
      <c r="BP27" s="671"/>
      <c r="BQ27" s="671"/>
      <c r="BR27" s="671"/>
      <c r="BS27" s="624" t="s">
        <v>107</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1246166</v>
      </c>
      <c r="CS27" s="637"/>
      <c r="CT27" s="637"/>
      <c r="CU27" s="637"/>
      <c r="CV27" s="637"/>
      <c r="CW27" s="637"/>
      <c r="CX27" s="637"/>
      <c r="CY27" s="638"/>
      <c r="CZ27" s="621">
        <v>22.9</v>
      </c>
      <c r="DA27" s="639"/>
      <c r="DB27" s="639"/>
      <c r="DC27" s="640"/>
      <c r="DD27" s="624">
        <v>356585</v>
      </c>
      <c r="DE27" s="637"/>
      <c r="DF27" s="637"/>
      <c r="DG27" s="637"/>
      <c r="DH27" s="637"/>
      <c r="DI27" s="637"/>
      <c r="DJ27" s="637"/>
      <c r="DK27" s="638"/>
      <c r="DL27" s="624">
        <v>356585</v>
      </c>
      <c r="DM27" s="637"/>
      <c r="DN27" s="637"/>
      <c r="DO27" s="637"/>
      <c r="DP27" s="637"/>
      <c r="DQ27" s="637"/>
      <c r="DR27" s="637"/>
      <c r="DS27" s="637"/>
      <c r="DT27" s="637"/>
      <c r="DU27" s="637"/>
      <c r="DV27" s="638"/>
      <c r="DW27" s="641">
        <v>10.7</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44014</v>
      </c>
      <c r="S28" s="619"/>
      <c r="T28" s="619"/>
      <c r="U28" s="619"/>
      <c r="V28" s="619"/>
      <c r="W28" s="619"/>
      <c r="X28" s="619"/>
      <c r="Y28" s="620"/>
      <c r="Z28" s="671">
        <v>0.8</v>
      </c>
      <c r="AA28" s="671"/>
      <c r="AB28" s="671"/>
      <c r="AC28" s="671"/>
      <c r="AD28" s="672">
        <v>18678</v>
      </c>
      <c r="AE28" s="672"/>
      <c r="AF28" s="672"/>
      <c r="AG28" s="672"/>
      <c r="AH28" s="672"/>
      <c r="AI28" s="672"/>
      <c r="AJ28" s="672"/>
      <c r="AK28" s="672"/>
      <c r="AL28" s="641">
        <v>0.6</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452791</v>
      </c>
      <c r="CS28" s="619"/>
      <c r="CT28" s="619"/>
      <c r="CU28" s="619"/>
      <c r="CV28" s="619"/>
      <c r="CW28" s="619"/>
      <c r="CX28" s="619"/>
      <c r="CY28" s="620"/>
      <c r="CZ28" s="621">
        <v>8.3000000000000007</v>
      </c>
      <c r="DA28" s="639"/>
      <c r="DB28" s="639"/>
      <c r="DC28" s="640"/>
      <c r="DD28" s="624">
        <v>436038</v>
      </c>
      <c r="DE28" s="619"/>
      <c r="DF28" s="619"/>
      <c r="DG28" s="619"/>
      <c r="DH28" s="619"/>
      <c r="DI28" s="619"/>
      <c r="DJ28" s="619"/>
      <c r="DK28" s="620"/>
      <c r="DL28" s="624">
        <v>436038</v>
      </c>
      <c r="DM28" s="619"/>
      <c r="DN28" s="619"/>
      <c r="DO28" s="619"/>
      <c r="DP28" s="619"/>
      <c r="DQ28" s="619"/>
      <c r="DR28" s="619"/>
      <c r="DS28" s="619"/>
      <c r="DT28" s="619"/>
      <c r="DU28" s="619"/>
      <c r="DV28" s="620"/>
      <c r="DW28" s="641">
        <v>13.1</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72083</v>
      </c>
      <c r="S29" s="619"/>
      <c r="T29" s="619"/>
      <c r="U29" s="619"/>
      <c r="V29" s="619"/>
      <c r="W29" s="619"/>
      <c r="X29" s="619"/>
      <c r="Y29" s="620"/>
      <c r="Z29" s="671">
        <v>1.3</v>
      </c>
      <c r="AA29" s="671"/>
      <c r="AB29" s="671"/>
      <c r="AC29" s="671"/>
      <c r="AD29" s="672" t="s">
        <v>107</v>
      </c>
      <c r="AE29" s="672"/>
      <c r="AF29" s="672"/>
      <c r="AG29" s="672"/>
      <c r="AH29" s="672"/>
      <c r="AI29" s="672"/>
      <c r="AJ29" s="672"/>
      <c r="AK29" s="672"/>
      <c r="AL29" s="641" t="s">
        <v>107</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452729</v>
      </c>
      <c r="CS29" s="637"/>
      <c r="CT29" s="637"/>
      <c r="CU29" s="637"/>
      <c r="CV29" s="637"/>
      <c r="CW29" s="637"/>
      <c r="CX29" s="637"/>
      <c r="CY29" s="638"/>
      <c r="CZ29" s="621">
        <v>8.3000000000000007</v>
      </c>
      <c r="DA29" s="639"/>
      <c r="DB29" s="639"/>
      <c r="DC29" s="640"/>
      <c r="DD29" s="624">
        <v>435976</v>
      </c>
      <c r="DE29" s="637"/>
      <c r="DF29" s="637"/>
      <c r="DG29" s="637"/>
      <c r="DH29" s="637"/>
      <c r="DI29" s="637"/>
      <c r="DJ29" s="637"/>
      <c r="DK29" s="638"/>
      <c r="DL29" s="624">
        <v>435976</v>
      </c>
      <c r="DM29" s="637"/>
      <c r="DN29" s="637"/>
      <c r="DO29" s="637"/>
      <c r="DP29" s="637"/>
      <c r="DQ29" s="637"/>
      <c r="DR29" s="637"/>
      <c r="DS29" s="637"/>
      <c r="DT29" s="637"/>
      <c r="DU29" s="637"/>
      <c r="DV29" s="638"/>
      <c r="DW29" s="641">
        <v>13.1</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59210</v>
      </c>
      <c r="S30" s="619"/>
      <c r="T30" s="619"/>
      <c r="U30" s="619"/>
      <c r="V30" s="619"/>
      <c r="W30" s="619"/>
      <c r="X30" s="619"/>
      <c r="Y30" s="620"/>
      <c r="Z30" s="671">
        <v>1</v>
      </c>
      <c r="AA30" s="671"/>
      <c r="AB30" s="671"/>
      <c r="AC30" s="671"/>
      <c r="AD30" s="672" t="s">
        <v>107</v>
      </c>
      <c r="AE30" s="672"/>
      <c r="AF30" s="672"/>
      <c r="AG30" s="672"/>
      <c r="AH30" s="672"/>
      <c r="AI30" s="672"/>
      <c r="AJ30" s="672"/>
      <c r="AK30" s="672"/>
      <c r="AL30" s="641" t="s">
        <v>107</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99</v>
      </c>
      <c r="BH30" s="685"/>
      <c r="BI30" s="685"/>
      <c r="BJ30" s="685"/>
      <c r="BK30" s="685"/>
      <c r="BL30" s="685"/>
      <c r="BM30" s="686">
        <v>94.9</v>
      </c>
      <c r="BN30" s="685"/>
      <c r="BO30" s="685"/>
      <c r="BP30" s="685"/>
      <c r="BQ30" s="687"/>
      <c r="BR30" s="684">
        <v>98.8</v>
      </c>
      <c r="BS30" s="685"/>
      <c r="BT30" s="685"/>
      <c r="BU30" s="685"/>
      <c r="BV30" s="685"/>
      <c r="BW30" s="685"/>
      <c r="BX30" s="686">
        <v>94.2</v>
      </c>
      <c r="BY30" s="685"/>
      <c r="BZ30" s="685"/>
      <c r="CA30" s="685"/>
      <c r="CB30" s="687"/>
      <c r="CD30" s="690"/>
      <c r="CE30" s="691"/>
      <c r="CF30" s="655" t="s">
        <v>288</v>
      </c>
      <c r="CG30" s="652"/>
      <c r="CH30" s="652"/>
      <c r="CI30" s="652"/>
      <c r="CJ30" s="652"/>
      <c r="CK30" s="652"/>
      <c r="CL30" s="652"/>
      <c r="CM30" s="652"/>
      <c r="CN30" s="652"/>
      <c r="CO30" s="652"/>
      <c r="CP30" s="652"/>
      <c r="CQ30" s="653"/>
      <c r="CR30" s="618">
        <v>389504</v>
      </c>
      <c r="CS30" s="619"/>
      <c r="CT30" s="619"/>
      <c r="CU30" s="619"/>
      <c r="CV30" s="619"/>
      <c r="CW30" s="619"/>
      <c r="CX30" s="619"/>
      <c r="CY30" s="620"/>
      <c r="CZ30" s="621">
        <v>7.1</v>
      </c>
      <c r="DA30" s="639"/>
      <c r="DB30" s="639"/>
      <c r="DC30" s="640"/>
      <c r="DD30" s="624">
        <v>375625</v>
      </c>
      <c r="DE30" s="619"/>
      <c r="DF30" s="619"/>
      <c r="DG30" s="619"/>
      <c r="DH30" s="619"/>
      <c r="DI30" s="619"/>
      <c r="DJ30" s="619"/>
      <c r="DK30" s="620"/>
      <c r="DL30" s="624">
        <v>375625</v>
      </c>
      <c r="DM30" s="619"/>
      <c r="DN30" s="619"/>
      <c r="DO30" s="619"/>
      <c r="DP30" s="619"/>
      <c r="DQ30" s="619"/>
      <c r="DR30" s="619"/>
      <c r="DS30" s="619"/>
      <c r="DT30" s="619"/>
      <c r="DU30" s="619"/>
      <c r="DV30" s="620"/>
      <c r="DW30" s="641">
        <v>11.3</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219482</v>
      </c>
      <c r="S31" s="619"/>
      <c r="T31" s="619"/>
      <c r="U31" s="619"/>
      <c r="V31" s="619"/>
      <c r="W31" s="619"/>
      <c r="X31" s="619"/>
      <c r="Y31" s="620"/>
      <c r="Z31" s="671">
        <v>3.9</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99.1</v>
      </c>
      <c r="BH31" s="637"/>
      <c r="BI31" s="637"/>
      <c r="BJ31" s="637"/>
      <c r="BK31" s="637"/>
      <c r="BL31" s="637"/>
      <c r="BM31" s="673">
        <v>96.1</v>
      </c>
      <c r="BN31" s="683"/>
      <c r="BO31" s="683"/>
      <c r="BP31" s="683"/>
      <c r="BQ31" s="647"/>
      <c r="BR31" s="682">
        <v>98.8</v>
      </c>
      <c r="BS31" s="637"/>
      <c r="BT31" s="637"/>
      <c r="BU31" s="637"/>
      <c r="BV31" s="637"/>
      <c r="BW31" s="637"/>
      <c r="BX31" s="673">
        <v>95.6</v>
      </c>
      <c r="BY31" s="683"/>
      <c r="BZ31" s="683"/>
      <c r="CA31" s="683"/>
      <c r="CB31" s="647"/>
      <c r="CD31" s="690"/>
      <c r="CE31" s="691"/>
      <c r="CF31" s="655" t="s">
        <v>292</v>
      </c>
      <c r="CG31" s="652"/>
      <c r="CH31" s="652"/>
      <c r="CI31" s="652"/>
      <c r="CJ31" s="652"/>
      <c r="CK31" s="652"/>
      <c r="CL31" s="652"/>
      <c r="CM31" s="652"/>
      <c r="CN31" s="652"/>
      <c r="CO31" s="652"/>
      <c r="CP31" s="652"/>
      <c r="CQ31" s="653"/>
      <c r="CR31" s="618">
        <v>63225</v>
      </c>
      <c r="CS31" s="637"/>
      <c r="CT31" s="637"/>
      <c r="CU31" s="637"/>
      <c r="CV31" s="637"/>
      <c r="CW31" s="637"/>
      <c r="CX31" s="637"/>
      <c r="CY31" s="638"/>
      <c r="CZ31" s="621">
        <v>1.2</v>
      </c>
      <c r="DA31" s="639"/>
      <c r="DB31" s="639"/>
      <c r="DC31" s="640"/>
      <c r="DD31" s="624">
        <v>60351</v>
      </c>
      <c r="DE31" s="637"/>
      <c r="DF31" s="637"/>
      <c r="DG31" s="637"/>
      <c r="DH31" s="637"/>
      <c r="DI31" s="637"/>
      <c r="DJ31" s="637"/>
      <c r="DK31" s="638"/>
      <c r="DL31" s="624">
        <v>60351</v>
      </c>
      <c r="DM31" s="637"/>
      <c r="DN31" s="637"/>
      <c r="DO31" s="637"/>
      <c r="DP31" s="637"/>
      <c r="DQ31" s="637"/>
      <c r="DR31" s="637"/>
      <c r="DS31" s="637"/>
      <c r="DT31" s="637"/>
      <c r="DU31" s="637"/>
      <c r="DV31" s="638"/>
      <c r="DW31" s="641">
        <v>1.8</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64030</v>
      </c>
      <c r="S32" s="619"/>
      <c r="T32" s="619"/>
      <c r="U32" s="619"/>
      <c r="V32" s="619"/>
      <c r="W32" s="619"/>
      <c r="X32" s="619"/>
      <c r="Y32" s="620"/>
      <c r="Z32" s="671">
        <v>1.1000000000000001</v>
      </c>
      <c r="AA32" s="671"/>
      <c r="AB32" s="671"/>
      <c r="AC32" s="671"/>
      <c r="AD32" s="672">
        <v>191</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98.7</v>
      </c>
      <c r="BH32" s="603"/>
      <c r="BI32" s="603"/>
      <c r="BJ32" s="603"/>
      <c r="BK32" s="603"/>
      <c r="BL32" s="603"/>
      <c r="BM32" s="666">
        <v>93</v>
      </c>
      <c r="BN32" s="603"/>
      <c r="BO32" s="603"/>
      <c r="BP32" s="603"/>
      <c r="BQ32" s="660"/>
      <c r="BR32" s="681">
        <v>98.6</v>
      </c>
      <c r="BS32" s="603"/>
      <c r="BT32" s="603"/>
      <c r="BU32" s="603"/>
      <c r="BV32" s="603"/>
      <c r="BW32" s="603"/>
      <c r="BX32" s="666">
        <v>92.2</v>
      </c>
      <c r="BY32" s="603"/>
      <c r="BZ32" s="603"/>
      <c r="CA32" s="603"/>
      <c r="CB32" s="660"/>
      <c r="CD32" s="692"/>
      <c r="CE32" s="693"/>
      <c r="CF32" s="655" t="s">
        <v>295</v>
      </c>
      <c r="CG32" s="652"/>
      <c r="CH32" s="652"/>
      <c r="CI32" s="652"/>
      <c r="CJ32" s="652"/>
      <c r="CK32" s="652"/>
      <c r="CL32" s="652"/>
      <c r="CM32" s="652"/>
      <c r="CN32" s="652"/>
      <c r="CO32" s="652"/>
      <c r="CP32" s="652"/>
      <c r="CQ32" s="653"/>
      <c r="CR32" s="618">
        <v>62</v>
      </c>
      <c r="CS32" s="619"/>
      <c r="CT32" s="619"/>
      <c r="CU32" s="619"/>
      <c r="CV32" s="619"/>
      <c r="CW32" s="619"/>
      <c r="CX32" s="619"/>
      <c r="CY32" s="620"/>
      <c r="CZ32" s="621">
        <v>0</v>
      </c>
      <c r="DA32" s="639"/>
      <c r="DB32" s="639"/>
      <c r="DC32" s="640"/>
      <c r="DD32" s="624">
        <v>62</v>
      </c>
      <c r="DE32" s="619"/>
      <c r="DF32" s="619"/>
      <c r="DG32" s="619"/>
      <c r="DH32" s="619"/>
      <c r="DI32" s="619"/>
      <c r="DJ32" s="619"/>
      <c r="DK32" s="620"/>
      <c r="DL32" s="624">
        <v>62</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345682</v>
      </c>
      <c r="S33" s="619"/>
      <c r="T33" s="619"/>
      <c r="U33" s="619"/>
      <c r="V33" s="619"/>
      <c r="W33" s="619"/>
      <c r="X33" s="619"/>
      <c r="Y33" s="620"/>
      <c r="Z33" s="671">
        <v>6.1</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2290876</v>
      </c>
      <c r="CS33" s="637"/>
      <c r="CT33" s="637"/>
      <c r="CU33" s="637"/>
      <c r="CV33" s="637"/>
      <c r="CW33" s="637"/>
      <c r="CX33" s="637"/>
      <c r="CY33" s="638"/>
      <c r="CZ33" s="621">
        <v>42</v>
      </c>
      <c r="DA33" s="639"/>
      <c r="DB33" s="639"/>
      <c r="DC33" s="640"/>
      <c r="DD33" s="624">
        <v>1784036</v>
      </c>
      <c r="DE33" s="637"/>
      <c r="DF33" s="637"/>
      <c r="DG33" s="637"/>
      <c r="DH33" s="637"/>
      <c r="DI33" s="637"/>
      <c r="DJ33" s="637"/>
      <c r="DK33" s="638"/>
      <c r="DL33" s="624">
        <v>1330352</v>
      </c>
      <c r="DM33" s="637"/>
      <c r="DN33" s="637"/>
      <c r="DO33" s="637"/>
      <c r="DP33" s="637"/>
      <c r="DQ33" s="637"/>
      <c r="DR33" s="637"/>
      <c r="DS33" s="637"/>
      <c r="DT33" s="637"/>
      <c r="DU33" s="637"/>
      <c r="DV33" s="638"/>
      <c r="DW33" s="641">
        <v>40</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614525</v>
      </c>
      <c r="CS34" s="619"/>
      <c r="CT34" s="619"/>
      <c r="CU34" s="619"/>
      <c r="CV34" s="619"/>
      <c r="CW34" s="619"/>
      <c r="CX34" s="619"/>
      <c r="CY34" s="620"/>
      <c r="CZ34" s="621">
        <v>11.3</v>
      </c>
      <c r="DA34" s="639"/>
      <c r="DB34" s="639"/>
      <c r="DC34" s="640"/>
      <c r="DD34" s="624">
        <v>449908</v>
      </c>
      <c r="DE34" s="619"/>
      <c r="DF34" s="619"/>
      <c r="DG34" s="619"/>
      <c r="DH34" s="619"/>
      <c r="DI34" s="619"/>
      <c r="DJ34" s="619"/>
      <c r="DK34" s="620"/>
      <c r="DL34" s="624">
        <v>362150</v>
      </c>
      <c r="DM34" s="619"/>
      <c r="DN34" s="619"/>
      <c r="DO34" s="619"/>
      <c r="DP34" s="619"/>
      <c r="DQ34" s="619"/>
      <c r="DR34" s="619"/>
      <c r="DS34" s="619"/>
      <c r="DT34" s="619"/>
      <c r="DU34" s="619"/>
      <c r="DV34" s="620"/>
      <c r="DW34" s="641">
        <v>10.9</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v>177682</v>
      </c>
      <c r="S35" s="619"/>
      <c r="T35" s="619"/>
      <c r="U35" s="619"/>
      <c r="V35" s="619"/>
      <c r="W35" s="619"/>
      <c r="X35" s="619"/>
      <c r="Y35" s="620"/>
      <c r="Z35" s="671">
        <v>3.1</v>
      </c>
      <c r="AA35" s="671"/>
      <c r="AB35" s="671"/>
      <c r="AC35" s="671"/>
      <c r="AD35" s="672" t="s">
        <v>107</v>
      </c>
      <c r="AE35" s="672"/>
      <c r="AF35" s="672"/>
      <c r="AG35" s="672"/>
      <c r="AH35" s="672"/>
      <c r="AI35" s="672"/>
      <c r="AJ35" s="672"/>
      <c r="AK35" s="672"/>
      <c r="AL35" s="641" t="s">
        <v>107</v>
      </c>
      <c r="AM35" s="673"/>
      <c r="AN35" s="673"/>
      <c r="AO35" s="674"/>
      <c r="AP35" s="186"/>
      <c r="AQ35" s="675" t="s">
        <v>303</v>
      </c>
      <c r="AR35" s="676"/>
      <c r="AS35" s="676"/>
      <c r="AT35" s="676"/>
      <c r="AU35" s="676"/>
      <c r="AV35" s="676"/>
      <c r="AW35" s="676"/>
      <c r="AX35" s="676"/>
      <c r="AY35" s="677"/>
      <c r="AZ35" s="668">
        <v>629795</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46187</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19842</v>
      </c>
      <c r="CS35" s="637"/>
      <c r="CT35" s="637"/>
      <c r="CU35" s="637"/>
      <c r="CV35" s="637"/>
      <c r="CW35" s="637"/>
      <c r="CX35" s="637"/>
      <c r="CY35" s="638"/>
      <c r="CZ35" s="621">
        <v>0.4</v>
      </c>
      <c r="DA35" s="639"/>
      <c r="DB35" s="639"/>
      <c r="DC35" s="640"/>
      <c r="DD35" s="624">
        <v>16488</v>
      </c>
      <c r="DE35" s="637"/>
      <c r="DF35" s="637"/>
      <c r="DG35" s="637"/>
      <c r="DH35" s="637"/>
      <c r="DI35" s="637"/>
      <c r="DJ35" s="637"/>
      <c r="DK35" s="638"/>
      <c r="DL35" s="624">
        <v>9472</v>
      </c>
      <c r="DM35" s="637"/>
      <c r="DN35" s="637"/>
      <c r="DO35" s="637"/>
      <c r="DP35" s="637"/>
      <c r="DQ35" s="637"/>
      <c r="DR35" s="637"/>
      <c r="DS35" s="637"/>
      <c r="DT35" s="637"/>
      <c r="DU35" s="637"/>
      <c r="DV35" s="638"/>
      <c r="DW35" s="641">
        <v>0.3</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5677051</v>
      </c>
      <c r="S36" s="659"/>
      <c r="T36" s="659"/>
      <c r="U36" s="659"/>
      <c r="V36" s="659"/>
      <c r="W36" s="659"/>
      <c r="X36" s="659"/>
      <c r="Y36" s="662"/>
      <c r="Z36" s="663">
        <v>100</v>
      </c>
      <c r="AA36" s="663"/>
      <c r="AB36" s="663"/>
      <c r="AC36" s="663"/>
      <c r="AD36" s="664">
        <v>3145642</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97394</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13904</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759852</v>
      </c>
      <c r="CS36" s="619"/>
      <c r="CT36" s="619"/>
      <c r="CU36" s="619"/>
      <c r="CV36" s="619"/>
      <c r="CW36" s="619"/>
      <c r="CX36" s="619"/>
      <c r="CY36" s="620"/>
      <c r="CZ36" s="621">
        <v>13.9</v>
      </c>
      <c r="DA36" s="639"/>
      <c r="DB36" s="639"/>
      <c r="DC36" s="640"/>
      <c r="DD36" s="624">
        <v>601143</v>
      </c>
      <c r="DE36" s="619"/>
      <c r="DF36" s="619"/>
      <c r="DG36" s="619"/>
      <c r="DH36" s="619"/>
      <c r="DI36" s="619"/>
      <c r="DJ36" s="619"/>
      <c r="DK36" s="620"/>
      <c r="DL36" s="624">
        <v>482509</v>
      </c>
      <c r="DM36" s="619"/>
      <c r="DN36" s="619"/>
      <c r="DO36" s="619"/>
      <c r="DP36" s="619"/>
      <c r="DQ36" s="619"/>
      <c r="DR36" s="619"/>
      <c r="DS36" s="619"/>
      <c r="DT36" s="619"/>
      <c r="DU36" s="619"/>
      <c r="DV36" s="620"/>
      <c r="DW36" s="641">
        <v>14.5</v>
      </c>
      <c r="DX36" s="642"/>
      <c r="DY36" s="642"/>
      <c r="DZ36" s="642"/>
      <c r="EA36" s="642"/>
      <c r="EB36" s="642"/>
      <c r="EC36" s="643"/>
    </row>
    <row r="37" spans="2:133" ht="11.25" customHeight="1">
      <c r="AQ37" s="644" t="s">
        <v>310</v>
      </c>
      <c r="AR37" s="645"/>
      <c r="AS37" s="645"/>
      <c r="AT37" s="645"/>
      <c r="AU37" s="645"/>
      <c r="AV37" s="645"/>
      <c r="AW37" s="645"/>
      <c r="AX37" s="645"/>
      <c r="AY37" s="646"/>
      <c r="AZ37" s="618">
        <v>79402</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1551</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358023</v>
      </c>
      <c r="CS37" s="637"/>
      <c r="CT37" s="637"/>
      <c r="CU37" s="637"/>
      <c r="CV37" s="637"/>
      <c r="CW37" s="637"/>
      <c r="CX37" s="637"/>
      <c r="CY37" s="638"/>
      <c r="CZ37" s="621">
        <v>6.6</v>
      </c>
      <c r="DA37" s="639"/>
      <c r="DB37" s="639"/>
      <c r="DC37" s="640"/>
      <c r="DD37" s="624">
        <v>357981</v>
      </c>
      <c r="DE37" s="637"/>
      <c r="DF37" s="637"/>
      <c r="DG37" s="637"/>
      <c r="DH37" s="637"/>
      <c r="DI37" s="637"/>
      <c r="DJ37" s="637"/>
      <c r="DK37" s="638"/>
      <c r="DL37" s="624">
        <v>334640</v>
      </c>
      <c r="DM37" s="637"/>
      <c r="DN37" s="637"/>
      <c r="DO37" s="637"/>
      <c r="DP37" s="637"/>
      <c r="DQ37" s="637"/>
      <c r="DR37" s="637"/>
      <c r="DS37" s="637"/>
      <c r="DT37" s="637"/>
      <c r="DU37" s="637"/>
      <c r="DV37" s="638"/>
      <c r="DW37" s="641">
        <v>10.1</v>
      </c>
      <c r="DX37" s="642"/>
      <c r="DY37" s="642"/>
      <c r="DZ37" s="642"/>
      <c r="EA37" s="642"/>
      <c r="EB37" s="642"/>
      <c r="EC37" s="643"/>
    </row>
    <row r="38" spans="2:133" ht="11.25" customHeight="1">
      <c r="AQ38" s="644" t="s">
        <v>313</v>
      </c>
      <c r="AR38" s="645"/>
      <c r="AS38" s="645"/>
      <c r="AT38" s="645"/>
      <c r="AU38" s="645"/>
      <c r="AV38" s="645"/>
      <c r="AW38" s="645"/>
      <c r="AX38" s="645"/>
      <c r="AY38" s="646"/>
      <c r="AZ38" s="618" t="s">
        <v>107</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2953</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629795</v>
      </c>
      <c r="CS38" s="619"/>
      <c r="CT38" s="619"/>
      <c r="CU38" s="619"/>
      <c r="CV38" s="619"/>
      <c r="CW38" s="619"/>
      <c r="CX38" s="619"/>
      <c r="CY38" s="620"/>
      <c r="CZ38" s="621">
        <v>11.6</v>
      </c>
      <c r="DA38" s="639"/>
      <c r="DB38" s="639"/>
      <c r="DC38" s="640"/>
      <c r="DD38" s="624">
        <v>542108</v>
      </c>
      <c r="DE38" s="619"/>
      <c r="DF38" s="619"/>
      <c r="DG38" s="619"/>
      <c r="DH38" s="619"/>
      <c r="DI38" s="619"/>
      <c r="DJ38" s="619"/>
      <c r="DK38" s="620"/>
      <c r="DL38" s="624">
        <v>476221</v>
      </c>
      <c r="DM38" s="619"/>
      <c r="DN38" s="619"/>
      <c r="DO38" s="619"/>
      <c r="DP38" s="619"/>
      <c r="DQ38" s="619"/>
      <c r="DR38" s="619"/>
      <c r="DS38" s="619"/>
      <c r="DT38" s="619"/>
      <c r="DU38" s="619"/>
      <c r="DV38" s="620"/>
      <c r="DW38" s="641">
        <v>14.3</v>
      </c>
      <c r="DX38" s="642"/>
      <c r="DY38" s="642"/>
      <c r="DZ38" s="642"/>
      <c r="EA38" s="642"/>
      <c r="EB38" s="642"/>
      <c r="EC38" s="643"/>
    </row>
    <row r="39" spans="2:133" ht="11.25" customHeight="1">
      <c r="AQ39" s="644" t="s">
        <v>316</v>
      </c>
      <c r="AR39" s="645"/>
      <c r="AS39" s="645"/>
      <c r="AT39" s="645"/>
      <c r="AU39" s="645"/>
      <c r="AV39" s="645"/>
      <c r="AW39" s="645"/>
      <c r="AX39" s="645"/>
      <c r="AY39" s="646"/>
      <c r="AZ39" s="618" t="s">
        <v>107</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97</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266862</v>
      </c>
      <c r="CS39" s="637"/>
      <c r="CT39" s="637"/>
      <c r="CU39" s="637"/>
      <c r="CV39" s="637"/>
      <c r="CW39" s="637"/>
      <c r="CX39" s="637"/>
      <c r="CY39" s="638"/>
      <c r="CZ39" s="621">
        <v>4.9000000000000004</v>
      </c>
      <c r="DA39" s="639"/>
      <c r="DB39" s="639"/>
      <c r="DC39" s="640"/>
      <c r="DD39" s="624">
        <v>174389</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131079</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146</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t="s">
        <v>107</v>
      </c>
      <c r="CS40" s="619"/>
      <c r="CT40" s="619"/>
      <c r="CU40" s="619"/>
      <c r="CV40" s="619"/>
      <c r="CW40" s="619"/>
      <c r="CX40" s="619"/>
      <c r="CY40" s="620"/>
      <c r="CZ40" s="621" t="s">
        <v>107</v>
      </c>
      <c r="DA40" s="639"/>
      <c r="DB40" s="639"/>
      <c r="DC40" s="640"/>
      <c r="DD40" s="624" t="s">
        <v>107</v>
      </c>
      <c r="DE40" s="619"/>
      <c r="DF40" s="619"/>
      <c r="DG40" s="619"/>
      <c r="DH40" s="619"/>
      <c r="DI40" s="619"/>
      <c r="DJ40" s="619"/>
      <c r="DK40" s="620"/>
      <c r="DL40" s="624" t="s">
        <v>107</v>
      </c>
      <c r="DM40" s="619"/>
      <c r="DN40" s="619"/>
      <c r="DO40" s="619"/>
      <c r="DP40" s="619"/>
      <c r="DQ40" s="619"/>
      <c r="DR40" s="619"/>
      <c r="DS40" s="619"/>
      <c r="DT40" s="619"/>
      <c r="DU40" s="619"/>
      <c r="DV40" s="620"/>
      <c r="DW40" s="641" t="s">
        <v>107</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321920</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348</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205</v>
      </c>
      <c r="CS41" s="637"/>
      <c r="CT41" s="637"/>
      <c r="CU41" s="637"/>
      <c r="CV41" s="637"/>
      <c r="CW41" s="637"/>
      <c r="CX41" s="637"/>
      <c r="CY41" s="638"/>
      <c r="CZ41" s="621" t="s">
        <v>205</v>
      </c>
      <c r="DA41" s="639"/>
      <c r="DB41" s="639"/>
      <c r="DC41" s="640"/>
      <c r="DD41" s="624" t="s">
        <v>205</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674025</v>
      </c>
      <c r="CS42" s="619"/>
      <c r="CT42" s="619"/>
      <c r="CU42" s="619"/>
      <c r="CV42" s="619"/>
      <c r="CW42" s="619"/>
      <c r="CX42" s="619"/>
      <c r="CY42" s="620"/>
      <c r="CZ42" s="621">
        <v>12.4</v>
      </c>
      <c r="DA42" s="622"/>
      <c r="DB42" s="622"/>
      <c r="DC42" s="623"/>
      <c r="DD42" s="624">
        <v>184246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23174</v>
      </c>
      <c r="CS43" s="637"/>
      <c r="CT43" s="637"/>
      <c r="CU43" s="637"/>
      <c r="CV43" s="637"/>
      <c r="CW43" s="637"/>
      <c r="CX43" s="637"/>
      <c r="CY43" s="638"/>
      <c r="CZ43" s="621">
        <v>0.4</v>
      </c>
      <c r="DA43" s="639"/>
      <c r="DB43" s="639"/>
      <c r="DC43" s="640"/>
      <c r="DD43" s="624">
        <v>23174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671763</v>
      </c>
      <c r="CS44" s="619"/>
      <c r="CT44" s="619"/>
      <c r="CU44" s="619"/>
      <c r="CV44" s="619"/>
      <c r="CW44" s="619"/>
      <c r="CX44" s="619"/>
      <c r="CY44" s="620"/>
      <c r="CZ44" s="621">
        <v>12.3</v>
      </c>
      <c r="DA44" s="622"/>
      <c r="DB44" s="622"/>
      <c r="DC44" s="623"/>
      <c r="DD44" s="624">
        <v>183580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332</v>
      </c>
      <c r="CG45" s="616"/>
      <c r="CH45" s="616"/>
      <c r="CI45" s="616"/>
      <c r="CJ45" s="616"/>
      <c r="CK45" s="616"/>
      <c r="CL45" s="616"/>
      <c r="CM45" s="616"/>
      <c r="CN45" s="616"/>
      <c r="CO45" s="616"/>
      <c r="CP45" s="616"/>
      <c r="CQ45" s="617"/>
      <c r="CR45" s="618">
        <v>446736</v>
      </c>
      <c r="CS45" s="637"/>
      <c r="CT45" s="637"/>
      <c r="CU45" s="637"/>
      <c r="CV45" s="637"/>
      <c r="CW45" s="637"/>
      <c r="CX45" s="637"/>
      <c r="CY45" s="638"/>
      <c r="CZ45" s="621">
        <v>8.1999999999999993</v>
      </c>
      <c r="DA45" s="639"/>
      <c r="DB45" s="639"/>
      <c r="DC45" s="640"/>
      <c r="DD45" s="624">
        <v>35166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333</v>
      </c>
      <c r="CG46" s="616"/>
      <c r="CH46" s="616"/>
      <c r="CI46" s="616"/>
      <c r="CJ46" s="616"/>
      <c r="CK46" s="616"/>
      <c r="CL46" s="616"/>
      <c r="CM46" s="616"/>
      <c r="CN46" s="616"/>
      <c r="CO46" s="616"/>
      <c r="CP46" s="616"/>
      <c r="CQ46" s="617"/>
      <c r="CR46" s="618">
        <v>217766</v>
      </c>
      <c r="CS46" s="619"/>
      <c r="CT46" s="619"/>
      <c r="CU46" s="619"/>
      <c r="CV46" s="619"/>
      <c r="CW46" s="619"/>
      <c r="CX46" s="619"/>
      <c r="CY46" s="620"/>
      <c r="CZ46" s="621">
        <v>4</v>
      </c>
      <c r="DA46" s="622"/>
      <c r="DB46" s="622"/>
      <c r="DC46" s="623"/>
      <c r="DD46" s="624">
        <v>146853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334</v>
      </c>
      <c r="CG47" s="616"/>
      <c r="CH47" s="616"/>
      <c r="CI47" s="616"/>
      <c r="CJ47" s="616"/>
      <c r="CK47" s="616"/>
      <c r="CL47" s="616"/>
      <c r="CM47" s="616"/>
      <c r="CN47" s="616"/>
      <c r="CO47" s="616"/>
      <c r="CP47" s="616"/>
      <c r="CQ47" s="617"/>
      <c r="CR47" s="618">
        <v>2262</v>
      </c>
      <c r="CS47" s="637"/>
      <c r="CT47" s="637"/>
      <c r="CU47" s="637"/>
      <c r="CV47" s="637"/>
      <c r="CW47" s="637"/>
      <c r="CX47" s="637"/>
      <c r="CY47" s="638"/>
      <c r="CZ47" s="621">
        <v>0</v>
      </c>
      <c r="DA47" s="639"/>
      <c r="DB47" s="639"/>
      <c r="DC47" s="640"/>
      <c r="DD47" s="624">
        <v>666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335</v>
      </c>
      <c r="CG48" s="616"/>
      <c r="CH48" s="616"/>
      <c r="CI48" s="616"/>
      <c r="CJ48" s="616"/>
      <c r="CK48" s="616"/>
      <c r="CL48" s="616"/>
      <c r="CM48" s="616"/>
      <c r="CN48" s="616"/>
      <c r="CO48" s="616"/>
      <c r="CP48" s="616"/>
      <c r="CQ48" s="617"/>
      <c r="CR48" s="618" t="s">
        <v>116</v>
      </c>
      <c r="CS48" s="619"/>
      <c r="CT48" s="619"/>
      <c r="CU48" s="619"/>
      <c r="CV48" s="619"/>
      <c r="CW48" s="619"/>
      <c r="CX48" s="619"/>
      <c r="CY48" s="620"/>
      <c r="CZ48" s="621" t="s">
        <v>116</v>
      </c>
      <c r="DA48" s="622"/>
      <c r="DB48" s="622"/>
      <c r="DC48" s="623"/>
      <c r="DD48" s="624" t="s">
        <v>116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5452528</v>
      </c>
      <c r="CS49" s="603"/>
      <c r="CT49" s="603"/>
      <c r="CU49" s="603"/>
      <c r="CV49" s="603"/>
      <c r="CW49" s="603"/>
      <c r="CX49" s="603"/>
      <c r="CY49" s="604"/>
      <c r="CZ49" s="605">
        <v>100</v>
      </c>
      <c r="DA49" s="606"/>
      <c r="DB49" s="606"/>
      <c r="DC49" s="607"/>
      <c r="DD49" s="608">
        <v>3481855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359</v>
      </c>
      <c r="C7" s="1077"/>
      <c r="D7" s="1077"/>
      <c r="E7" s="1077"/>
      <c r="F7" s="1077"/>
      <c r="G7" s="1077"/>
      <c r="H7" s="1077"/>
      <c r="I7" s="1077"/>
      <c r="J7" s="1077"/>
      <c r="K7" s="1077"/>
      <c r="L7" s="1077"/>
      <c r="M7" s="1077"/>
      <c r="N7" s="1077"/>
      <c r="O7" s="1077"/>
      <c r="P7" s="1078"/>
      <c r="Q7" s="1130">
        <v>5677</v>
      </c>
      <c r="R7" s="1131"/>
      <c r="S7" s="1131"/>
      <c r="T7" s="1131"/>
      <c r="U7" s="1131"/>
      <c r="V7" s="1131">
        <v>5452</v>
      </c>
      <c r="W7" s="1131"/>
      <c r="X7" s="1131"/>
      <c r="Y7" s="1131"/>
      <c r="Z7" s="1131"/>
      <c r="AA7" s="1131">
        <v>225</v>
      </c>
      <c r="AB7" s="1131"/>
      <c r="AC7" s="1131"/>
      <c r="AD7" s="1131"/>
      <c r="AE7" s="1132"/>
      <c r="AF7" s="1133">
        <v>168</v>
      </c>
      <c r="AG7" s="1134"/>
      <c r="AH7" s="1134"/>
      <c r="AI7" s="1134"/>
      <c r="AJ7" s="1135"/>
      <c r="AK7" s="1117">
        <v>0</v>
      </c>
      <c r="AL7" s="1118"/>
      <c r="AM7" s="1118"/>
      <c r="AN7" s="1118"/>
      <c r="AO7" s="1118"/>
      <c r="AP7" s="1118">
        <v>4756</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545</v>
      </c>
      <c r="BT7" s="1122"/>
      <c r="BU7" s="1122"/>
      <c r="BV7" s="1122"/>
      <c r="BW7" s="1122"/>
      <c r="BX7" s="1122"/>
      <c r="BY7" s="1122"/>
      <c r="BZ7" s="1122"/>
      <c r="CA7" s="1122"/>
      <c r="CB7" s="1122"/>
      <c r="CC7" s="1122"/>
      <c r="CD7" s="1122"/>
      <c r="CE7" s="1122"/>
      <c r="CF7" s="1122"/>
      <c r="CG7" s="1123"/>
      <c r="CH7" s="1114">
        <v>-26</v>
      </c>
      <c r="CI7" s="1115"/>
      <c r="CJ7" s="1115"/>
      <c r="CK7" s="1115"/>
      <c r="CL7" s="1116"/>
      <c r="CM7" s="1114">
        <v>171</v>
      </c>
      <c r="CN7" s="1115"/>
      <c r="CO7" s="1115"/>
      <c r="CP7" s="1115"/>
      <c r="CQ7" s="1116"/>
      <c r="CR7" s="1114">
        <v>6</v>
      </c>
      <c r="CS7" s="1115"/>
      <c r="CT7" s="1115"/>
      <c r="CU7" s="1115"/>
      <c r="CV7" s="1116"/>
      <c r="CW7" s="1114">
        <v>12</v>
      </c>
      <c r="CX7" s="1115"/>
      <c r="CY7" s="1115"/>
      <c r="CZ7" s="1115"/>
      <c r="DA7" s="1116"/>
      <c r="DB7" s="1114" t="s">
        <v>544</v>
      </c>
      <c r="DC7" s="1115"/>
      <c r="DD7" s="1115"/>
      <c r="DE7" s="1115"/>
      <c r="DF7" s="1116"/>
      <c r="DG7" s="1114" t="s">
        <v>544</v>
      </c>
      <c r="DH7" s="1115"/>
      <c r="DI7" s="1115"/>
      <c r="DJ7" s="1115"/>
      <c r="DK7" s="1116"/>
      <c r="DL7" s="1114" t="s">
        <v>544</v>
      </c>
      <c r="DM7" s="1115"/>
      <c r="DN7" s="1115"/>
      <c r="DO7" s="1115"/>
      <c r="DP7" s="1116"/>
      <c r="DQ7" s="1114" t="s">
        <v>544</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360</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361</v>
      </c>
      <c r="B23" s="970" t="s">
        <v>362</v>
      </c>
      <c r="C23" s="971"/>
      <c r="D23" s="971"/>
      <c r="E23" s="971"/>
      <c r="F23" s="971"/>
      <c r="G23" s="971"/>
      <c r="H23" s="971"/>
      <c r="I23" s="971"/>
      <c r="J23" s="971"/>
      <c r="K23" s="971"/>
      <c r="L23" s="971"/>
      <c r="M23" s="971"/>
      <c r="N23" s="971"/>
      <c r="O23" s="971"/>
      <c r="P23" s="972"/>
      <c r="Q23" s="1094">
        <v>5677</v>
      </c>
      <c r="R23" s="1095"/>
      <c r="S23" s="1095"/>
      <c r="T23" s="1095"/>
      <c r="U23" s="1095"/>
      <c r="V23" s="1095">
        <v>5452</v>
      </c>
      <c r="W23" s="1095"/>
      <c r="X23" s="1095"/>
      <c r="Y23" s="1095"/>
      <c r="Z23" s="1095"/>
      <c r="AA23" s="1095">
        <v>225</v>
      </c>
      <c r="AB23" s="1095"/>
      <c r="AC23" s="1095"/>
      <c r="AD23" s="1095"/>
      <c r="AE23" s="1096"/>
      <c r="AF23" s="1097">
        <v>168</v>
      </c>
      <c r="AG23" s="1095"/>
      <c r="AH23" s="1095"/>
      <c r="AI23" s="1095"/>
      <c r="AJ23" s="1098"/>
      <c r="AK23" s="1099"/>
      <c r="AL23" s="1100"/>
      <c r="AM23" s="1100"/>
      <c r="AN23" s="1100"/>
      <c r="AO23" s="1100"/>
      <c r="AP23" s="1095">
        <v>4756</v>
      </c>
      <c r="AQ23" s="1095"/>
      <c r="AR23" s="1095"/>
      <c r="AS23" s="1095"/>
      <c r="AT23" s="1095"/>
      <c r="AU23" s="1101"/>
      <c r="AV23" s="1101"/>
      <c r="AW23" s="1101"/>
      <c r="AX23" s="1101"/>
      <c r="AY23" s="1102"/>
      <c r="AZ23" s="1091" t="s">
        <v>363</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342</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374</v>
      </c>
      <c r="C28" s="1077"/>
      <c r="D28" s="1077"/>
      <c r="E28" s="1077"/>
      <c r="F28" s="1077"/>
      <c r="G28" s="1077"/>
      <c r="H28" s="1077"/>
      <c r="I28" s="1077"/>
      <c r="J28" s="1077"/>
      <c r="K28" s="1077"/>
      <c r="L28" s="1077"/>
      <c r="M28" s="1077"/>
      <c r="N28" s="1077"/>
      <c r="O28" s="1077"/>
      <c r="P28" s="1078"/>
      <c r="Q28" s="1079">
        <v>1795</v>
      </c>
      <c r="R28" s="1080"/>
      <c r="S28" s="1080"/>
      <c r="T28" s="1080"/>
      <c r="U28" s="1080"/>
      <c r="V28" s="1080">
        <v>1749</v>
      </c>
      <c r="W28" s="1080"/>
      <c r="X28" s="1080"/>
      <c r="Y28" s="1080"/>
      <c r="Z28" s="1080"/>
      <c r="AA28" s="1080">
        <v>46</v>
      </c>
      <c r="AB28" s="1080"/>
      <c r="AC28" s="1080"/>
      <c r="AD28" s="1080"/>
      <c r="AE28" s="1081"/>
      <c r="AF28" s="1082">
        <v>46</v>
      </c>
      <c r="AG28" s="1080"/>
      <c r="AH28" s="1080"/>
      <c r="AI28" s="1080"/>
      <c r="AJ28" s="1083"/>
      <c r="AK28" s="1084">
        <v>207</v>
      </c>
      <c r="AL28" s="1072"/>
      <c r="AM28" s="1072"/>
      <c r="AN28" s="1072"/>
      <c r="AO28" s="1072"/>
      <c r="AP28" s="1072" t="s">
        <v>534</v>
      </c>
      <c r="AQ28" s="1072"/>
      <c r="AR28" s="1072"/>
      <c r="AS28" s="1072"/>
      <c r="AT28" s="1072"/>
      <c r="AU28" s="1072" t="s">
        <v>534</v>
      </c>
      <c r="AV28" s="1072"/>
      <c r="AW28" s="1072"/>
      <c r="AX28" s="1072"/>
      <c r="AY28" s="1072"/>
      <c r="AZ28" s="1073" t="s">
        <v>534</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375</v>
      </c>
      <c r="C29" s="1064"/>
      <c r="D29" s="1064"/>
      <c r="E29" s="1064"/>
      <c r="F29" s="1064"/>
      <c r="G29" s="1064"/>
      <c r="H29" s="1064"/>
      <c r="I29" s="1064"/>
      <c r="J29" s="1064"/>
      <c r="K29" s="1064"/>
      <c r="L29" s="1064"/>
      <c r="M29" s="1064"/>
      <c r="N29" s="1064"/>
      <c r="O29" s="1064"/>
      <c r="P29" s="1065"/>
      <c r="Q29" s="1069">
        <v>1061</v>
      </c>
      <c r="R29" s="1070"/>
      <c r="S29" s="1070"/>
      <c r="T29" s="1070"/>
      <c r="U29" s="1070"/>
      <c r="V29" s="1070">
        <v>960</v>
      </c>
      <c r="W29" s="1070"/>
      <c r="X29" s="1070"/>
      <c r="Y29" s="1070"/>
      <c r="Z29" s="1070"/>
      <c r="AA29" s="1070">
        <v>101</v>
      </c>
      <c r="AB29" s="1070"/>
      <c r="AC29" s="1070"/>
      <c r="AD29" s="1070"/>
      <c r="AE29" s="1071"/>
      <c r="AF29" s="1045">
        <v>101</v>
      </c>
      <c r="AG29" s="1046"/>
      <c r="AH29" s="1046"/>
      <c r="AI29" s="1046"/>
      <c r="AJ29" s="1047"/>
      <c r="AK29" s="1006">
        <v>156</v>
      </c>
      <c r="AL29" s="997"/>
      <c r="AM29" s="997"/>
      <c r="AN29" s="997"/>
      <c r="AO29" s="997"/>
      <c r="AP29" s="997" t="s">
        <v>534</v>
      </c>
      <c r="AQ29" s="997"/>
      <c r="AR29" s="997"/>
      <c r="AS29" s="997"/>
      <c r="AT29" s="997"/>
      <c r="AU29" s="997" t="s">
        <v>534</v>
      </c>
      <c r="AV29" s="997"/>
      <c r="AW29" s="997"/>
      <c r="AX29" s="997"/>
      <c r="AY29" s="997"/>
      <c r="AZ29" s="1068" t="s">
        <v>534</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376</v>
      </c>
      <c r="C30" s="1064"/>
      <c r="D30" s="1064"/>
      <c r="E30" s="1064"/>
      <c r="F30" s="1064"/>
      <c r="G30" s="1064"/>
      <c r="H30" s="1064"/>
      <c r="I30" s="1064"/>
      <c r="J30" s="1064"/>
      <c r="K30" s="1064"/>
      <c r="L30" s="1064"/>
      <c r="M30" s="1064"/>
      <c r="N30" s="1064"/>
      <c r="O30" s="1064"/>
      <c r="P30" s="1065"/>
      <c r="Q30" s="1069">
        <v>95</v>
      </c>
      <c r="R30" s="1070"/>
      <c r="S30" s="1070"/>
      <c r="T30" s="1070"/>
      <c r="U30" s="1070"/>
      <c r="V30" s="1070">
        <v>94</v>
      </c>
      <c r="W30" s="1070"/>
      <c r="X30" s="1070"/>
      <c r="Y30" s="1070"/>
      <c r="Z30" s="1070"/>
      <c r="AA30" s="1070">
        <v>1</v>
      </c>
      <c r="AB30" s="1070"/>
      <c r="AC30" s="1070"/>
      <c r="AD30" s="1070"/>
      <c r="AE30" s="1071"/>
      <c r="AF30" s="1045">
        <v>1</v>
      </c>
      <c r="AG30" s="1046"/>
      <c r="AH30" s="1046"/>
      <c r="AI30" s="1046"/>
      <c r="AJ30" s="1047"/>
      <c r="AK30" s="1006">
        <v>40</v>
      </c>
      <c r="AL30" s="997"/>
      <c r="AM30" s="997"/>
      <c r="AN30" s="997"/>
      <c r="AO30" s="997"/>
      <c r="AP30" s="997" t="s">
        <v>534</v>
      </c>
      <c r="AQ30" s="997"/>
      <c r="AR30" s="997"/>
      <c r="AS30" s="997"/>
      <c r="AT30" s="997"/>
      <c r="AU30" s="997" t="s">
        <v>534</v>
      </c>
      <c r="AV30" s="997"/>
      <c r="AW30" s="997"/>
      <c r="AX30" s="997"/>
      <c r="AY30" s="997"/>
      <c r="AZ30" s="1068" t="s">
        <v>534</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377</v>
      </c>
      <c r="C31" s="1064"/>
      <c r="D31" s="1064"/>
      <c r="E31" s="1064"/>
      <c r="F31" s="1064"/>
      <c r="G31" s="1064"/>
      <c r="H31" s="1064"/>
      <c r="I31" s="1064"/>
      <c r="J31" s="1064"/>
      <c r="K31" s="1064"/>
      <c r="L31" s="1064"/>
      <c r="M31" s="1064"/>
      <c r="N31" s="1064"/>
      <c r="O31" s="1064"/>
      <c r="P31" s="1065"/>
      <c r="Q31" s="1069">
        <v>261</v>
      </c>
      <c r="R31" s="1070"/>
      <c r="S31" s="1070"/>
      <c r="T31" s="1070"/>
      <c r="U31" s="1070"/>
      <c r="V31" s="1070">
        <v>257</v>
      </c>
      <c r="W31" s="1070"/>
      <c r="X31" s="1070"/>
      <c r="Y31" s="1070"/>
      <c r="Z31" s="1070"/>
      <c r="AA31" s="1070">
        <v>4</v>
      </c>
      <c r="AB31" s="1070"/>
      <c r="AC31" s="1070"/>
      <c r="AD31" s="1070"/>
      <c r="AE31" s="1071"/>
      <c r="AF31" s="1045">
        <v>4</v>
      </c>
      <c r="AG31" s="1046"/>
      <c r="AH31" s="1046"/>
      <c r="AI31" s="1046"/>
      <c r="AJ31" s="1047"/>
      <c r="AK31" s="1006">
        <v>79</v>
      </c>
      <c r="AL31" s="997"/>
      <c r="AM31" s="997"/>
      <c r="AN31" s="997"/>
      <c r="AO31" s="997"/>
      <c r="AP31" s="997">
        <v>2417</v>
      </c>
      <c r="AQ31" s="997"/>
      <c r="AR31" s="997"/>
      <c r="AS31" s="997"/>
      <c r="AT31" s="997"/>
      <c r="AU31" s="997">
        <v>1482</v>
      </c>
      <c r="AV31" s="997"/>
      <c r="AW31" s="997"/>
      <c r="AX31" s="997"/>
      <c r="AY31" s="997"/>
      <c r="AZ31" s="1068" t="s">
        <v>534</v>
      </c>
      <c r="BA31" s="1068"/>
      <c r="BB31" s="1068"/>
      <c r="BC31" s="1068"/>
      <c r="BD31" s="1068"/>
      <c r="BE31" s="1058" t="s">
        <v>378</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379</v>
      </c>
      <c r="C32" s="1064"/>
      <c r="D32" s="1064"/>
      <c r="E32" s="1064"/>
      <c r="F32" s="1064"/>
      <c r="G32" s="1064"/>
      <c r="H32" s="1064"/>
      <c r="I32" s="1064"/>
      <c r="J32" s="1064"/>
      <c r="K32" s="1064"/>
      <c r="L32" s="1064"/>
      <c r="M32" s="1064"/>
      <c r="N32" s="1064"/>
      <c r="O32" s="1064"/>
      <c r="P32" s="1065"/>
      <c r="Q32" s="1069">
        <v>309</v>
      </c>
      <c r="R32" s="1070"/>
      <c r="S32" s="1070"/>
      <c r="T32" s="1070"/>
      <c r="U32" s="1070"/>
      <c r="V32" s="1070">
        <v>302</v>
      </c>
      <c r="W32" s="1070"/>
      <c r="X32" s="1070"/>
      <c r="Y32" s="1070"/>
      <c r="Z32" s="1070"/>
      <c r="AA32" s="1070">
        <v>7</v>
      </c>
      <c r="AB32" s="1070"/>
      <c r="AC32" s="1070"/>
      <c r="AD32" s="1070"/>
      <c r="AE32" s="1071"/>
      <c r="AF32" s="1045">
        <v>5</v>
      </c>
      <c r="AG32" s="1046"/>
      <c r="AH32" s="1046"/>
      <c r="AI32" s="1046"/>
      <c r="AJ32" s="1047"/>
      <c r="AK32" s="1006">
        <v>97</v>
      </c>
      <c r="AL32" s="997"/>
      <c r="AM32" s="997"/>
      <c r="AN32" s="997"/>
      <c r="AO32" s="997"/>
      <c r="AP32" s="997">
        <v>1937</v>
      </c>
      <c r="AQ32" s="997"/>
      <c r="AR32" s="997"/>
      <c r="AS32" s="997"/>
      <c r="AT32" s="997"/>
      <c r="AU32" s="997">
        <v>1461</v>
      </c>
      <c r="AV32" s="997"/>
      <c r="AW32" s="997"/>
      <c r="AX32" s="997"/>
      <c r="AY32" s="997"/>
      <c r="AZ32" s="1068" t="s">
        <v>534</v>
      </c>
      <c r="BA32" s="1068"/>
      <c r="BB32" s="1068"/>
      <c r="BC32" s="1068"/>
      <c r="BD32" s="1068"/>
      <c r="BE32" s="1058" t="s">
        <v>378</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380</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361</v>
      </c>
      <c r="B63" s="970" t="s">
        <v>381</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157</v>
      </c>
      <c r="AG63" s="985"/>
      <c r="AH63" s="985"/>
      <c r="AI63" s="985"/>
      <c r="AJ63" s="1056"/>
      <c r="AK63" s="1057"/>
      <c r="AL63" s="989"/>
      <c r="AM63" s="989"/>
      <c r="AN63" s="989"/>
      <c r="AO63" s="989"/>
      <c r="AP63" s="985">
        <v>4354</v>
      </c>
      <c r="AQ63" s="985"/>
      <c r="AR63" s="985"/>
      <c r="AS63" s="985"/>
      <c r="AT63" s="985"/>
      <c r="AU63" s="985">
        <v>2943</v>
      </c>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383</v>
      </c>
      <c r="B66" s="1022"/>
      <c r="C66" s="1022"/>
      <c r="D66" s="1022"/>
      <c r="E66" s="1022"/>
      <c r="F66" s="1022"/>
      <c r="G66" s="1022"/>
      <c r="H66" s="1022"/>
      <c r="I66" s="1022"/>
      <c r="J66" s="1022"/>
      <c r="K66" s="1022"/>
      <c r="L66" s="1022"/>
      <c r="M66" s="1022"/>
      <c r="N66" s="1022"/>
      <c r="O66" s="1022"/>
      <c r="P66" s="1023"/>
      <c r="Q66" s="1027" t="s">
        <v>384</v>
      </c>
      <c r="R66" s="1028"/>
      <c r="S66" s="1028"/>
      <c r="T66" s="1028"/>
      <c r="U66" s="1029"/>
      <c r="V66" s="1027" t="s">
        <v>385</v>
      </c>
      <c r="W66" s="1028"/>
      <c r="X66" s="1028"/>
      <c r="Y66" s="1028"/>
      <c r="Z66" s="1029"/>
      <c r="AA66" s="1027" t="s">
        <v>386</v>
      </c>
      <c r="AB66" s="1028"/>
      <c r="AC66" s="1028"/>
      <c r="AD66" s="1028"/>
      <c r="AE66" s="1029"/>
      <c r="AF66" s="1033" t="s">
        <v>387</v>
      </c>
      <c r="AG66" s="1034"/>
      <c r="AH66" s="1034"/>
      <c r="AI66" s="1034"/>
      <c r="AJ66" s="1035"/>
      <c r="AK66" s="1027" t="s">
        <v>388</v>
      </c>
      <c r="AL66" s="1022"/>
      <c r="AM66" s="1022"/>
      <c r="AN66" s="1022"/>
      <c r="AO66" s="1023"/>
      <c r="AP66" s="1027" t="s">
        <v>389</v>
      </c>
      <c r="AQ66" s="1028"/>
      <c r="AR66" s="1028"/>
      <c r="AS66" s="1028"/>
      <c r="AT66" s="1029"/>
      <c r="AU66" s="1027" t="s">
        <v>390</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535</v>
      </c>
      <c r="C68" s="1012"/>
      <c r="D68" s="1012"/>
      <c r="E68" s="1012"/>
      <c r="F68" s="1012"/>
      <c r="G68" s="1012"/>
      <c r="H68" s="1012"/>
      <c r="I68" s="1012"/>
      <c r="J68" s="1012"/>
      <c r="K68" s="1012"/>
      <c r="L68" s="1012"/>
      <c r="M68" s="1012"/>
      <c r="N68" s="1012"/>
      <c r="O68" s="1012"/>
      <c r="P68" s="1013"/>
      <c r="Q68" s="1014">
        <v>12246</v>
      </c>
      <c r="R68" s="1008"/>
      <c r="S68" s="1008"/>
      <c r="T68" s="1008"/>
      <c r="U68" s="1008"/>
      <c r="V68" s="1008">
        <v>10158</v>
      </c>
      <c r="W68" s="1008"/>
      <c r="X68" s="1008"/>
      <c r="Y68" s="1008"/>
      <c r="Z68" s="1008"/>
      <c r="AA68" s="1008">
        <v>2088</v>
      </c>
      <c r="AB68" s="1008"/>
      <c r="AC68" s="1008"/>
      <c r="AD68" s="1008"/>
      <c r="AE68" s="1008"/>
      <c r="AF68" s="1008">
        <v>2088</v>
      </c>
      <c r="AG68" s="1008"/>
      <c r="AH68" s="1008"/>
      <c r="AI68" s="1008"/>
      <c r="AJ68" s="1008"/>
      <c r="AK68" s="1008">
        <v>950</v>
      </c>
      <c r="AL68" s="1008"/>
      <c r="AM68" s="1008"/>
      <c r="AN68" s="1008"/>
      <c r="AO68" s="1008"/>
      <c r="AP68" s="1008" t="s">
        <v>534</v>
      </c>
      <c r="AQ68" s="1008"/>
      <c r="AR68" s="1008"/>
      <c r="AS68" s="1008"/>
      <c r="AT68" s="1008"/>
      <c r="AU68" s="1008" t="s">
        <v>534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536</v>
      </c>
      <c r="C69" s="1001"/>
      <c r="D69" s="1001"/>
      <c r="E69" s="1001"/>
      <c r="F69" s="1001"/>
      <c r="G69" s="1001"/>
      <c r="H69" s="1001"/>
      <c r="I69" s="1001"/>
      <c r="J69" s="1001"/>
      <c r="K69" s="1001"/>
      <c r="L69" s="1001"/>
      <c r="M69" s="1001"/>
      <c r="N69" s="1001"/>
      <c r="O69" s="1001"/>
      <c r="P69" s="1002"/>
      <c r="Q69" s="1003">
        <v>993</v>
      </c>
      <c r="R69" s="997"/>
      <c r="S69" s="997"/>
      <c r="T69" s="997"/>
      <c r="U69" s="997"/>
      <c r="V69" s="997">
        <v>978</v>
      </c>
      <c r="W69" s="997"/>
      <c r="X69" s="997"/>
      <c r="Y69" s="997"/>
      <c r="Z69" s="997"/>
      <c r="AA69" s="997">
        <v>15</v>
      </c>
      <c r="AB69" s="997"/>
      <c r="AC69" s="997"/>
      <c r="AD69" s="997"/>
      <c r="AE69" s="997"/>
      <c r="AF69" s="997">
        <v>15</v>
      </c>
      <c r="AG69" s="997"/>
      <c r="AH69" s="997"/>
      <c r="AI69" s="997"/>
      <c r="AJ69" s="997"/>
      <c r="AK69" s="997">
        <v>10</v>
      </c>
      <c r="AL69" s="997"/>
      <c r="AM69" s="997"/>
      <c r="AN69" s="997"/>
      <c r="AO69" s="997"/>
      <c r="AP69" s="997">
        <v>825</v>
      </c>
      <c r="AQ69" s="997"/>
      <c r="AR69" s="997"/>
      <c r="AS69" s="997"/>
      <c r="AT69" s="997"/>
      <c r="AU69" s="997">
        <v>54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537</v>
      </c>
      <c r="C70" s="1001"/>
      <c r="D70" s="1001"/>
      <c r="E70" s="1001"/>
      <c r="F70" s="1001"/>
      <c r="G70" s="1001"/>
      <c r="H70" s="1001"/>
      <c r="I70" s="1001"/>
      <c r="J70" s="1001"/>
      <c r="K70" s="1001"/>
      <c r="L70" s="1001"/>
      <c r="M70" s="1001"/>
      <c r="N70" s="1001"/>
      <c r="O70" s="1001"/>
      <c r="P70" s="1002"/>
      <c r="Q70" s="1003">
        <v>2364</v>
      </c>
      <c r="R70" s="997"/>
      <c r="S70" s="997"/>
      <c r="T70" s="997"/>
      <c r="U70" s="997"/>
      <c r="V70" s="997">
        <v>2207</v>
      </c>
      <c r="W70" s="997"/>
      <c r="X70" s="997"/>
      <c r="Y70" s="997"/>
      <c r="Z70" s="997"/>
      <c r="AA70" s="997">
        <v>157</v>
      </c>
      <c r="AB70" s="997"/>
      <c r="AC70" s="997"/>
      <c r="AD70" s="997"/>
      <c r="AE70" s="997"/>
      <c r="AF70" s="997">
        <v>157</v>
      </c>
      <c r="AG70" s="997"/>
      <c r="AH70" s="997"/>
      <c r="AI70" s="997"/>
      <c r="AJ70" s="997"/>
      <c r="AK70" s="997" t="s">
        <v>534</v>
      </c>
      <c r="AL70" s="997"/>
      <c r="AM70" s="997"/>
      <c r="AN70" s="997"/>
      <c r="AO70" s="997"/>
      <c r="AP70" s="997">
        <v>2104</v>
      </c>
      <c r="AQ70" s="997"/>
      <c r="AR70" s="997"/>
      <c r="AS70" s="997"/>
      <c r="AT70" s="997"/>
      <c r="AU70" s="997">
        <v>141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538</v>
      </c>
      <c r="C71" s="1001"/>
      <c r="D71" s="1001"/>
      <c r="E71" s="1001"/>
      <c r="F71" s="1001"/>
      <c r="G71" s="1001"/>
      <c r="H71" s="1001"/>
      <c r="I71" s="1001"/>
      <c r="J71" s="1001"/>
      <c r="K71" s="1001"/>
      <c r="L71" s="1001"/>
      <c r="M71" s="1001"/>
      <c r="N71" s="1001"/>
      <c r="O71" s="1001"/>
      <c r="P71" s="1002"/>
      <c r="Q71" s="1003">
        <v>12</v>
      </c>
      <c r="R71" s="997"/>
      <c r="S71" s="997"/>
      <c r="T71" s="997"/>
      <c r="U71" s="997"/>
      <c r="V71" s="997">
        <v>12</v>
      </c>
      <c r="W71" s="997"/>
      <c r="X71" s="997"/>
      <c r="Y71" s="997"/>
      <c r="Z71" s="997"/>
      <c r="AA71" s="997">
        <v>0</v>
      </c>
      <c r="AB71" s="997"/>
      <c r="AC71" s="997"/>
      <c r="AD71" s="997"/>
      <c r="AE71" s="997"/>
      <c r="AF71" s="997">
        <v>0</v>
      </c>
      <c r="AG71" s="997"/>
      <c r="AH71" s="997"/>
      <c r="AI71" s="997"/>
      <c r="AJ71" s="997"/>
      <c r="AK71" s="997">
        <v>9</v>
      </c>
      <c r="AL71" s="997"/>
      <c r="AM71" s="997"/>
      <c r="AN71" s="997"/>
      <c r="AO71" s="997"/>
      <c r="AP71" s="997" t="s">
        <v>534</v>
      </c>
      <c r="AQ71" s="997"/>
      <c r="AR71" s="997"/>
      <c r="AS71" s="997"/>
      <c r="AT71" s="997"/>
      <c r="AU71" s="997" t="s">
        <v>544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539</v>
      </c>
      <c r="C72" s="1001"/>
      <c r="D72" s="1001"/>
      <c r="E72" s="1001"/>
      <c r="F72" s="1001"/>
      <c r="G72" s="1001"/>
      <c r="H72" s="1001"/>
      <c r="I72" s="1001"/>
      <c r="J72" s="1001"/>
      <c r="K72" s="1001"/>
      <c r="L72" s="1001"/>
      <c r="M72" s="1001"/>
      <c r="N72" s="1001"/>
      <c r="O72" s="1001"/>
      <c r="P72" s="1002"/>
      <c r="Q72" s="1003">
        <v>399</v>
      </c>
      <c r="R72" s="997"/>
      <c r="S72" s="997"/>
      <c r="T72" s="997"/>
      <c r="U72" s="997"/>
      <c r="V72" s="997">
        <v>367</v>
      </c>
      <c r="W72" s="997"/>
      <c r="X72" s="997"/>
      <c r="Y72" s="997"/>
      <c r="Z72" s="997"/>
      <c r="AA72" s="997">
        <v>32</v>
      </c>
      <c r="AB72" s="997"/>
      <c r="AC72" s="997"/>
      <c r="AD72" s="997"/>
      <c r="AE72" s="997"/>
      <c r="AF72" s="997">
        <v>32</v>
      </c>
      <c r="AG72" s="997"/>
      <c r="AH72" s="997"/>
      <c r="AI72" s="997"/>
      <c r="AJ72" s="997"/>
      <c r="AK72" s="997" t="s">
        <v>542</v>
      </c>
      <c r="AL72" s="997"/>
      <c r="AM72" s="997"/>
      <c r="AN72" s="997"/>
      <c r="AO72" s="997"/>
      <c r="AP72" s="997" t="s">
        <v>534</v>
      </c>
      <c r="AQ72" s="997"/>
      <c r="AR72" s="997"/>
      <c r="AS72" s="997"/>
      <c r="AT72" s="997"/>
      <c r="AU72" s="997" t="s">
        <v>534</v>
      </c>
      <c r="AV72" s="997"/>
      <c r="AW72" s="997"/>
      <c r="AX72" s="997"/>
      <c r="AY72" s="997"/>
      <c r="AZ72" s="998" t="s">
        <v>543</v>
      </c>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540</v>
      </c>
      <c r="C73" s="1001"/>
      <c r="D73" s="1001"/>
      <c r="E73" s="1001"/>
      <c r="F73" s="1001"/>
      <c r="G73" s="1001"/>
      <c r="H73" s="1001"/>
      <c r="I73" s="1001"/>
      <c r="J73" s="1001"/>
      <c r="K73" s="1001"/>
      <c r="L73" s="1001"/>
      <c r="M73" s="1001"/>
      <c r="N73" s="1001"/>
      <c r="O73" s="1001"/>
      <c r="P73" s="1002"/>
      <c r="Q73" s="1003">
        <v>284</v>
      </c>
      <c r="R73" s="997"/>
      <c r="S73" s="997"/>
      <c r="T73" s="997"/>
      <c r="U73" s="997"/>
      <c r="V73" s="997">
        <v>249</v>
      </c>
      <c r="W73" s="997"/>
      <c r="X73" s="997"/>
      <c r="Y73" s="997"/>
      <c r="Z73" s="997"/>
      <c r="AA73" s="997">
        <v>34</v>
      </c>
      <c r="AB73" s="997"/>
      <c r="AC73" s="997"/>
      <c r="AD73" s="997"/>
      <c r="AE73" s="997"/>
      <c r="AF73" s="997">
        <v>34</v>
      </c>
      <c r="AG73" s="997"/>
      <c r="AH73" s="997"/>
      <c r="AI73" s="997"/>
      <c r="AJ73" s="997"/>
      <c r="AK73" s="997" t="s">
        <v>534</v>
      </c>
      <c r="AL73" s="997"/>
      <c r="AM73" s="997"/>
      <c r="AN73" s="997"/>
      <c r="AO73" s="997"/>
      <c r="AP73" s="997" t="s">
        <v>534</v>
      </c>
      <c r="AQ73" s="997"/>
      <c r="AR73" s="997"/>
      <c r="AS73" s="997"/>
      <c r="AT73" s="997"/>
      <c r="AU73" s="997" t="s">
        <v>534</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541</v>
      </c>
      <c r="C74" s="1001"/>
      <c r="D74" s="1001"/>
      <c r="E74" s="1001"/>
      <c r="F74" s="1001"/>
      <c r="G74" s="1001"/>
      <c r="H74" s="1001"/>
      <c r="I74" s="1001"/>
      <c r="J74" s="1001"/>
      <c r="K74" s="1001"/>
      <c r="L74" s="1001"/>
      <c r="M74" s="1001"/>
      <c r="N74" s="1001"/>
      <c r="O74" s="1001"/>
      <c r="P74" s="1002"/>
      <c r="Q74" s="1003">
        <v>286558</v>
      </c>
      <c r="R74" s="997"/>
      <c r="S74" s="997"/>
      <c r="T74" s="997"/>
      <c r="U74" s="997"/>
      <c r="V74" s="997">
        <v>273159</v>
      </c>
      <c r="W74" s="997"/>
      <c r="X74" s="997"/>
      <c r="Y74" s="997"/>
      <c r="Z74" s="997"/>
      <c r="AA74" s="997">
        <v>13399</v>
      </c>
      <c r="AB74" s="997"/>
      <c r="AC74" s="997"/>
      <c r="AD74" s="997"/>
      <c r="AE74" s="997"/>
      <c r="AF74" s="997">
        <v>13399</v>
      </c>
      <c r="AG74" s="997"/>
      <c r="AH74" s="997"/>
      <c r="AI74" s="997"/>
      <c r="AJ74" s="997"/>
      <c r="AK74" s="997">
        <v>294</v>
      </c>
      <c r="AL74" s="997"/>
      <c r="AM74" s="997"/>
      <c r="AN74" s="997"/>
      <c r="AO74" s="997"/>
      <c r="AP74" s="997" t="s">
        <v>534</v>
      </c>
      <c r="AQ74" s="997"/>
      <c r="AR74" s="997"/>
      <c r="AS74" s="997"/>
      <c r="AT74" s="997"/>
      <c r="AU74" s="997" t="s">
        <v>534</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361</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15725</v>
      </c>
      <c r="AG88" s="985"/>
      <c r="AH88" s="985"/>
      <c r="AI88" s="985"/>
      <c r="AJ88" s="985"/>
      <c r="AK88" s="989"/>
      <c r="AL88" s="989"/>
      <c r="AM88" s="989"/>
      <c r="AN88" s="989"/>
      <c r="AO88" s="989"/>
      <c r="AP88" s="985">
        <v>2929</v>
      </c>
      <c r="AQ88" s="985"/>
      <c r="AR88" s="985"/>
      <c r="AS88" s="985"/>
      <c r="AT88" s="985"/>
      <c r="AU88" s="985">
        <v>195</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6</v>
      </c>
      <c r="CS102" s="977"/>
      <c r="CT102" s="977"/>
      <c r="CU102" s="977"/>
      <c r="CV102" s="978"/>
      <c r="CW102" s="976">
        <v>12</v>
      </c>
      <c r="CX102" s="977"/>
      <c r="CY102" s="977"/>
      <c r="CZ102" s="977"/>
      <c r="DA102" s="978"/>
      <c r="DB102" s="976" t="s">
        <v>546</v>
      </c>
      <c r="DC102" s="977"/>
      <c r="DD102" s="977"/>
      <c r="DE102" s="977"/>
      <c r="DF102" s="978"/>
      <c r="DG102" s="976" t="s">
        <v>544</v>
      </c>
      <c r="DH102" s="977"/>
      <c r="DI102" s="977"/>
      <c r="DJ102" s="977"/>
      <c r="DK102" s="978"/>
      <c r="DL102" s="976" t="s">
        <v>544</v>
      </c>
      <c r="DM102" s="977"/>
      <c r="DN102" s="977"/>
      <c r="DO102" s="977"/>
      <c r="DP102" s="978"/>
      <c r="DQ102" s="976" t="s">
        <v>544</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282</v>
      </c>
      <c r="AG109" s="918"/>
      <c r="AH109" s="918"/>
      <c r="AI109" s="918"/>
      <c r="AJ109" s="919"/>
      <c r="AK109" s="920" t="s">
        <v>281</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282</v>
      </c>
      <c r="BW109" s="918"/>
      <c r="BX109" s="918"/>
      <c r="BY109" s="918"/>
      <c r="BZ109" s="919"/>
      <c r="CA109" s="920" t="s">
        <v>281</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282</v>
      </c>
      <c r="DM109" s="918"/>
      <c r="DN109" s="918"/>
      <c r="DO109" s="918"/>
      <c r="DP109" s="919"/>
      <c r="DQ109" s="920" t="s">
        <v>281</v>
      </c>
      <c r="DR109" s="918"/>
      <c r="DS109" s="918"/>
      <c r="DT109" s="918"/>
      <c r="DU109" s="919"/>
      <c r="DV109" s="920" t="s">
        <v>401</v>
      </c>
      <c r="DW109" s="918"/>
      <c r="DX109" s="918"/>
      <c r="DY109" s="918"/>
      <c r="DZ109" s="949"/>
    </row>
    <row r="110" spans="1:131" s="197" customFormat="1" ht="26.25" customHeight="1">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498921</v>
      </c>
      <c r="AB110" s="903"/>
      <c r="AC110" s="903"/>
      <c r="AD110" s="903"/>
      <c r="AE110" s="904"/>
      <c r="AF110" s="905">
        <v>486789</v>
      </c>
      <c r="AG110" s="903"/>
      <c r="AH110" s="903"/>
      <c r="AI110" s="903"/>
      <c r="AJ110" s="904"/>
      <c r="AK110" s="905">
        <v>452729</v>
      </c>
      <c r="AL110" s="903"/>
      <c r="AM110" s="903"/>
      <c r="AN110" s="903"/>
      <c r="AO110" s="904"/>
      <c r="AP110" s="906">
        <v>15.9</v>
      </c>
      <c r="AQ110" s="907"/>
      <c r="AR110" s="907"/>
      <c r="AS110" s="907"/>
      <c r="AT110" s="908"/>
      <c r="AU110" s="950" t="s">
        <v>60</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4871117</v>
      </c>
      <c r="BR110" s="830"/>
      <c r="BS110" s="830"/>
      <c r="BT110" s="830"/>
      <c r="BU110" s="830"/>
      <c r="BV110" s="830">
        <v>4799355</v>
      </c>
      <c r="BW110" s="830"/>
      <c r="BX110" s="830"/>
      <c r="BY110" s="830"/>
      <c r="BZ110" s="830"/>
      <c r="CA110" s="830">
        <v>4755533</v>
      </c>
      <c r="CB110" s="830"/>
      <c r="CC110" s="830"/>
      <c r="CD110" s="830"/>
      <c r="CE110" s="830"/>
      <c r="CF110" s="891">
        <v>167.4</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407</v>
      </c>
      <c r="DH110" s="830"/>
      <c r="DI110" s="830"/>
      <c r="DJ110" s="830"/>
      <c r="DK110" s="830"/>
      <c r="DL110" s="830" t="s">
        <v>407</v>
      </c>
      <c r="DM110" s="830"/>
      <c r="DN110" s="830"/>
      <c r="DO110" s="830"/>
      <c r="DP110" s="830"/>
      <c r="DQ110" s="830" t="s">
        <v>407</v>
      </c>
      <c r="DR110" s="830"/>
      <c r="DS110" s="830"/>
      <c r="DT110" s="830"/>
      <c r="DU110" s="830"/>
      <c r="DV110" s="831" t="s">
        <v>407</v>
      </c>
      <c r="DW110" s="831"/>
      <c r="DX110" s="831"/>
      <c r="DY110" s="831"/>
      <c r="DZ110" s="832"/>
    </row>
    <row r="111" spans="1:131" s="197" customFormat="1" ht="26.25" customHeight="1">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409</v>
      </c>
      <c r="AB111" s="939"/>
      <c r="AC111" s="939"/>
      <c r="AD111" s="939"/>
      <c r="AE111" s="940"/>
      <c r="AF111" s="941" t="s">
        <v>409</v>
      </c>
      <c r="AG111" s="939"/>
      <c r="AH111" s="939"/>
      <c r="AI111" s="939"/>
      <c r="AJ111" s="940"/>
      <c r="AK111" s="941" t="s">
        <v>409</v>
      </c>
      <c r="AL111" s="939"/>
      <c r="AM111" s="939"/>
      <c r="AN111" s="939"/>
      <c r="AO111" s="940"/>
      <c r="AP111" s="942" t="s">
        <v>409</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v>7225</v>
      </c>
      <c r="BR111" s="801"/>
      <c r="BS111" s="801"/>
      <c r="BT111" s="801"/>
      <c r="BU111" s="801"/>
      <c r="BV111" s="801">
        <v>1272</v>
      </c>
      <c r="BW111" s="801"/>
      <c r="BX111" s="801"/>
      <c r="BY111" s="801"/>
      <c r="BZ111" s="801"/>
      <c r="CA111" s="801" t="s">
        <v>407</v>
      </c>
      <c r="CB111" s="801"/>
      <c r="CC111" s="801"/>
      <c r="CD111" s="801"/>
      <c r="CE111" s="801"/>
      <c r="CF111" s="878" t="s">
        <v>407</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407</v>
      </c>
      <c r="DH111" s="801"/>
      <c r="DI111" s="801"/>
      <c r="DJ111" s="801"/>
      <c r="DK111" s="801"/>
      <c r="DL111" s="801" t="s">
        <v>407</v>
      </c>
      <c r="DM111" s="801"/>
      <c r="DN111" s="801"/>
      <c r="DO111" s="801"/>
      <c r="DP111" s="801"/>
      <c r="DQ111" s="801" t="s">
        <v>407</v>
      </c>
      <c r="DR111" s="801"/>
      <c r="DS111" s="801"/>
      <c r="DT111" s="801"/>
      <c r="DU111" s="801"/>
      <c r="DV111" s="853" t="s">
        <v>407</v>
      </c>
      <c r="DW111" s="853"/>
      <c r="DX111" s="853"/>
      <c r="DY111" s="853"/>
      <c r="DZ111" s="854"/>
    </row>
    <row r="112" spans="1:131" s="197" customFormat="1" ht="26.25" customHeight="1">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107</v>
      </c>
      <c r="AB112" s="814"/>
      <c r="AC112" s="814"/>
      <c r="AD112" s="814"/>
      <c r="AE112" s="815"/>
      <c r="AF112" s="816" t="s">
        <v>107</v>
      </c>
      <c r="AG112" s="814"/>
      <c r="AH112" s="814"/>
      <c r="AI112" s="814"/>
      <c r="AJ112" s="815"/>
      <c r="AK112" s="816" t="s">
        <v>107</v>
      </c>
      <c r="AL112" s="814"/>
      <c r="AM112" s="814"/>
      <c r="AN112" s="814"/>
      <c r="AO112" s="815"/>
      <c r="AP112" s="784" t="s">
        <v>107</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2767363</v>
      </c>
      <c r="BR112" s="801"/>
      <c r="BS112" s="801"/>
      <c r="BT112" s="801"/>
      <c r="BU112" s="801"/>
      <c r="BV112" s="801">
        <v>2795954</v>
      </c>
      <c r="BW112" s="801"/>
      <c r="BX112" s="801"/>
      <c r="BY112" s="801"/>
      <c r="BZ112" s="801"/>
      <c r="CA112" s="801">
        <v>2942396</v>
      </c>
      <c r="CB112" s="801"/>
      <c r="CC112" s="801"/>
      <c r="CD112" s="801"/>
      <c r="CE112" s="801"/>
      <c r="CF112" s="878">
        <v>103.6</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107</v>
      </c>
      <c r="DH112" s="801"/>
      <c r="DI112" s="801"/>
      <c r="DJ112" s="801"/>
      <c r="DK112" s="801"/>
      <c r="DL112" s="801" t="s">
        <v>107</v>
      </c>
      <c r="DM112" s="801"/>
      <c r="DN112" s="801"/>
      <c r="DO112" s="801"/>
      <c r="DP112" s="801"/>
      <c r="DQ112" s="801" t="s">
        <v>107</v>
      </c>
      <c r="DR112" s="801"/>
      <c r="DS112" s="801"/>
      <c r="DT112" s="801"/>
      <c r="DU112" s="801"/>
      <c r="DV112" s="853" t="s">
        <v>107</v>
      </c>
      <c r="DW112" s="853"/>
      <c r="DX112" s="853"/>
      <c r="DY112" s="853"/>
      <c r="DZ112" s="854"/>
    </row>
    <row r="113" spans="1:130" s="197" customFormat="1" ht="26.25" customHeight="1">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128426</v>
      </c>
      <c r="AB113" s="939"/>
      <c r="AC113" s="939"/>
      <c r="AD113" s="939"/>
      <c r="AE113" s="940"/>
      <c r="AF113" s="941">
        <v>141275</v>
      </c>
      <c r="AG113" s="939"/>
      <c r="AH113" s="939"/>
      <c r="AI113" s="939"/>
      <c r="AJ113" s="940"/>
      <c r="AK113" s="941">
        <v>152398</v>
      </c>
      <c r="AL113" s="939"/>
      <c r="AM113" s="939"/>
      <c r="AN113" s="939"/>
      <c r="AO113" s="940"/>
      <c r="AP113" s="942">
        <v>5.4</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241687</v>
      </c>
      <c r="BR113" s="801"/>
      <c r="BS113" s="801"/>
      <c r="BT113" s="801"/>
      <c r="BU113" s="801"/>
      <c r="BV113" s="801">
        <v>240304</v>
      </c>
      <c r="BW113" s="801"/>
      <c r="BX113" s="801"/>
      <c r="BY113" s="801"/>
      <c r="BZ113" s="801"/>
      <c r="CA113" s="801">
        <v>195111</v>
      </c>
      <c r="CB113" s="801"/>
      <c r="CC113" s="801"/>
      <c r="CD113" s="801"/>
      <c r="CE113" s="801"/>
      <c r="CF113" s="878">
        <v>6.9</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107</v>
      </c>
      <c r="DH113" s="814"/>
      <c r="DI113" s="814"/>
      <c r="DJ113" s="814"/>
      <c r="DK113" s="815"/>
      <c r="DL113" s="816" t="s">
        <v>107</v>
      </c>
      <c r="DM113" s="814"/>
      <c r="DN113" s="814"/>
      <c r="DO113" s="814"/>
      <c r="DP113" s="815"/>
      <c r="DQ113" s="816" t="s">
        <v>107</v>
      </c>
      <c r="DR113" s="814"/>
      <c r="DS113" s="814"/>
      <c r="DT113" s="814"/>
      <c r="DU113" s="815"/>
      <c r="DV113" s="784" t="s">
        <v>107</v>
      </c>
      <c r="DW113" s="785"/>
      <c r="DX113" s="785"/>
      <c r="DY113" s="785"/>
      <c r="DZ113" s="786"/>
    </row>
    <row r="114" spans="1:130" s="197" customFormat="1" ht="26.25" customHeight="1">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57530</v>
      </c>
      <c r="AB114" s="814"/>
      <c r="AC114" s="814"/>
      <c r="AD114" s="814"/>
      <c r="AE114" s="815"/>
      <c r="AF114" s="816">
        <v>57801</v>
      </c>
      <c r="AG114" s="814"/>
      <c r="AH114" s="814"/>
      <c r="AI114" s="814"/>
      <c r="AJ114" s="815"/>
      <c r="AK114" s="816">
        <v>58510</v>
      </c>
      <c r="AL114" s="814"/>
      <c r="AM114" s="814"/>
      <c r="AN114" s="814"/>
      <c r="AO114" s="815"/>
      <c r="AP114" s="784">
        <v>2.1</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1261461</v>
      </c>
      <c r="BR114" s="801"/>
      <c r="BS114" s="801"/>
      <c r="BT114" s="801"/>
      <c r="BU114" s="801"/>
      <c r="BV114" s="801">
        <v>1221215</v>
      </c>
      <c r="BW114" s="801"/>
      <c r="BX114" s="801"/>
      <c r="BY114" s="801"/>
      <c r="BZ114" s="801"/>
      <c r="CA114" s="801">
        <v>1129108</v>
      </c>
      <c r="CB114" s="801"/>
      <c r="CC114" s="801"/>
      <c r="CD114" s="801"/>
      <c r="CE114" s="801"/>
      <c r="CF114" s="878">
        <v>39.700000000000003</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107</v>
      </c>
      <c r="DH114" s="814"/>
      <c r="DI114" s="814"/>
      <c r="DJ114" s="814"/>
      <c r="DK114" s="815"/>
      <c r="DL114" s="816" t="s">
        <v>107</v>
      </c>
      <c r="DM114" s="814"/>
      <c r="DN114" s="814"/>
      <c r="DO114" s="814"/>
      <c r="DP114" s="815"/>
      <c r="DQ114" s="816" t="s">
        <v>107</v>
      </c>
      <c r="DR114" s="814"/>
      <c r="DS114" s="814"/>
      <c r="DT114" s="814"/>
      <c r="DU114" s="815"/>
      <c r="DV114" s="784" t="s">
        <v>107</v>
      </c>
      <c r="DW114" s="785"/>
      <c r="DX114" s="785"/>
      <c r="DY114" s="785"/>
      <c r="DZ114" s="786"/>
    </row>
    <row r="115" spans="1:130" s="197" customFormat="1" ht="26.25" customHeight="1">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33707</v>
      </c>
      <c r="AB115" s="939"/>
      <c r="AC115" s="939"/>
      <c r="AD115" s="939"/>
      <c r="AE115" s="940"/>
      <c r="AF115" s="941">
        <v>32313</v>
      </c>
      <c r="AG115" s="939"/>
      <c r="AH115" s="939"/>
      <c r="AI115" s="939"/>
      <c r="AJ115" s="940"/>
      <c r="AK115" s="941">
        <v>26244</v>
      </c>
      <c r="AL115" s="939"/>
      <c r="AM115" s="939"/>
      <c r="AN115" s="939"/>
      <c r="AO115" s="940"/>
      <c r="AP115" s="942">
        <v>0.9</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v>150822</v>
      </c>
      <c r="BR115" s="801"/>
      <c r="BS115" s="801"/>
      <c r="BT115" s="801"/>
      <c r="BU115" s="801"/>
      <c r="BV115" s="801">
        <v>124458</v>
      </c>
      <c r="BW115" s="801"/>
      <c r="BX115" s="801"/>
      <c r="BY115" s="801"/>
      <c r="BZ115" s="801"/>
      <c r="CA115" s="801">
        <v>99485</v>
      </c>
      <c r="CB115" s="801"/>
      <c r="CC115" s="801"/>
      <c r="CD115" s="801"/>
      <c r="CE115" s="801"/>
      <c r="CF115" s="878">
        <v>3.5</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107</v>
      </c>
      <c r="DH115" s="814"/>
      <c r="DI115" s="814"/>
      <c r="DJ115" s="814"/>
      <c r="DK115" s="815"/>
      <c r="DL115" s="816" t="s">
        <v>107</v>
      </c>
      <c r="DM115" s="814"/>
      <c r="DN115" s="814"/>
      <c r="DO115" s="814"/>
      <c r="DP115" s="815"/>
      <c r="DQ115" s="816" t="s">
        <v>107</v>
      </c>
      <c r="DR115" s="814"/>
      <c r="DS115" s="814"/>
      <c r="DT115" s="814"/>
      <c r="DU115" s="815"/>
      <c r="DV115" s="784" t="s">
        <v>107</v>
      </c>
      <c r="DW115" s="785"/>
      <c r="DX115" s="785"/>
      <c r="DY115" s="785"/>
      <c r="DZ115" s="786"/>
    </row>
    <row r="116" spans="1:130" s="197" customFormat="1" ht="26.25" customHeight="1">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87</v>
      </c>
      <c r="AB116" s="814"/>
      <c r="AC116" s="814"/>
      <c r="AD116" s="814"/>
      <c r="AE116" s="815"/>
      <c r="AF116" s="816">
        <v>90</v>
      </c>
      <c r="AG116" s="814"/>
      <c r="AH116" s="814"/>
      <c r="AI116" s="814"/>
      <c r="AJ116" s="815"/>
      <c r="AK116" s="816">
        <v>62</v>
      </c>
      <c r="AL116" s="814"/>
      <c r="AM116" s="814"/>
      <c r="AN116" s="814"/>
      <c r="AO116" s="815"/>
      <c r="AP116" s="784">
        <v>0</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107</v>
      </c>
      <c r="BR116" s="801"/>
      <c r="BS116" s="801"/>
      <c r="BT116" s="801"/>
      <c r="BU116" s="801"/>
      <c r="BV116" s="801" t="s">
        <v>107</v>
      </c>
      <c r="BW116" s="801"/>
      <c r="BX116" s="801"/>
      <c r="BY116" s="801"/>
      <c r="BZ116" s="801"/>
      <c r="CA116" s="801" t="s">
        <v>107</v>
      </c>
      <c r="CB116" s="801"/>
      <c r="CC116" s="801"/>
      <c r="CD116" s="801"/>
      <c r="CE116" s="801"/>
      <c r="CF116" s="878" t="s">
        <v>107</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107</v>
      </c>
      <c r="DH116" s="814"/>
      <c r="DI116" s="814"/>
      <c r="DJ116" s="814"/>
      <c r="DK116" s="815"/>
      <c r="DL116" s="816" t="s">
        <v>107</v>
      </c>
      <c r="DM116" s="814"/>
      <c r="DN116" s="814"/>
      <c r="DO116" s="814"/>
      <c r="DP116" s="815"/>
      <c r="DQ116" s="816" t="s">
        <v>107</v>
      </c>
      <c r="DR116" s="814"/>
      <c r="DS116" s="814"/>
      <c r="DT116" s="814"/>
      <c r="DU116" s="815"/>
      <c r="DV116" s="784" t="s">
        <v>107</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718671</v>
      </c>
      <c r="AB117" s="925"/>
      <c r="AC117" s="925"/>
      <c r="AD117" s="925"/>
      <c r="AE117" s="926"/>
      <c r="AF117" s="928">
        <v>718268</v>
      </c>
      <c r="AG117" s="925"/>
      <c r="AH117" s="925"/>
      <c r="AI117" s="925"/>
      <c r="AJ117" s="926"/>
      <c r="AK117" s="928">
        <v>689943</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107</v>
      </c>
      <c r="BR117" s="888"/>
      <c r="BS117" s="888"/>
      <c r="BT117" s="888"/>
      <c r="BU117" s="888"/>
      <c r="BV117" s="888" t="s">
        <v>107</v>
      </c>
      <c r="BW117" s="888"/>
      <c r="BX117" s="888"/>
      <c r="BY117" s="888"/>
      <c r="BZ117" s="888"/>
      <c r="CA117" s="888" t="s">
        <v>107</v>
      </c>
      <c r="CB117" s="888"/>
      <c r="CC117" s="888"/>
      <c r="CD117" s="888"/>
      <c r="CE117" s="888"/>
      <c r="CF117" s="878" t="s">
        <v>107</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107</v>
      </c>
      <c r="DH117" s="814"/>
      <c r="DI117" s="814"/>
      <c r="DJ117" s="814"/>
      <c r="DK117" s="815"/>
      <c r="DL117" s="816" t="s">
        <v>107</v>
      </c>
      <c r="DM117" s="814"/>
      <c r="DN117" s="814"/>
      <c r="DO117" s="814"/>
      <c r="DP117" s="815"/>
      <c r="DQ117" s="816" t="s">
        <v>107</v>
      </c>
      <c r="DR117" s="814"/>
      <c r="DS117" s="814"/>
      <c r="DT117" s="814"/>
      <c r="DU117" s="815"/>
      <c r="DV117" s="784" t="s">
        <v>107</v>
      </c>
      <c r="DW117" s="785"/>
      <c r="DX117" s="785"/>
      <c r="DY117" s="785"/>
      <c r="DZ117" s="786"/>
    </row>
    <row r="118" spans="1:130" s="197" customFormat="1" ht="26.25" customHeight="1">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282</v>
      </c>
      <c r="AG118" s="918"/>
      <c r="AH118" s="918"/>
      <c r="AI118" s="918"/>
      <c r="AJ118" s="919"/>
      <c r="AK118" s="920" t="s">
        <v>281</v>
      </c>
      <c r="AL118" s="918"/>
      <c r="AM118" s="918"/>
      <c r="AN118" s="918"/>
      <c r="AO118" s="919"/>
      <c r="AP118" s="921" t="s">
        <v>401</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431</v>
      </c>
      <c r="BP118" s="868"/>
      <c r="BQ118" s="887">
        <v>9299675</v>
      </c>
      <c r="BR118" s="888"/>
      <c r="BS118" s="888"/>
      <c r="BT118" s="888"/>
      <c r="BU118" s="888"/>
      <c r="BV118" s="888">
        <v>9182558</v>
      </c>
      <c r="BW118" s="888"/>
      <c r="BX118" s="888"/>
      <c r="BY118" s="888"/>
      <c r="BZ118" s="888"/>
      <c r="CA118" s="888">
        <v>9121633</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1462650</v>
      </c>
      <c r="BR119" s="830"/>
      <c r="BS119" s="830"/>
      <c r="BT119" s="830"/>
      <c r="BU119" s="830"/>
      <c r="BV119" s="830">
        <v>1601677</v>
      </c>
      <c r="BW119" s="830"/>
      <c r="BX119" s="830"/>
      <c r="BY119" s="830"/>
      <c r="BZ119" s="830"/>
      <c r="CA119" s="830">
        <v>1735622</v>
      </c>
      <c r="CB119" s="830"/>
      <c r="CC119" s="830"/>
      <c r="CD119" s="830"/>
      <c r="CE119" s="830"/>
      <c r="CF119" s="891">
        <v>61.1</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7225</v>
      </c>
      <c r="DH119" s="747"/>
      <c r="DI119" s="747"/>
      <c r="DJ119" s="747"/>
      <c r="DK119" s="748"/>
      <c r="DL119" s="749">
        <v>1272</v>
      </c>
      <c r="DM119" s="747"/>
      <c r="DN119" s="747"/>
      <c r="DO119" s="747"/>
      <c r="DP119" s="748"/>
      <c r="DQ119" s="749" t="s">
        <v>107</v>
      </c>
      <c r="DR119" s="747"/>
      <c r="DS119" s="747"/>
      <c r="DT119" s="747"/>
      <c r="DU119" s="748"/>
      <c r="DV119" s="837" t="s">
        <v>107</v>
      </c>
      <c r="DW119" s="838"/>
      <c r="DX119" s="838"/>
      <c r="DY119" s="838"/>
      <c r="DZ119" s="839"/>
    </row>
    <row r="120" spans="1:130" s="197" customFormat="1" ht="26.25" customHeight="1">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156969</v>
      </c>
      <c r="BR120" s="801"/>
      <c r="BS120" s="801"/>
      <c r="BT120" s="801"/>
      <c r="BU120" s="801"/>
      <c r="BV120" s="801">
        <v>159344</v>
      </c>
      <c r="BW120" s="801"/>
      <c r="BX120" s="801"/>
      <c r="BY120" s="801"/>
      <c r="BZ120" s="801"/>
      <c r="CA120" s="801">
        <v>161465</v>
      </c>
      <c r="CB120" s="801"/>
      <c r="CC120" s="801"/>
      <c r="CD120" s="801"/>
      <c r="CE120" s="801"/>
      <c r="CF120" s="878">
        <v>5.7</v>
      </c>
      <c r="CG120" s="879"/>
      <c r="CH120" s="879"/>
      <c r="CI120" s="879"/>
      <c r="CJ120" s="879"/>
      <c r="CK120" s="880" t="s">
        <v>437</v>
      </c>
      <c r="CL120" s="840"/>
      <c r="CM120" s="840"/>
      <c r="CN120" s="840"/>
      <c r="CO120" s="841"/>
      <c r="CP120" s="884" t="s">
        <v>438</v>
      </c>
      <c r="CQ120" s="885"/>
      <c r="CR120" s="885"/>
      <c r="CS120" s="885"/>
      <c r="CT120" s="885"/>
      <c r="CU120" s="885"/>
      <c r="CV120" s="885"/>
      <c r="CW120" s="885"/>
      <c r="CX120" s="885"/>
      <c r="CY120" s="885"/>
      <c r="CZ120" s="885"/>
      <c r="DA120" s="885"/>
      <c r="DB120" s="885"/>
      <c r="DC120" s="885"/>
      <c r="DD120" s="885"/>
      <c r="DE120" s="885"/>
      <c r="DF120" s="886"/>
      <c r="DG120" s="829">
        <v>1360957</v>
      </c>
      <c r="DH120" s="830"/>
      <c r="DI120" s="830"/>
      <c r="DJ120" s="830"/>
      <c r="DK120" s="830"/>
      <c r="DL120" s="830">
        <v>1374508</v>
      </c>
      <c r="DM120" s="830"/>
      <c r="DN120" s="830"/>
      <c r="DO120" s="830"/>
      <c r="DP120" s="830"/>
      <c r="DQ120" s="830">
        <v>1481687</v>
      </c>
      <c r="DR120" s="830"/>
      <c r="DS120" s="830"/>
      <c r="DT120" s="830"/>
      <c r="DU120" s="830"/>
      <c r="DV120" s="831">
        <v>52.2</v>
      </c>
      <c r="DW120" s="831"/>
      <c r="DX120" s="831"/>
      <c r="DY120" s="831"/>
      <c r="DZ120" s="832"/>
    </row>
    <row r="121" spans="1:130" s="197" customFormat="1" ht="26.25" customHeight="1">
      <c r="A121" s="895"/>
      <c r="B121" s="896"/>
      <c r="C121" s="872" t="s">
        <v>439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107</v>
      </c>
      <c r="AB121" s="814"/>
      <c r="AC121" s="814"/>
      <c r="AD121" s="814"/>
      <c r="AE121" s="815"/>
      <c r="AF121" s="816" t="s">
        <v>107</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440</v>
      </c>
      <c r="BA121" s="876"/>
      <c r="BB121" s="876"/>
      <c r="BC121" s="876"/>
      <c r="BD121" s="876"/>
      <c r="BE121" s="876"/>
      <c r="BF121" s="876"/>
      <c r="BG121" s="876"/>
      <c r="BH121" s="876"/>
      <c r="BI121" s="876"/>
      <c r="BJ121" s="876"/>
      <c r="BK121" s="876"/>
      <c r="BL121" s="876"/>
      <c r="BM121" s="876"/>
      <c r="BN121" s="876"/>
      <c r="BO121" s="876"/>
      <c r="BP121" s="877"/>
      <c r="BQ121" s="887">
        <v>4736846</v>
      </c>
      <c r="BR121" s="888"/>
      <c r="BS121" s="888"/>
      <c r="BT121" s="888"/>
      <c r="BU121" s="888"/>
      <c r="BV121" s="888">
        <v>4649518</v>
      </c>
      <c r="BW121" s="888"/>
      <c r="BX121" s="888"/>
      <c r="BY121" s="888"/>
      <c r="BZ121" s="888"/>
      <c r="CA121" s="888">
        <v>4580809</v>
      </c>
      <c r="CB121" s="888"/>
      <c r="CC121" s="888"/>
      <c r="CD121" s="888"/>
      <c r="CE121" s="888"/>
      <c r="CF121" s="889">
        <v>161.19999999999999</v>
      </c>
      <c r="CG121" s="890"/>
      <c r="CH121" s="890"/>
      <c r="CI121" s="890"/>
      <c r="CJ121" s="890"/>
      <c r="CK121" s="881"/>
      <c r="CL121" s="842"/>
      <c r="CM121" s="842"/>
      <c r="CN121" s="842"/>
      <c r="CO121" s="843"/>
      <c r="CP121" s="858" t="s">
        <v>441</v>
      </c>
      <c r="CQ121" s="859"/>
      <c r="CR121" s="859"/>
      <c r="CS121" s="859"/>
      <c r="CT121" s="859"/>
      <c r="CU121" s="859"/>
      <c r="CV121" s="859"/>
      <c r="CW121" s="859"/>
      <c r="CX121" s="859"/>
      <c r="CY121" s="859"/>
      <c r="CZ121" s="859"/>
      <c r="DA121" s="859"/>
      <c r="DB121" s="859"/>
      <c r="DC121" s="859"/>
      <c r="DD121" s="859"/>
      <c r="DE121" s="859"/>
      <c r="DF121" s="860"/>
      <c r="DG121" s="800">
        <v>1406406</v>
      </c>
      <c r="DH121" s="801"/>
      <c r="DI121" s="801"/>
      <c r="DJ121" s="801"/>
      <c r="DK121" s="801"/>
      <c r="DL121" s="801">
        <v>1421446</v>
      </c>
      <c r="DM121" s="801"/>
      <c r="DN121" s="801"/>
      <c r="DO121" s="801"/>
      <c r="DP121" s="801"/>
      <c r="DQ121" s="801">
        <v>1460709</v>
      </c>
      <c r="DR121" s="801"/>
      <c r="DS121" s="801"/>
      <c r="DT121" s="801"/>
      <c r="DU121" s="801"/>
      <c r="DV121" s="853">
        <v>51.4</v>
      </c>
      <c r="DW121" s="853"/>
      <c r="DX121" s="853"/>
      <c r="DY121" s="853"/>
      <c r="DZ121" s="854"/>
    </row>
    <row r="122" spans="1:130" s="197" customFormat="1" ht="26.25" customHeight="1">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442</v>
      </c>
      <c r="BP122" s="868"/>
      <c r="BQ122" s="869">
        <v>6356465</v>
      </c>
      <c r="BR122" s="870"/>
      <c r="BS122" s="870"/>
      <c r="BT122" s="870"/>
      <c r="BU122" s="870"/>
      <c r="BV122" s="870">
        <v>6410539</v>
      </c>
      <c r="BW122" s="870"/>
      <c r="BX122" s="870"/>
      <c r="BY122" s="870"/>
      <c r="BZ122" s="870"/>
      <c r="CA122" s="870">
        <v>6477896</v>
      </c>
      <c r="CB122" s="870"/>
      <c r="CC122" s="870"/>
      <c r="CD122" s="870"/>
      <c r="CE122" s="870"/>
      <c r="CF122" s="773"/>
      <c r="CG122" s="774"/>
      <c r="CH122" s="774"/>
      <c r="CI122" s="774"/>
      <c r="CJ122" s="871"/>
      <c r="CK122" s="881"/>
      <c r="CL122" s="842"/>
      <c r="CM122" s="842"/>
      <c r="CN122" s="842"/>
      <c r="CO122" s="843"/>
      <c r="CP122" s="858" t="s">
        <v>443</v>
      </c>
      <c r="CQ122" s="859"/>
      <c r="CR122" s="859"/>
      <c r="CS122" s="859"/>
      <c r="CT122" s="859"/>
      <c r="CU122" s="859"/>
      <c r="CV122" s="859"/>
      <c r="CW122" s="859"/>
      <c r="CX122" s="859"/>
      <c r="CY122" s="859"/>
      <c r="CZ122" s="859"/>
      <c r="DA122" s="859"/>
      <c r="DB122" s="859"/>
      <c r="DC122" s="859"/>
      <c r="DD122" s="859"/>
      <c r="DE122" s="859"/>
      <c r="DF122" s="860"/>
      <c r="DG122" s="800" t="s">
        <v>107</v>
      </c>
      <c r="DH122" s="801"/>
      <c r="DI122" s="801"/>
      <c r="DJ122" s="801"/>
      <c r="DK122" s="801"/>
      <c r="DL122" s="801" t="s">
        <v>107</v>
      </c>
      <c r="DM122" s="801"/>
      <c r="DN122" s="801"/>
      <c r="DO122" s="801"/>
      <c r="DP122" s="801"/>
      <c r="DQ122" s="801" t="s">
        <v>107</v>
      </c>
      <c r="DR122" s="801"/>
      <c r="DS122" s="801"/>
      <c r="DT122" s="801"/>
      <c r="DU122" s="801"/>
      <c r="DV122" s="853" t="s">
        <v>107</v>
      </c>
      <c r="DW122" s="853"/>
      <c r="DX122" s="853"/>
      <c r="DY122" s="853"/>
      <c r="DZ122" s="854"/>
    </row>
    <row r="123" spans="1:130" s="197" customFormat="1" ht="26.25" customHeight="1" thickBot="1">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107</v>
      </c>
      <c r="AB123" s="814"/>
      <c r="AC123" s="814"/>
      <c r="AD123" s="814"/>
      <c r="AE123" s="815"/>
      <c r="AF123" s="816" t="s">
        <v>107</v>
      </c>
      <c r="AG123" s="814"/>
      <c r="AH123" s="814"/>
      <c r="AI123" s="814"/>
      <c r="AJ123" s="815"/>
      <c r="AK123" s="816" t="s">
        <v>107</v>
      </c>
      <c r="AL123" s="814"/>
      <c r="AM123" s="814"/>
      <c r="AN123" s="814"/>
      <c r="AO123" s="815"/>
      <c r="AP123" s="784" t="s">
        <v>107</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105.6</v>
      </c>
      <c r="BR123" s="862"/>
      <c r="BS123" s="862"/>
      <c r="BT123" s="862"/>
      <c r="BU123" s="862"/>
      <c r="BV123" s="862">
        <v>102.1</v>
      </c>
      <c r="BW123" s="862"/>
      <c r="BX123" s="862"/>
      <c r="BY123" s="862"/>
      <c r="BZ123" s="862"/>
      <c r="CA123" s="862">
        <v>93</v>
      </c>
      <c r="CB123" s="862"/>
      <c r="CC123" s="862"/>
      <c r="CD123" s="862"/>
      <c r="CE123" s="862"/>
      <c r="CF123" s="760"/>
      <c r="CG123" s="761"/>
      <c r="CH123" s="761"/>
      <c r="CI123" s="761"/>
      <c r="CJ123" s="863"/>
      <c r="CK123" s="881"/>
      <c r="CL123" s="842"/>
      <c r="CM123" s="842"/>
      <c r="CN123" s="842"/>
      <c r="CO123" s="843"/>
      <c r="CP123" s="858" t="s">
        <v>445</v>
      </c>
      <c r="CQ123" s="859"/>
      <c r="CR123" s="859"/>
      <c r="CS123" s="859"/>
      <c r="CT123" s="859"/>
      <c r="CU123" s="859"/>
      <c r="CV123" s="859"/>
      <c r="CW123" s="859"/>
      <c r="CX123" s="859"/>
      <c r="CY123" s="859"/>
      <c r="CZ123" s="859"/>
      <c r="DA123" s="859"/>
      <c r="DB123" s="859"/>
      <c r="DC123" s="859"/>
      <c r="DD123" s="859"/>
      <c r="DE123" s="859"/>
      <c r="DF123" s="860"/>
      <c r="DG123" s="813" t="s">
        <v>446</v>
      </c>
      <c r="DH123" s="814"/>
      <c r="DI123" s="814"/>
      <c r="DJ123" s="814"/>
      <c r="DK123" s="815"/>
      <c r="DL123" s="816" t="s">
        <v>446</v>
      </c>
      <c r="DM123" s="814"/>
      <c r="DN123" s="814"/>
      <c r="DO123" s="814"/>
      <c r="DP123" s="815"/>
      <c r="DQ123" s="816" t="s">
        <v>446</v>
      </c>
      <c r="DR123" s="814"/>
      <c r="DS123" s="814"/>
      <c r="DT123" s="814"/>
      <c r="DU123" s="815"/>
      <c r="DV123" s="784" t="s">
        <v>446</v>
      </c>
      <c r="DW123" s="785"/>
      <c r="DX123" s="785"/>
      <c r="DY123" s="785"/>
      <c r="DZ123" s="786"/>
    </row>
    <row r="124" spans="1:130" s="197" customFormat="1" ht="26.25" customHeight="1">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446</v>
      </c>
      <c r="AB124" s="814"/>
      <c r="AC124" s="814"/>
      <c r="AD124" s="814"/>
      <c r="AE124" s="815"/>
      <c r="AF124" s="816" t="s">
        <v>446</v>
      </c>
      <c r="AG124" s="814"/>
      <c r="AH124" s="814"/>
      <c r="AI124" s="814"/>
      <c r="AJ124" s="815"/>
      <c r="AK124" s="816" t="s">
        <v>446</v>
      </c>
      <c r="AL124" s="814"/>
      <c r="AM124" s="814"/>
      <c r="AN124" s="814"/>
      <c r="AO124" s="815"/>
      <c r="AP124" s="784" t="s">
        <v>446</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447</v>
      </c>
      <c r="CQ124" s="859"/>
      <c r="CR124" s="859"/>
      <c r="CS124" s="859"/>
      <c r="CT124" s="859"/>
      <c r="CU124" s="859"/>
      <c r="CV124" s="859"/>
      <c r="CW124" s="859"/>
      <c r="CX124" s="859"/>
      <c r="CY124" s="859"/>
      <c r="CZ124" s="859"/>
      <c r="DA124" s="859"/>
      <c r="DB124" s="859"/>
      <c r="DC124" s="859"/>
      <c r="DD124" s="859"/>
      <c r="DE124" s="859"/>
      <c r="DF124" s="860"/>
      <c r="DG124" s="746" t="s">
        <v>446</v>
      </c>
      <c r="DH124" s="747"/>
      <c r="DI124" s="747"/>
      <c r="DJ124" s="747"/>
      <c r="DK124" s="748"/>
      <c r="DL124" s="749" t="s">
        <v>446</v>
      </c>
      <c r="DM124" s="747"/>
      <c r="DN124" s="747"/>
      <c r="DO124" s="747"/>
      <c r="DP124" s="748"/>
      <c r="DQ124" s="749" t="s">
        <v>446</v>
      </c>
      <c r="DR124" s="747"/>
      <c r="DS124" s="747"/>
      <c r="DT124" s="747"/>
      <c r="DU124" s="748"/>
      <c r="DV124" s="837" t="s">
        <v>446</v>
      </c>
      <c r="DW124" s="838"/>
      <c r="DX124" s="838"/>
      <c r="DY124" s="838"/>
      <c r="DZ124" s="839"/>
    </row>
    <row r="125" spans="1:130" s="197" customFormat="1" ht="26.25" customHeight="1" thickBot="1">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446</v>
      </c>
      <c r="AB125" s="814"/>
      <c r="AC125" s="814"/>
      <c r="AD125" s="814"/>
      <c r="AE125" s="815"/>
      <c r="AF125" s="816" t="s">
        <v>446</v>
      </c>
      <c r="AG125" s="814"/>
      <c r="AH125" s="814"/>
      <c r="AI125" s="814"/>
      <c r="AJ125" s="815"/>
      <c r="AK125" s="816" t="s">
        <v>446</v>
      </c>
      <c r="AL125" s="814"/>
      <c r="AM125" s="814"/>
      <c r="AN125" s="814"/>
      <c r="AO125" s="815"/>
      <c r="AP125" s="784" t="s">
        <v>446</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448</v>
      </c>
      <c r="CL125" s="840"/>
      <c r="CM125" s="840"/>
      <c r="CN125" s="840"/>
      <c r="CO125" s="841"/>
      <c r="CP125" s="846" t="s">
        <v>449</v>
      </c>
      <c r="CQ125" s="788"/>
      <c r="CR125" s="788"/>
      <c r="CS125" s="788"/>
      <c r="CT125" s="788"/>
      <c r="CU125" s="788"/>
      <c r="CV125" s="788"/>
      <c r="CW125" s="788"/>
      <c r="CX125" s="788"/>
      <c r="CY125" s="788"/>
      <c r="CZ125" s="788"/>
      <c r="DA125" s="788"/>
      <c r="DB125" s="788"/>
      <c r="DC125" s="788"/>
      <c r="DD125" s="788"/>
      <c r="DE125" s="788"/>
      <c r="DF125" s="789"/>
      <c r="DG125" s="829" t="s">
        <v>446</v>
      </c>
      <c r="DH125" s="830"/>
      <c r="DI125" s="830"/>
      <c r="DJ125" s="830"/>
      <c r="DK125" s="830"/>
      <c r="DL125" s="830" t="s">
        <v>446</v>
      </c>
      <c r="DM125" s="830"/>
      <c r="DN125" s="830"/>
      <c r="DO125" s="830"/>
      <c r="DP125" s="830"/>
      <c r="DQ125" s="830" t="s">
        <v>446</v>
      </c>
      <c r="DR125" s="830"/>
      <c r="DS125" s="830"/>
      <c r="DT125" s="830"/>
      <c r="DU125" s="830"/>
      <c r="DV125" s="831" t="s">
        <v>446</v>
      </c>
      <c r="DW125" s="831"/>
      <c r="DX125" s="831"/>
      <c r="DY125" s="831"/>
      <c r="DZ125" s="832"/>
    </row>
    <row r="126" spans="1:130" s="197" customFormat="1" ht="26.25" customHeight="1">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33707</v>
      </c>
      <c r="AB126" s="814"/>
      <c r="AC126" s="814"/>
      <c r="AD126" s="814"/>
      <c r="AE126" s="815"/>
      <c r="AF126" s="816">
        <v>32313</v>
      </c>
      <c r="AG126" s="814"/>
      <c r="AH126" s="814"/>
      <c r="AI126" s="814"/>
      <c r="AJ126" s="815"/>
      <c r="AK126" s="816">
        <v>26244</v>
      </c>
      <c r="AL126" s="814"/>
      <c r="AM126" s="814"/>
      <c r="AN126" s="814"/>
      <c r="AO126" s="815"/>
      <c r="AP126" s="784">
        <v>0.9</v>
      </c>
      <c r="AQ126" s="785"/>
      <c r="AR126" s="785"/>
      <c r="AS126" s="785"/>
      <c r="AT126" s="786"/>
      <c r="AU126" s="233"/>
      <c r="AV126" s="233"/>
      <c r="AW126" s="233"/>
      <c r="AX126" s="836" t="s">
        <v>450</v>
      </c>
      <c r="AY126" s="794"/>
      <c r="AZ126" s="794"/>
      <c r="BA126" s="794"/>
      <c r="BB126" s="794"/>
      <c r="BC126" s="794"/>
      <c r="BD126" s="794"/>
      <c r="BE126" s="795"/>
      <c r="BF126" s="793" t="s">
        <v>451</v>
      </c>
      <c r="BG126" s="794"/>
      <c r="BH126" s="794"/>
      <c r="BI126" s="794"/>
      <c r="BJ126" s="794"/>
      <c r="BK126" s="794"/>
      <c r="BL126" s="795"/>
      <c r="BM126" s="793" t="s">
        <v>452</v>
      </c>
      <c r="BN126" s="794"/>
      <c r="BO126" s="794"/>
      <c r="BP126" s="794"/>
      <c r="BQ126" s="794"/>
      <c r="BR126" s="794"/>
      <c r="BS126" s="795"/>
      <c r="BT126" s="793" t="s">
        <v>453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454</v>
      </c>
      <c r="CQ126" s="798"/>
      <c r="CR126" s="798"/>
      <c r="CS126" s="798"/>
      <c r="CT126" s="798"/>
      <c r="CU126" s="798"/>
      <c r="CV126" s="798"/>
      <c r="CW126" s="798"/>
      <c r="CX126" s="798"/>
      <c r="CY126" s="798"/>
      <c r="CZ126" s="798"/>
      <c r="DA126" s="798"/>
      <c r="DB126" s="798"/>
      <c r="DC126" s="798"/>
      <c r="DD126" s="798"/>
      <c r="DE126" s="798"/>
      <c r="DF126" s="799"/>
      <c r="DG126" s="800" t="s">
        <v>446</v>
      </c>
      <c r="DH126" s="801"/>
      <c r="DI126" s="801"/>
      <c r="DJ126" s="801"/>
      <c r="DK126" s="801"/>
      <c r="DL126" s="801" t="s">
        <v>446</v>
      </c>
      <c r="DM126" s="801"/>
      <c r="DN126" s="801"/>
      <c r="DO126" s="801"/>
      <c r="DP126" s="801"/>
      <c r="DQ126" s="801" t="s">
        <v>446</v>
      </c>
      <c r="DR126" s="801"/>
      <c r="DS126" s="801"/>
      <c r="DT126" s="801"/>
      <c r="DU126" s="801"/>
      <c r="DV126" s="853" t="s">
        <v>446</v>
      </c>
      <c r="DW126" s="853"/>
      <c r="DX126" s="853"/>
      <c r="DY126" s="853"/>
      <c r="DZ126" s="854"/>
    </row>
    <row r="127" spans="1:130" s="197" customFormat="1" ht="26.25" customHeight="1" thickBot="1">
      <c r="A127" s="897"/>
      <c r="B127" s="898"/>
      <c r="C127" s="855" t="s">
        <v>455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446</v>
      </c>
      <c r="AB127" s="814"/>
      <c r="AC127" s="814"/>
      <c r="AD127" s="814"/>
      <c r="AE127" s="815"/>
      <c r="AF127" s="816" t="s">
        <v>446</v>
      </c>
      <c r="AG127" s="814"/>
      <c r="AH127" s="814"/>
      <c r="AI127" s="814"/>
      <c r="AJ127" s="815"/>
      <c r="AK127" s="816" t="s">
        <v>446</v>
      </c>
      <c r="AL127" s="814"/>
      <c r="AM127" s="814"/>
      <c r="AN127" s="814"/>
      <c r="AO127" s="815"/>
      <c r="AP127" s="784" t="s">
        <v>446</v>
      </c>
      <c r="AQ127" s="785"/>
      <c r="AR127" s="785"/>
      <c r="AS127" s="785"/>
      <c r="AT127" s="786"/>
      <c r="AU127" s="233"/>
      <c r="AV127" s="233"/>
      <c r="AW127" s="233"/>
      <c r="AX127" s="787" t="s">
        <v>456</v>
      </c>
      <c r="AY127" s="788"/>
      <c r="AZ127" s="788"/>
      <c r="BA127" s="788"/>
      <c r="BB127" s="788"/>
      <c r="BC127" s="788"/>
      <c r="BD127" s="788"/>
      <c r="BE127" s="789"/>
      <c r="BF127" s="790" t="s">
        <v>446</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457</v>
      </c>
      <c r="CQ127" s="782"/>
      <c r="CR127" s="782"/>
      <c r="CS127" s="782"/>
      <c r="CT127" s="782"/>
      <c r="CU127" s="782"/>
      <c r="CV127" s="782"/>
      <c r="CW127" s="782"/>
      <c r="CX127" s="782"/>
      <c r="CY127" s="782"/>
      <c r="CZ127" s="782"/>
      <c r="DA127" s="782"/>
      <c r="DB127" s="782"/>
      <c r="DC127" s="782"/>
      <c r="DD127" s="782"/>
      <c r="DE127" s="782"/>
      <c r="DF127" s="783"/>
      <c r="DG127" s="849">
        <v>150822</v>
      </c>
      <c r="DH127" s="850"/>
      <c r="DI127" s="850"/>
      <c r="DJ127" s="850"/>
      <c r="DK127" s="850"/>
      <c r="DL127" s="850">
        <v>124458</v>
      </c>
      <c r="DM127" s="850"/>
      <c r="DN127" s="850"/>
      <c r="DO127" s="850"/>
      <c r="DP127" s="850"/>
      <c r="DQ127" s="850">
        <v>99485</v>
      </c>
      <c r="DR127" s="850"/>
      <c r="DS127" s="850"/>
      <c r="DT127" s="850"/>
      <c r="DU127" s="850"/>
      <c r="DV127" s="851">
        <v>3.5</v>
      </c>
      <c r="DW127" s="851"/>
      <c r="DX127" s="851"/>
      <c r="DY127" s="851"/>
      <c r="DZ127" s="852"/>
    </row>
    <row r="128" spans="1:130" s="197" customFormat="1" ht="26.25" customHeight="1">
      <c r="A128" s="825" t="s">
        <v>458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459</v>
      </c>
      <c r="X128" s="827"/>
      <c r="Y128" s="827"/>
      <c r="Z128" s="828"/>
      <c r="AA128" s="753">
        <v>16548</v>
      </c>
      <c r="AB128" s="754"/>
      <c r="AC128" s="754"/>
      <c r="AD128" s="754"/>
      <c r="AE128" s="755"/>
      <c r="AF128" s="756">
        <v>16657</v>
      </c>
      <c r="AG128" s="754"/>
      <c r="AH128" s="754"/>
      <c r="AI128" s="754"/>
      <c r="AJ128" s="755"/>
      <c r="AK128" s="756">
        <v>16753</v>
      </c>
      <c r="AL128" s="754"/>
      <c r="AM128" s="754"/>
      <c r="AN128" s="754"/>
      <c r="AO128" s="755"/>
      <c r="AP128" s="757"/>
      <c r="AQ128" s="758"/>
      <c r="AR128" s="758"/>
      <c r="AS128" s="758"/>
      <c r="AT128" s="759"/>
      <c r="AU128" s="235"/>
      <c r="AV128" s="235"/>
      <c r="AW128" s="235"/>
      <c r="AX128" s="802" t="s">
        <v>460</v>
      </c>
      <c r="AY128" s="798"/>
      <c r="AZ128" s="798"/>
      <c r="BA128" s="798"/>
      <c r="BB128" s="798"/>
      <c r="BC128" s="798"/>
      <c r="BD128" s="798"/>
      <c r="BE128" s="799"/>
      <c r="BF128" s="820" t="s">
        <v>446</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3189320</v>
      </c>
      <c r="AB129" s="814"/>
      <c r="AC129" s="814"/>
      <c r="AD129" s="814"/>
      <c r="AE129" s="815"/>
      <c r="AF129" s="816">
        <v>3133739</v>
      </c>
      <c r="AG129" s="814"/>
      <c r="AH129" s="814"/>
      <c r="AI129" s="814"/>
      <c r="AJ129" s="815"/>
      <c r="AK129" s="816">
        <v>3252312</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10.1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402795</v>
      </c>
      <c r="AB130" s="814"/>
      <c r="AC130" s="814"/>
      <c r="AD130" s="814"/>
      <c r="AE130" s="815"/>
      <c r="AF130" s="816">
        <v>419647</v>
      </c>
      <c r="AG130" s="814"/>
      <c r="AH130" s="814"/>
      <c r="AI130" s="814"/>
      <c r="AJ130" s="815"/>
      <c r="AK130" s="816">
        <v>411139</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v>93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2786525</v>
      </c>
      <c r="AB131" s="747"/>
      <c r="AC131" s="747"/>
      <c r="AD131" s="747"/>
      <c r="AE131" s="748"/>
      <c r="AF131" s="749">
        <v>2714092</v>
      </c>
      <c r="AG131" s="747"/>
      <c r="AH131" s="747"/>
      <c r="AI131" s="747"/>
      <c r="AJ131" s="748"/>
      <c r="AK131" s="749">
        <v>2841173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10.7419815</v>
      </c>
      <c r="AB132" s="770"/>
      <c r="AC132" s="770"/>
      <c r="AD132" s="770"/>
      <c r="AE132" s="771"/>
      <c r="AF132" s="772">
        <v>10.388888809999999</v>
      </c>
      <c r="AG132" s="770"/>
      <c r="AH132" s="770"/>
      <c r="AI132" s="770"/>
      <c r="AJ132" s="771"/>
      <c r="AK132" s="772">
        <v>9.2233383890000002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13</v>
      </c>
      <c r="AB133" s="779"/>
      <c r="AC133" s="779"/>
      <c r="AD133" s="779"/>
      <c r="AE133" s="780"/>
      <c r="AF133" s="778">
        <v>11.4</v>
      </c>
      <c r="AG133" s="779"/>
      <c r="AH133" s="779"/>
      <c r="AI133" s="779"/>
      <c r="AJ133" s="780"/>
      <c r="AK133" s="778">
        <v>10.1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49" t="s">
        <v>472</v>
      </c>
      <c r="L7" s="254"/>
      <c r="M7" s="255" t="s">
        <v>473</v>
      </c>
      <c r="N7" s="256"/>
    </row>
    <row r="8" spans="1:16">
      <c r="A8" s="248"/>
      <c r="B8" s="244"/>
      <c r="C8" s="244"/>
      <c r="D8" s="244"/>
      <c r="E8" s="244"/>
      <c r="F8" s="244"/>
      <c r="G8" s="257"/>
      <c r="H8" s="258"/>
      <c r="I8" s="258"/>
      <c r="J8" s="259"/>
      <c r="K8" s="1150"/>
      <c r="L8" s="260" t="s">
        <v>474</v>
      </c>
      <c r="M8" s="261" t="s">
        <v>475</v>
      </c>
      <c r="N8" s="262" t="s">
        <v>476</v>
      </c>
    </row>
    <row r="9" spans="1:16">
      <c r="A9" s="248"/>
      <c r="B9" s="244"/>
      <c r="C9" s="244"/>
      <c r="D9" s="244"/>
      <c r="E9" s="244"/>
      <c r="F9" s="244"/>
      <c r="G9" s="1163" t="s">
        <v>477</v>
      </c>
      <c r="H9" s="1164"/>
      <c r="I9" s="1164"/>
      <c r="J9" s="1165"/>
      <c r="K9" s="263">
        <v>788670</v>
      </c>
      <c r="L9" s="264">
        <v>70669</v>
      </c>
      <c r="M9" s="265">
        <v>83939</v>
      </c>
      <c r="N9" s="266">
        <v>-15.8</v>
      </c>
    </row>
    <row r="10" spans="1:16">
      <c r="A10" s="248"/>
      <c r="B10" s="244"/>
      <c r="C10" s="244"/>
      <c r="D10" s="244"/>
      <c r="E10" s="244"/>
      <c r="F10" s="244"/>
      <c r="G10" s="1163" t="s">
        <v>478</v>
      </c>
      <c r="H10" s="1164"/>
      <c r="I10" s="1164"/>
      <c r="J10" s="1165"/>
      <c r="K10" s="267">
        <v>7631</v>
      </c>
      <c r="L10" s="268">
        <v>684</v>
      </c>
      <c r="M10" s="269">
        <v>8976</v>
      </c>
      <c r="N10" s="270">
        <v>-92.4</v>
      </c>
    </row>
    <row r="11" spans="1:16" ht="13.5" customHeight="1">
      <c r="A11" s="248"/>
      <c r="B11" s="244"/>
      <c r="C11" s="244"/>
      <c r="D11" s="244"/>
      <c r="E11" s="244"/>
      <c r="F11" s="244"/>
      <c r="G11" s="1163" t="s">
        <v>479</v>
      </c>
      <c r="H11" s="1164"/>
      <c r="I11" s="1164"/>
      <c r="J11" s="1165"/>
      <c r="K11" s="267">
        <v>160576</v>
      </c>
      <c r="L11" s="268">
        <v>14389</v>
      </c>
      <c r="M11" s="269">
        <v>13172</v>
      </c>
      <c r="N11" s="270">
        <v>9.1999999999999993</v>
      </c>
    </row>
    <row r="12" spans="1:16" ht="13.5" customHeight="1">
      <c r="A12" s="248"/>
      <c r="B12" s="244"/>
      <c r="C12" s="244"/>
      <c r="D12" s="244"/>
      <c r="E12" s="244"/>
      <c r="F12" s="244"/>
      <c r="G12" s="1163" t="s">
        <v>480</v>
      </c>
      <c r="H12" s="1164"/>
      <c r="I12" s="1164"/>
      <c r="J12" s="1165"/>
      <c r="K12" s="267" t="s">
        <v>481</v>
      </c>
      <c r="L12" s="268" t="s">
        <v>481</v>
      </c>
      <c r="M12" s="269">
        <v>634</v>
      </c>
      <c r="N12" s="270" t="s">
        <v>481</v>
      </c>
    </row>
    <row r="13" spans="1:16" ht="13.5" customHeight="1">
      <c r="A13" s="248"/>
      <c r="B13" s="244"/>
      <c r="C13" s="244"/>
      <c r="D13" s="244"/>
      <c r="E13" s="244"/>
      <c r="F13" s="244"/>
      <c r="G13" s="1163" t="s">
        <v>482</v>
      </c>
      <c r="H13" s="1164"/>
      <c r="I13" s="1164"/>
      <c r="J13" s="1165"/>
      <c r="K13" s="267" t="s">
        <v>481</v>
      </c>
      <c r="L13" s="268" t="s">
        <v>481</v>
      </c>
      <c r="M13" s="269">
        <v>21</v>
      </c>
      <c r="N13" s="270" t="s">
        <v>481</v>
      </c>
    </row>
    <row r="14" spans="1:16" ht="13.5" customHeight="1">
      <c r="A14" s="248"/>
      <c r="B14" s="244"/>
      <c r="C14" s="244"/>
      <c r="D14" s="244"/>
      <c r="E14" s="244"/>
      <c r="F14" s="244"/>
      <c r="G14" s="1163" t="s">
        <v>483</v>
      </c>
      <c r="H14" s="1164"/>
      <c r="I14" s="1164"/>
      <c r="J14" s="1165"/>
      <c r="K14" s="267">
        <v>46278</v>
      </c>
      <c r="L14" s="268">
        <v>4147</v>
      </c>
      <c r="M14" s="269">
        <v>3872</v>
      </c>
      <c r="N14" s="270">
        <v>7.1</v>
      </c>
    </row>
    <row r="15" spans="1:16" ht="13.5" customHeight="1">
      <c r="A15" s="248"/>
      <c r="B15" s="244"/>
      <c r="C15" s="244"/>
      <c r="D15" s="244"/>
      <c r="E15" s="244"/>
      <c r="F15" s="244"/>
      <c r="G15" s="1163" t="s">
        <v>484</v>
      </c>
      <c r="H15" s="1164"/>
      <c r="I15" s="1164"/>
      <c r="J15" s="1165"/>
      <c r="K15" s="267">
        <v>23174</v>
      </c>
      <c r="L15" s="268">
        <v>2077</v>
      </c>
      <c r="M15" s="269">
        <v>2062</v>
      </c>
      <c r="N15" s="270">
        <v>0.7</v>
      </c>
    </row>
    <row r="16" spans="1:16">
      <c r="A16" s="248"/>
      <c r="B16" s="244"/>
      <c r="C16" s="244"/>
      <c r="D16" s="244"/>
      <c r="E16" s="244"/>
      <c r="F16" s="244"/>
      <c r="G16" s="1166" t="s">
        <v>485</v>
      </c>
      <c r="H16" s="1167"/>
      <c r="I16" s="1167"/>
      <c r="J16" s="1168"/>
      <c r="K16" s="268">
        <v>-70167</v>
      </c>
      <c r="L16" s="268">
        <v>-6287</v>
      </c>
      <c r="M16" s="269">
        <v>-8514</v>
      </c>
      <c r="N16" s="270">
        <v>-26.2</v>
      </c>
    </row>
    <row r="17" spans="1:16">
      <c r="A17" s="248"/>
      <c r="B17" s="244"/>
      <c r="C17" s="244"/>
      <c r="D17" s="244"/>
      <c r="E17" s="244"/>
      <c r="F17" s="244"/>
      <c r="G17" s="1166" t="s">
        <v>165</v>
      </c>
      <c r="H17" s="1167"/>
      <c r="I17" s="1167"/>
      <c r="J17" s="1168"/>
      <c r="K17" s="268">
        <v>956162</v>
      </c>
      <c r="L17" s="268">
        <v>85678</v>
      </c>
      <c r="M17" s="269">
        <v>104161</v>
      </c>
      <c r="N17" s="270">
        <v>-17.7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60" t="s">
        <v>490</v>
      </c>
      <c r="H21" s="1161"/>
      <c r="I21" s="1161"/>
      <c r="J21" s="1162"/>
      <c r="K21" s="280">
        <v>7.62</v>
      </c>
      <c r="L21" s="281">
        <v>9.8000000000000007</v>
      </c>
      <c r="M21" s="282">
        <v>-2.1800000000000002</v>
      </c>
      <c r="N21" s="249"/>
      <c r="O21" s="283"/>
      <c r="P21" s="279"/>
    </row>
    <row r="22" spans="1:16" s="284" customFormat="1">
      <c r="A22" s="279"/>
      <c r="B22" s="249"/>
      <c r="C22" s="249"/>
      <c r="D22" s="249"/>
      <c r="E22" s="249"/>
      <c r="F22" s="249"/>
      <c r="G22" s="1160" t="s">
        <v>491</v>
      </c>
      <c r="H22" s="1161"/>
      <c r="I22" s="1161"/>
      <c r="J22" s="1162"/>
      <c r="K22" s="285">
        <v>95.2</v>
      </c>
      <c r="L22" s="286">
        <v>96.3</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49" t="s">
        <v>472</v>
      </c>
      <c r="L30" s="254"/>
      <c r="M30" s="255" t="s">
        <v>473</v>
      </c>
      <c r="N30" s="256"/>
    </row>
    <row r="31" spans="1:16">
      <c r="A31" s="248"/>
      <c r="B31" s="244"/>
      <c r="C31" s="244"/>
      <c r="D31" s="244"/>
      <c r="E31" s="244"/>
      <c r="F31" s="244"/>
      <c r="G31" s="257"/>
      <c r="H31" s="258"/>
      <c r="I31" s="258"/>
      <c r="J31" s="259"/>
      <c r="K31" s="1150"/>
      <c r="L31" s="260" t="s">
        <v>474</v>
      </c>
      <c r="M31" s="261" t="s">
        <v>475</v>
      </c>
      <c r="N31" s="262" t="s">
        <v>476</v>
      </c>
    </row>
    <row r="32" spans="1:16" ht="27" customHeight="1">
      <c r="A32" s="248"/>
      <c r="B32" s="244"/>
      <c r="C32" s="244"/>
      <c r="D32" s="244"/>
      <c r="E32" s="244"/>
      <c r="F32" s="244"/>
      <c r="G32" s="1151" t="s">
        <v>495</v>
      </c>
      <c r="H32" s="1152"/>
      <c r="I32" s="1152"/>
      <c r="J32" s="1153"/>
      <c r="K32" s="294">
        <v>452729</v>
      </c>
      <c r="L32" s="294">
        <v>40567</v>
      </c>
      <c r="M32" s="295">
        <v>53592</v>
      </c>
      <c r="N32" s="296">
        <v>-24.3</v>
      </c>
    </row>
    <row r="33" spans="1:16" ht="13.5" customHeight="1">
      <c r="A33" s="248"/>
      <c r="B33" s="244"/>
      <c r="C33" s="244"/>
      <c r="D33" s="244"/>
      <c r="E33" s="244"/>
      <c r="F33" s="244"/>
      <c r="G33" s="1151" t="s">
        <v>496</v>
      </c>
      <c r="H33" s="1152"/>
      <c r="I33" s="1152"/>
      <c r="J33" s="1153"/>
      <c r="K33" s="294" t="s">
        <v>481</v>
      </c>
      <c r="L33" s="294" t="s">
        <v>481</v>
      </c>
      <c r="M33" s="295" t="s">
        <v>481</v>
      </c>
      <c r="N33" s="296" t="s">
        <v>481</v>
      </c>
    </row>
    <row r="34" spans="1:16" ht="27" customHeight="1">
      <c r="A34" s="248"/>
      <c r="B34" s="244"/>
      <c r="C34" s="244"/>
      <c r="D34" s="244"/>
      <c r="E34" s="244"/>
      <c r="F34" s="244"/>
      <c r="G34" s="1151" t="s">
        <v>497</v>
      </c>
      <c r="H34" s="1152"/>
      <c r="I34" s="1152"/>
      <c r="J34" s="1153"/>
      <c r="K34" s="294" t="s">
        <v>481</v>
      </c>
      <c r="L34" s="294" t="s">
        <v>481</v>
      </c>
      <c r="M34" s="295">
        <v>0</v>
      </c>
      <c r="N34" s="296" t="s">
        <v>481</v>
      </c>
    </row>
    <row r="35" spans="1:16" ht="27" customHeight="1">
      <c r="A35" s="248"/>
      <c r="B35" s="244"/>
      <c r="C35" s="244"/>
      <c r="D35" s="244"/>
      <c r="E35" s="244"/>
      <c r="F35" s="244"/>
      <c r="G35" s="1151" t="s">
        <v>498</v>
      </c>
      <c r="H35" s="1152"/>
      <c r="I35" s="1152"/>
      <c r="J35" s="1153"/>
      <c r="K35" s="294">
        <v>152398</v>
      </c>
      <c r="L35" s="294">
        <v>13656</v>
      </c>
      <c r="M35" s="295">
        <v>20509</v>
      </c>
      <c r="N35" s="296">
        <v>-33.4</v>
      </c>
    </row>
    <row r="36" spans="1:16" ht="27" customHeight="1">
      <c r="A36" s="248"/>
      <c r="B36" s="244"/>
      <c r="C36" s="244"/>
      <c r="D36" s="244"/>
      <c r="E36" s="244"/>
      <c r="F36" s="244"/>
      <c r="G36" s="1151" t="s">
        <v>499</v>
      </c>
      <c r="H36" s="1152"/>
      <c r="I36" s="1152"/>
      <c r="J36" s="1153"/>
      <c r="K36" s="294">
        <v>58510</v>
      </c>
      <c r="L36" s="294">
        <v>5243</v>
      </c>
      <c r="M36" s="295">
        <v>3503</v>
      </c>
      <c r="N36" s="296">
        <v>49.7</v>
      </c>
    </row>
    <row r="37" spans="1:16" ht="13.5" customHeight="1">
      <c r="A37" s="248"/>
      <c r="B37" s="244"/>
      <c r="C37" s="244"/>
      <c r="D37" s="244"/>
      <c r="E37" s="244"/>
      <c r="F37" s="244"/>
      <c r="G37" s="1151" t="s">
        <v>500</v>
      </c>
      <c r="H37" s="1152"/>
      <c r="I37" s="1152"/>
      <c r="J37" s="1153"/>
      <c r="K37" s="294">
        <v>26244</v>
      </c>
      <c r="L37" s="294">
        <v>2352</v>
      </c>
      <c r="M37" s="295">
        <v>1405</v>
      </c>
      <c r="N37" s="296">
        <v>67.400000000000006</v>
      </c>
    </row>
    <row r="38" spans="1:16" ht="27" customHeight="1">
      <c r="A38" s="248"/>
      <c r="B38" s="244"/>
      <c r="C38" s="244"/>
      <c r="D38" s="244"/>
      <c r="E38" s="244"/>
      <c r="F38" s="244"/>
      <c r="G38" s="1154" t="s">
        <v>501</v>
      </c>
      <c r="H38" s="1155"/>
      <c r="I38" s="1155"/>
      <c r="J38" s="1156"/>
      <c r="K38" s="297">
        <v>62</v>
      </c>
      <c r="L38" s="297">
        <v>6</v>
      </c>
      <c r="M38" s="298">
        <v>2</v>
      </c>
      <c r="N38" s="299">
        <v>200</v>
      </c>
      <c r="O38" s="293"/>
    </row>
    <row r="39" spans="1:16">
      <c r="A39" s="248"/>
      <c r="B39" s="244"/>
      <c r="C39" s="244"/>
      <c r="D39" s="244"/>
      <c r="E39" s="244"/>
      <c r="F39" s="244"/>
      <c r="G39" s="1154" t="s">
        <v>502</v>
      </c>
      <c r="H39" s="1155"/>
      <c r="I39" s="1155"/>
      <c r="J39" s="1156"/>
      <c r="K39" s="300">
        <v>-16753</v>
      </c>
      <c r="L39" s="300">
        <v>-1501</v>
      </c>
      <c r="M39" s="301">
        <v>-1515</v>
      </c>
      <c r="N39" s="302">
        <v>-0.9</v>
      </c>
      <c r="O39" s="293"/>
    </row>
    <row r="40" spans="1:16" ht="27" customHeight="1">
      <c r="A40" s="248"/>
      <c r="B40" s="244"/>
      <c r="C40" s="244"/>
      <c r="D40" s="244"/>
      <c r="E40" s="244"/>
      <c r="F40" s="244"/>
      <c r="G40" s="1151" t="s">
        <v>503</v>
      </c>
      <c r="H40" s="1152"/>
      <c r="I40" s="1152"/>
      <c r="J40" s="1153"/>
      <c r="K40" s="300">
        <v>-411139</v>
      </c>
      <c r="L40" s="300">
        <v>-36840</v>
      </c>
      <c r="M40" s="301">
        <v>-52955</v>
      </c>
      <c r="N40" s="302">
        <v>-30.4</v>
      </c>
      <c r="O40" s="293"/>
    </row>
    <row r="41" spans="1:16">
      <c r="A41" s="248"/>
      <c r="B41" s="244"/>
      <c r="C41" s="244"/>
      <c r="D41" s="244"/>
      <c r="E41" s="244"/>
      <c r="F41" s="244"/>
      <c r="G41" s="1157" t="s">
        <v>276</v>
      </c>
      <c r="H41" s="1158"/>
      <c r="I41" s="1158"/>
      <c r="J41" s="1159"/>
      <c r="K41" s="294">
        <v>262051</v>
      </c>
      <c r="L41" s="300">
        <v>23481</v>
      </c>
      <c r="M41" s="301">
        <v>24541</v>
      </c>
      <c r="N41" s="302">
        <v>-4.3</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44" t="s">
        <v>472</v>
      </c>
      <c r="J49" s="1146" t="s">
        <v>507</v>
      </c>
      <c r="K49" s="1147"/>
      <c r="L49" s="1147"/>
      <c r="M49" s="1147"/>
      <c r="N49" s="1148"/>
    </row>
    <row r="50" spans="1:14">
      <c r="A50" s="248"/>
      <c r="B50" s="244"/>
      <c r="C50" s="244"/>
      <c r="D50" s="244"/>
      <c r="E50" s="244"/>
      <c r="F50" s="244"/>
      <c r="G50" s="312"/>
      <c r="H50" s="313"/>
      <c r="I50" s="1145"/>
      <c r="J50" s="314" t="s">
        <v>508</v>
      </c>
      <c r="K50" s="315" t="s">
        <v>509</v>
      </c>
      <c r="L50" s="316" t="s">
        <v>510</v>
      </c>
      <c r="M50" s="317" t="s">
        <v>511</v>
      </c>
      <c r="N50" s="318" t="s">
        <v>512</v>
      </c>
    </row>
    <row r="51" spans="1:14">
      <c r="A51" s="248"/>
      <c r="B51" s="244"/>
      <c r="C51" s="244"/>
      <c r="D51" s="244"/>
      <c r="E51" s="244"/>
      <c r="F51" s="244"/>
      <c r="G51" s="310" t="s">
        <v>513</v>
      </c>
      <c r="H51" s="311"/>
      <c r="I51" s="319">
        <v>458651</v>
      </c>
      <c r="J51" s="320">
        <v>40474</v>
      </c>
      <c r="K51" s="321">
        <v>-69</v>
      </c>
      <c r="L51" s="322">
        <v>72729</v>
      </c>
      <c r="M51" s="323">
        <v>-50.8</v>
      </c>
      <c r="N51" s="324">
        <v>-18.2</v>
      </c>
    </row>
    <row r="52" spans="1:14">
      <c r="A52" s="248"/>
      <c r="B52" s="244"/>
      <c r="C52" s="244"/>
      <c r="D52" s="244"/>
      <c r="E52" s="244"/>
      <c r="F52" s="244"/>
      <c r="G52" s="325"/>
      <c r="H52" s="326" t="s">
        <v>514</v>
      </c>
      <c r="I52" s="327">
        <v>166371</v>
      </c>
      <c r="J52" s="328">
        <v>14682</v>
      </c>
      <c r="K52" s="329">
        <v>-62.8</v>
      </c>
      <c r="L52" s="330">
        <v>36291</v>
      </c>
      <c r="M52" s="331">
        <v>-42.6</v>
      </c>
      <c r="N52" s="332">
        <v>-20.2</v>
      </c>
    </row>
    <row r="53" spans="1:14">
      <c r="A53" s="248"/>
      <c r="B53" s="244"/>
      <c r="C53" s="244"/>
      <c r="D53" s="244"/>
      <c r="E53" s="244"/>
      <c r="F53" s="244"/>
      <c r="G53" s="310" t="s">
        <v>515</v>
      </c>
      <c r="H53" s="311"/>
      <c r="I53" s="319">
        <v>363313</v>
      </c>
      <c r="J53" s="320">
        <v>32049</v>
      </c>
      <c r="K53" s="321">
        <v>-20.8</v>
      </c>
      <c r="L53" s="322">
        <v>70317</v>
      </c>
      <c r="M53" s="323">
        <v>-3.3</v>
      </c>
      <c r="N53" s="324">
        <v>-17.5</v>
      </c>
    </row>
    <row r="54" spans="1:14">
      <c r="A54" s="248"/>
      <c r="B54" s="244"/>
      <c r="C54" s="244"/>
      <c r="D54" s="244"/>
      <c r="E54" s="244"/>
      <c r="F54" s="244"/>
      <c r="G54" s="325"/>
      <c r="H54" s="326" t="s">
        <v>514</v>
      </c>
      <c r="I54" s="327">
        <v>115307</v>
      </c>
      <c r="J54" s="328">
        <v>10172</v>
      </c>
      <c r="K54" s="329">
        <v>-30.7</v>
      </c>
      <c r="L54" s="330">
        <v>35725</v>
      </c>
      <c r="M54" s="331">
        <v>-1.6</v>
      </c>
      <c r="N54" s="332">
        <v>-29.1</v>
      </c>
    </row>
    <row r="55" spans="1:14">
      <c r="A55" s="248"/>
      <c r="B55" s="244"/>
      <c r="C55" s="244"/>
      <c r="D55" s="244"/>
      <c r="E55" s="244"/>
      <c r="F55" s="244"/>
      <c r="G55" s="310" t="s">
        <v>516</v>
      </c>
      <c r="H55" s="311"/>
      <c r="I55" s="319">
        <v>725728</v>
      </c>
      <c r="J55" s="320">
        <v>63655</v>
      </c>
      <c r="K55" s="321">
        <v>98.6</v>
      </c>
      <c r="L55" s="322">
        <v>105751</v>
      </c>
      <c r="M55" s="323">
        <v>50.4</v>
      </c>
      <c r="N55" s="324">
        <v>48.2</v>
      </c>
    </row>
    <row r="56" spans="1:14">
      <c r="A56" s="248"/>
      <c r="B56" s="244"/>
      <c r="C56" s="244"/>
      <c r="D56" s="244"/>
      <c r="E56" s="244"/>
      <c r="F56" s="244"/>
      <c r="G56" s="325"/>
      <c r="H56" s="326" t="s">
        <v>514</v>
      </c>
      <c r="I56" s="327">
        <v>229758</v>
      </c>
      <c r="J56" s="328">
        <v>20152</v>
      </c>
      <c r="K56" s="329">
        <v>98.1</v>
      </c>
      <c r="L56" s="330">
        <v>49969</v>
      </c>
      <c r="M56" s="331">
        <v>39.9</v>
      </c>
      <c r="N56" s="332">
        <v>58.2</v>
      </c>
    </row>
    <row r="57" spans="1:14">
      <c r="A57" s="248"/>
      <c r="B57" s="244"/>
      <c r="C57" s="244"/>
      <c r="D57" s="244"/>
      <c r="E57" s="244"/>
      <c r="F57" s="244"/>
      <c r="G57" s="310" t="s">
        <v>517</v>
      </c>
      <c r="H57" s="311"/>
      <c r="I57" s="319">
        <v>602747</v>
      </c>
      <c r="J57" s="320">
        <v>53592</v>
      </c>
      <c r="K57" s="321">
        <v>-15.8</v>
      </c>
      <c r="L57" s="322">
        <v>158564</v>
      </c>
      <c r="M57" s="323">
        <v>49.9</v>
      </c>
      <c r="N57" s="324">
        <v>-65.7</v>
      </c>
    </row>
    <row r="58" spans="1:14">
      <c r="A58" s="248"/>
      <c r="B58" s="244"/>
      <c r="C58" s="244"/>
      <c r="D58" s="244"/>
      <c r="E58" s="244"/>
      <c r="F58" s="244"/>
      <c r="G58" s="325"/>
      <c r="H58" s="326" t="s">
        <v>514</v>
      </c>
      <c r="I58" s="327">
        <v>163091</v>
      </c>
      <c r="J58" s="328">
        <v>14501</v>
      </c>
      <c r="K58" s="329">
        <v>-28</v>
      </c>
      <c r="L58" s="330">
        <v>48412</v>
      </c>
      <c r="M58" s="331">
        <v>-3.1</v>
      </c>
      <c r="N58" s="332">
        <v>-24.9</v>
      </c>
    </row>
    <row r="59" spans="1:14">
      <c r="A59" s="248"/>
      <c r="B59" s="244"/>
      <c r="C59" s="244"/>
      <c r="D59" s="244"/>
      <c r="E59" s="244"/>
      <c r="F59" s="244"/>
      <c r="G59" s="310" t="s">
        <v>518</v>
      </c>
      <c r="H59" s="311"/>
      <c r="I59" s="319">
        <v>671763</v>
      </c>
      <c r="J59" s="320">
        <v>60194</v>
      </c>
      <c r="K59" s="321">
        <v>12.3</v>
      </c>
      <c r="L59" s="322">
        <v>106092</v>
      </c>
      <c r="M59" s="323">
        <v>-33.1</v>
      </c>
      <c r="N59" s="324">
        <v>45.4</v>
      </c>
    </row>
    <row r="60" spans="1:14">
      <c r="A60" s="248"/>
      <c r="B60" s="244"/>
      <c r="C60" s="244"/>
      <c r="D60" s="244"/>
      <c r="E60" s="244"/>
      <c r="F60" s="244"/>
      <c r="G60" s="325"/>
      <c r="H60" s="326" t="s">
        <v>514</v>
      </c>
      <c r="I60" s="333">
        <v>217766</v>
      </c>
      <c r="J60" s="328">
        <v>19513</v>
      </c>
      <c r="K60" s="329">
        <v>34.6</v>
      </c>
      <c r="L60" s="330">
        <v>44299</v>
      </c>
      <c r="M60" s="331">
        <v>-8.5</v>
      </c>
      <c r="N60" s="332">
        <v>43.1</v>
      </c>
    </row>
    <row r="61" spans="1:14">
      <c r="A61" s="248"/>
      <c r="B61" s="244"/>
      <c r="C61" s="244"/>
      <c r="D61" s="244"/>
      <c r="E61" s="244"/>
      <c r="F61" s="244"/>
      <c r="G61" s="310" t="s">
        <v>519</v>
      </c>
      <c r="H61" s="334"/>
      <c r="I61" s="335">
        <v>564440</v>
      </c>
      <c r="J61" s="336">
        <v>49993</v>
      </c>
      <c r="K61" s="337">
        <v>1.1000000000000001</v>
      </c>
      <c r="L61" s="338">
        <v>102691</v>
      </c>
      <c r="M61" s="339">
        <v>2.6</v>
      </c>
      <c r="N61" s="324">
        <v>-1.5</v>
      </c>
    </row>
    <row r="62" spans="1:14">
      <c r="A62" s="248"/>
      <c r="B62" s="244"/>
      <c r="C62" s="244"/>
      <c r="D62" s="244"/>
      <c r="E62" s="244"/>
      <c r="F62" s="244"/>
      <c r="G62" s="325"/>
      <c r="H62" s="326" t="s">
        <v>514</v>
      </c>
      <c r="I62" s="327">
        <v>178459</v>
      </c>
      <c r="J62" s="328">
        <v>15804</v>
      </c>
      <c r="K62" s="329">
        <v>2.2000000000000002</v>
      </c>
      <c r="L62" s="330">
        <v>42939</v>
      </c>
      <c r="M62" s="331">
        <v>-3.2</v>
      </c>
      <c r="N62" s="332">
        <v>5.4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verticalCentered="1"/>
  <pageMargins left="0" right="0" top="0" bottom="0" header="0" footer="0"/>
  <pageSetup paperSize="8" scale="89"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1" zoomScale="65" zoomScaleNormal="6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 bottom="0" header="0"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3"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 bottom="0" header="0"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9" t="s">
        <v>3</v>
      </c>
      <c r="D47" s="1169"/>
      <c r="E47" s="1170"/>
      <c r="F47" s="11">
        <v>20.11</v>
      </c>
      <c r="G47" s="12">
        <v>26.85</v>
      </c>
      <c r="H47" s="12">
        <v>34.86</v>
      </c>
      <c r="I47" s="12">
        <v>39.29</v>
      </c>
      <c r="J47" s="13">
        <v>41.5</v>
      </c>
    </row>
    <row r="48" spans="2:10" ht="57.75" customHeight="1">
      <c r="B48" s="14"/>
      <c r="C48" s="1171" t="s">
        <v>4</v>
      </c>
      <c r="D48" s="1171"/>
      <c r="E48" s="1172"/>
      <c r="F48" s="15">
        <v>5.27</v>
      </c>
      <c r="G48" s="16">
        <v>4.47</v>
      </c>
      <c r="H48" s="16">
        <v>4.3899999999999997</v>
      </c>
      <c r="I48" s="16">
        <v>3.69</v>
      </c>
      <c r="J48" s="17">
        <v>5.16</v>
      </c>
    </row>
    <row r="49" spans="2:10" ht="57.75" customHeight="1" thickBot="1">
      <c r="B49" s="18"/>
      <c r="C49" s="1173" t="s">
        <v>5</v>
      </c>
      <c r="D49" s="1173"/>
      <c r="E49" s="1174"/>
      <c r="F49" s="19">
        <v>4.4400000000000004</v>
      </c>
      <c r="G49" s="20">
        <v>6.11</v>
      </c>
      <c r="H49" s="20">
        <v>8.5399999999999991</v>
      </c>
      <c r="I49" s="20">
        <v>3.03</v>
      </c>
      <c r="J49" s="21">
        <v>5.25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verticalCentered="1"/>
  <pageMargins left="0" right="0" top="0"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塩井裕樹</cp:lastModifiedBy>
  <cp:lastPrinted>2017-05-19T07:20:47Z</cp:lastPrinted>
  <dcterms:created xsi:type="dcterms:W3CDTF">2017-02-15T23:09:27Z</dcterms:created>
  <dcterms:modified xsi:type="dcterms:W3CDTF">2017-05-26T08:19:04Z</dcterms:modified>
</cp:coreProperties>
</file>