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BW34" i="9"/>
  <c r="AM34" i="9"/>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<sst xmlns="http://schemas.openxmlformats.org/spreadsheetml/2006/main" count="980" uniqueCount="538">
  <si>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</si>
  <si>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</si>
  <si>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</si>
  <si>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</si>
  <si>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</si>
  <si>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</si>
  <si>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</si>
  <si>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</si>
  <si>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</si>
  <si>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</si>
  <si>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</si>
  <si>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</si>
  <si>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</si>
  <si>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</si>
  <si>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</si>
  <si>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</si>
  <si>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</si>
  <si>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</si>
  <si>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</si>
  <si>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</si>
  <si>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</si>
  <si>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</si>
  <si>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</si>
  <si>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</si>
  <si>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</si>
  <si>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</si>
  <si>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</si>
  <si>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</si>
  <si>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</si>
  <si>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</si>
  <si>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</si>
  <si>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</si>
  <si>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</si>
  <si>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</si>
  <si>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</si>
  <si>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</si>
  <si>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</si>
  <si>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</si>
  <si>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</si>
  <si>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</si>
  <si>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</si>
  <si>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</si>
  <si>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</si>
  <si>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</si>
  <si>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</si>
  <si>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</si>
  <si>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</si>
  <si>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</si>
  <si>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</si>
  <si>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</si>
  <si>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</si>
  <si>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</si>
  <si>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</si>
  <si>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</si>
  <si>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</si>
  <si>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</si>
  <si>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</si>
  <si>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</si>
  <si>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</si>
  <si>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</si>
  <si>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</si>
  <si>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</si>
  <si>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</si>
  <si>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</si>
  <si>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</si>
  <si>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</si>
  <si>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</si>
  <si>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</si>
  <si>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</si>
  <si>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</si>
  <si>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</si>
  <si>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</si>
  <si>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</si>
  <si>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</si>
  <si>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</si>
  <si>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</si>
  <si>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</si>
  <si>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</si>
  <si>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</si>
  <si>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</si>
  <si>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</si>
  <si>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</si>
  <si>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</si>
  <si>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</si>
  <si>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</si>
  <si>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</si>
  <si>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</si>
  <si>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</si>
  <si>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</si>
  <si>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</si>
  <si>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</si>
  <si>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</si>
  <si>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</si>
  <si>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</si>
  <si>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</si>
  <si>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</si>
  <si>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</si>
  <si>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</si>
  <si>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</si>
  <si>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</si>
  <si>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</si>
  <si>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</si>
  <si>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</si>
  <si>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</si>
  <si>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</si>
  <si>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</si>
  <si>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</si>
  <si>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</si>
  <si>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</si>
  <si>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</si>
  <si>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</si>
  <si>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</si>
  <si>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</si>
  <si>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</si>
  <si>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</si>
  <si>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</si>
  <si>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</si>
  <si>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</si>
  <si>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</si>
  <si>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</si>
  <si>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</si>
  <si>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</si>
  <si>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</si>
  <si>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</si>
  <si>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</si>
  <si>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</si>
  <si>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</si>
  <si>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</si>
  <si>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</si>
  <si>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</si>
  <si>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</si>
  <si>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</si>
  <si>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</si>
  <si>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</si>
  <si>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</si>
  <si>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</si>
  <si>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</si>
  <si>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</si>
  <si>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</si>
  <si>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</si>
  <si>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</si>
  <si>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</si>
  <si>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</si>
  <si>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</si>
  <si>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</si>
  <si>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</si>
  <si>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</si>
  <si>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</si>
  <si>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</si>
  <si>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</si>
  <si>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</si>
  <si>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</si>
  <si>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</si>
  <si>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</si>
  <si>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</si>
  <si>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</si>
  <si>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</si>
  <si>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</si>
  <si>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</si>
  <si>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</si>
  <si>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</si>
  <si>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</si>
  <si>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</si>
  <si>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</si>
  <si>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</si>
  <si>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</si>
  <si>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</si>
  <si>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</si>
  <si>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</si>
  <si>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</si>
  <si>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</si>
  <si>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</si>
  <si>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</si>
  <si>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</si>
  <si>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</si>
  <si>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</si>
  <si>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</si>
  <si>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</si>
  <si>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</si>
  <si>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</si>
  <si>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</si>
  <si>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</si>
  <si>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</si>
  <si>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</si>
  <si>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</si>
  <si>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</si>
  <si>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</si>
  <si>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</si>
  <si>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</si>
  <si>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</si>
  <si>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</si>
  <si>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</si>
  <si>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</si>
  <si>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</si>
  <si>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</si>
  <si>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</si>
  <si>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</si>
  <si>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</si>
  <si>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</si>
  <si>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</si>
  <si>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</si>
  <si>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</si>
  <si>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</si>
  <si>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</si>
  <si>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</si>
  <si>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</si>
  <si>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</si>
  <si>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</si>
  <si>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</si>
  <si>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</si>
  <si>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</si>
  <si>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</si>
  <si>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</si>
  <si>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</si>
  <si>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</si>
  <si>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</si>
  <si>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</si>
  <si>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</si>
  <si>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</si>
  <si>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</si>
  <si>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</si>
  <si>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</si>
  <si>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</si>
  <si>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</si>
  <si>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</si>
  <si>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</si>
  <si>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</si>
  <si>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</si>
  <si>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</si>
  <si>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</si>
  <si>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</si>
  <si>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</si>
  <si>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</si>
  <si>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</si>
  <si>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</si>
  <si>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</si>
  <si>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</si>
  <si>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</si>
  <si>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</si>
  <si>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</si>
  <si>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</si>
  <si>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</si>
  <si>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</si>
  <si>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</si>
  <si>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</si>
  <si>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</si>
  <si>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</si>
  <si>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</si>
  <si>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</si>
  <si>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</si>
  <si>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</si>
  <si>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</si>
  <si>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</si>
  <si>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</si>
  <si>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</si>
  <si>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</si>
  <si>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</si>
  <si>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</si>
  <si>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</si>
  <si>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</si>
  <si>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</si>
  <si>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</si>
  <si>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</si>
  <si>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</si>
  <si>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</si>
  <si>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</si>
  <si>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</si>
  <si>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</si>
  <si>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</si>
  <si>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</si>
  <si>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</si>
  <si>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</si>
  <si>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</si>
  <si>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</si>
  <si>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</si>
  <si>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</si>
  <si>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</si>
  <si>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</si>
  <si>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</si>
  <si>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</si>
  <si>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</si>
  <si>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</si>
  <si>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</si>
  <si>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</si>
  <si>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</si>
  <si>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</si>
  <si>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</si>
  <si>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</si>
  <si>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</si>
  <si>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</si>
  <si>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</si>
  <si>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</si>
  <si>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</si>
  <si>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</si>
  <si>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</si>
  <si>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</si>
  <si>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</si>
  <si>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</si>
  <si>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</si>
  <si>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</si>
  <si>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</si>
  <si>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</si>
  <si>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</si>
  <si>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</si>
  <si>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</si>
  <si>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</si>
  <si>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</si>
  <si>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</si>
  <si>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</si>
  <si>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</si>
  <si>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</si>
  <si>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</si>
  <si>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</si>
  <si>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</si>
  <si>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</si>
  <si>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</si>
  <si>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</si>
  <si>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</si>
  <si>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</si>
  <si>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</si>
  <si>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</si>
  <si>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</si>
  <si>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</si>
  <si>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</si>
  <si>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</si>
  <si>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</si>
  <si>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</si>
  <si>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</si>
  <si>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</si>
  <si>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</si>
  <si>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</si>
  <si>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</si>
  <si>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</si>
  <si>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</si>
  <si>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</si>
  <si>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</si>
  <si>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</si>
  <si>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</si>
  <si>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</si>
  <si>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</si>
  <si>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</si>
  <si>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</si>
  <si>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</si>
  <si>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</si>
  <si>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熊本県錦町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</si>
  <si>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</si>
  <si>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</si>
  <si>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</si>
  <si>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</si>
  <si>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</si>
  <si>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</si>
  <si>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</si>
  <si>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</si>
  <si>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</si>
  <si>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</si>
  <si>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</si>
  <si>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</si>
  <si>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</si>
  <si>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</si>
  <si>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</si>
  <si>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</si>
  <si>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</si>
  <si>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</si>
  <si>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</si>
  <si>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</si>
  <si>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</si>
  <si>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</si>
  <si>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</si>
  <si>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</si>
  <si>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</si>
  <si>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</si>
  <si>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</si>
  <si>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</si>
  <si>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</si>
  <si>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</si>
  <si>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</si>
  <si>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</si>
  <si>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</si>
  <si>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</si>
  <si>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</si>
  <si>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</si>
  <si>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</si>
  <si>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</si>
  <si>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</si>
  <si>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</si>
  <si>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</si>
  <si>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</si>
  <si>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</si>
  <si>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</si>
  <si>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</si>
  <si>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</si>
  <si>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</si>
  <si>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</si>
  <si>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</si>
  <si>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</si>
  <si>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</si>
  <si>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</si>
  <si>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</si>
  <si>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</si>
  <si>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</si>
  <si>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</si>
  <si>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</si>
  <si>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</si>
  <si>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</si>
  <si>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</si>
  <si>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</si>
  <si>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</si>
  <si>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</si>
  <si>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</si>
  <si>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</si>
  <si>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</si>
  <si>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</si>
  <si>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</si>
  <si>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</si>
  <si>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</si>
  <si>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</si>
  <si>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</si>
  <si>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</si>
  <si>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</si>
  <si>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</si>
  <si>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</si>
  <si>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</si>
  <si>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</si>
  <si>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</si>
  <si>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</si>
  <si>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</si>
  <si>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</si>
  <si>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</si>
  <si>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</si>
  <si>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</si>
  <si>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</si>
  <si>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</si>
  <si>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</si>
  <si>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</si>
  <si>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</si>
  <si>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</si>
  <si>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</si>
  <si>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</si>
  <si>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</si>
  <si>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</si>
  <si>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</si>
  <si>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</si>
  <si>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</si>
  <si>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</si>
  <si>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</si>
  <si>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</si>
  <si>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</si>
  <si>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</si>
  <si>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</si>
  <si>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</si>
  <si>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</si>
  <si>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</si>
  <si>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</si>
  <si>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</si>
  <si>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</si>
  <si>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</si>
  <si>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</si>
  <si>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</si>
  <si>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</si>
  <si>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</si>
  <si>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</si>
  <si>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</si>
  <si>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</si>
  <si>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</si>
  <si>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</si>
  <si>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</si>
  <si>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</si>
  <si>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</si>
  <si>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</si>
  <si>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</si>
  <si>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</si>
  <si>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</si>
  <si>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</si>
  <si>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</si>
  <si>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</si>
  <si>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</si>
  <si>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</si>
  <si>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</si>
  <si>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</si>
  <si>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</si>
  <si>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</si>
  <si>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</si>
  <si>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</si>
  <si>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</si>
  <si>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</si>
  <si>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</si>
  <si>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</si>
  <si>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</si>
  <si>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</si>
  <si>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</si>
  <si>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</si>
  <si>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</si>
  <si>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</si>
  <si>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</si>
  <si>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</si>
  <si>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</si>
  <si>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</si>
  <si>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</si>
  <si>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</si>
  <si>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</si>
  <si>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</si>
  <si>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</si>
  <si>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</si>
  <si>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</si>
  <si>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</si>
  <si>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</si>
  <si>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</si>
  <si>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</si>
  <si>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</si>
  <si>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</si>
  <si>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</si>
  <si>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</si>
  <si>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</si>
  <si>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</si>
  <si>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</si>
  <si>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</si>
  <si>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</si>
  <si>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介護保険特別会計</t>
  </si>
  <si>
    <t>国民健康保険特別会計</t>
  </si>
  <si>
    <t>下水道特別会計</t>
  </si>
  <si>
    <t>簡易水道特別会計</t>
  </si>
  <si>
    <t>後期高齢者医療特別会計</t>
  </si>
  <si>
    <t>その他会計（赤字）</t>
  </si>
  <si>
    <t>その他会計（黒字）</t>
  </si>
  <si>
    <t>くま川鉄道　株式会社</t>
    <rPh sb="2" eb="3">
      <t>カワ</t>
    </rPh>
    <rPh sb="3" eb="5">
      <t>テツドウ</t>
    </rPh>
    <rPh sb="6" eb="10">
      <t>カブシキガイシャ</t>
    </rPh>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</si>
  <si>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</si>
  <si>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</si>
  <si>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</si>
  <si>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</si>
  <si>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</si>
  <si>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</si>
  <si>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</si>
  <si>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</si>
  <si>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</si>
  <si>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</si>
  <si>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</si>
  <si>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</si>
  <si>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法非適用企業</t>
    <rPh sb="0" eb="1">
      <t>ホウ</t>
    </rPh>
    <rPh sb="1" eb="2">
      <t>ヒ</t>
    </rPh>
    <rPh sb="2" eb="4">
      <t>テキヨウ</t>
    </rPh>
    <rPh sb="4" eb="6">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</si>
</sst>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130426</c:v>
                </c:pt>
                <c:pt idx="1">
                  <c:v>40474</c:v>
                </c:pt>
                <c:pt idx="2">
                  <c:v>32049</c:v>
                </c:pt>
                <c:pt idx="3">
                  <c:v>63655</c:v>
                </c:pt>
                <c:pt idx="4">
                  <c:v>53592</c:v>
                </c:pt>
              </c:numCache>
            </c:numRef>
          </c:val>
          <c:smooth val="0"/>
        </c:ser>
        <c:dLbls>
          <c:showLegendKey val="0"/>
          <c:showVal val="0"/>
          <c:showCatName val="0"/>
          <c:showSerName val="0"/>
          <c:showPercent val="0"/>
          <c:showBubbleSize val="0"/>
        </c:dLbls>
        <c:marker val="1"/>
        <c:smooth val="0"/>
        <c:axId val="91115520"/>
        <c:axId val="91117440"/>
      </c:lineChart>
      <c:catAx>
        <c:axId val="91115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17440"/>
        <c:crosses val="autoZero"/>
        <c:auto val="1"/>
        <c:lblAlgn val="ctr"/>
        <c:lblOffset val="100"/>
        <c:tickLblSkip val="1"/>
        <c:tickMarkSkip val="1"/>
        <c:noMultiLvlLbl val="0"/>
      </c:catAx>
      <c:valAx>
        <c:axId val="911174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1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5.8</c:v>
                </c:pt>
                <c:pt idx="1">
                  <c:v>5.27</c:v>
                </c:pt>
                <c:pt idx="2">
                  <c:v>4.47</c:v>
                </c:pt>
                <c:pt idx="3">
                  <c:v>4.3899999999999997</c:v>
                </c:pt>
                <c:pt idx="4">
                  <c:v>3.69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14.95</c:v>
                </c:pt>
                <c:pt idx="1">
                  <c:v>20.11</c:v>
                </c:pt>
                <c:pt idx="2">
                  <c:v>26.85</c:v>
                </c:pt>
                <c:pt idx="3">
                  <c:v>34.86</c:v>
                </c:pt>
                <c:pt idx="4">
                  <c:v>39.29</c:v>
                </c:pt>
              </c:numCache>
            </c:numRef>
          </c:val>
        </c:ser>
        <c:dLbls>
          <c:showLegendKey val="0"/>
          <c:showVal val="0"/>
          <c:showCatName val="0"/>
          <c:showSerName val="0"/>
          <c:showPercent val="0"/>
          <c:showBubbleSize val="0"/>
        </c:dLbls>
        <c:gapWidth val="250"/>
        <c:overlap val="100"/>
        <c:axId val="110781952"/>
        <c:axId val="110783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9.0500000000000007</c:v>
                </c:pt>
                <c:pt idx="1">
                  <c:v>4.4400000000000004</c:v>
                </c:pt>
                <c:pt idx="2">
                  <c:v>6.11</c:v>
                </c:pt>
                <c:pt idx="3">
                  <c:v>8.5399999999999991</c:v>
                </c:pt>
                <c:pt idx="4">
                  <c:v>3.03</c:v>
                </c:pt>
              </c:numCache>
            </c:numRef>
          </c:val>
          <c:smooth val="0"/>
        </c:ser>
        <c:dLbls>
          <c:showLegendKey val="0"/>
          <c:showVal val="0"/>
          <c:showCatName val="0"/>
          <c:showSerName val="0"/>
          <c:showPercent val="0"/>
          <c:showBubbleSize val="0"/>
        </c:dLbls>
        <c:marker val="1"/>
        <c:smooth val="0"/>
        <c:axId val="110781952"/>
        <c:axId val="110783872"/>
      </c:lineChart>
      <c:catAx>
        <c:axId val="11078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783872"/>
        <c:crosses val="autoZero"/>
        <c:auto val="1"/>
        <c:lblAlgn val="ctr"/>
        <c:lblOffset val="100"/>
        <c:tickLblSkip val="1"/>
        <c:tickMarkSkip val="1"/>
        <c:noMultiLvlLbl val="0"/>
      </c:catAx>
      <c:valAx>
        <c:axId val="11078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8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0.1</c:v>
                </c:pt>
                <c:pt idx="4">
                  <c:v>#N/A</c:v>
                </c:pt>
                <c:pt idx="5">
                  <c:v>0.26</c:v>
                </c:pt>
                <c:pt idx="6">
                  <c:v>#N/A</c:v>
                </c:pt>
                <c:pt idx="7">
                  <c:v>0.16</c:v>
                </c:pt>
                <c:pt idx="8">
                  <c:v>#N/A</c:v>
                </c:pt>
                <c:pt idx="9">
                  <c:v>0.11</c:v>
                </c:pt>
              </c:numCache>
            </c:numRef>
          </c:val>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0.13</c:v>
                </c:pt>
                <c:pt idx="4">
                  <c:v>#N/A</c:v>
                </c:pt>
                <c:pt idx="5">
                  <c:v>0.23</c:v>
                </c:pt>
                <c:pt idx="6">
                  <c:v>#N/A</c:v>
                </c:pt>
                <c:pt idx="7">
                  <c:v>0.21</c:v>
                </c:pt>
                <c:pt idx="8">
                  <c:v>#N/A</c:v>
                </c:pt>
                <c:pt idx="9">
                  <c:v>0.16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2.85</c:v>
                </c:pt>
                <c:pt idx="2">
                  <c:v>#N/A</c:v>
                </c:pt>
                <c:pt idx="3">
                  <c:v>2.94</c:v>
                </c:pt>
                <c:pt idx="4">
                  <c:v>#N/A</c:v>
                </c:pt>
                <c:pt idx="5">
                  <c:v>0.56000000000000005</c:v>
                </c:pt>
                <c:pt idx="6">
                  <c:v>#N/A</c:v>
                </c:pt>
                <c:pt idx="7">
                  <c:v>2.15</c:v>
                </c:pt>
                <c:pt idx="8">
                  <c:v>#N/A</c:v>
                </c:pt>
                <c:pt idx="9">
                  <c:v>0.85</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2.37</c:v>
                </c:pt>
                <c:pt idx="2">
                  <c:v>#N/A</c:v>
                </c:pt>
                <c:pt idx="3">
                  <c:v>2.33</c:v>
                </c:pt>
                <c:pt idx="4">
                  <c:v>#N/A</c:v>
                </c:pt>
                <c:pt idx="5">
                  <c:v>3.08</c:v>
                </c:pt>
                <c:pt idx="6">
                  <c:v>#N/A</c:v>
                </c:pt>
                <c:pt idx="7">
                  <c:v>3.01</c:v>
                </c:pt>
                <c:pt idx="8">
                  <c:v>#N/A</c:v>
                </c:pt>
                <c:pt idx="9">
                  <c:v>2.93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5.79</c:v>
                </c:pt>
                <c:pt idx="2">
                  <c:v>#N/A</c:v>
                </c:pt>
                <c:pt idx="3">
                  <c:v>5.26</c:v>
                </c:pt>
                <c:pt idx="4">
                  <c:v>#N/A</c:v>
                </c:pt>
                <c:pt idx="5">
                  <c:v>4.47</c:v>
                </c:pt>
                <c:pt idx="6">
                  <c:v>#N/A</c:v>
                </c:pt>
                <c:pt idx="7">
                  <c:v>4.38</c:v>
                </c:pt>
                <c:pt idx="8">
                  <c:v>#N/A</c:v>
                </c:pt>
                <c:pt idx="9">
                  <c:v>3.68</c:v>
                </c:pt>
              </c:numCache>
            </c:numRef>
          </c:val>
        </c:ser>
        <c:dLbls>
          <c:showLegendKey val="0"/>
          <c:showVal val="0"/>
          <c:showCatName val="0"/>
          <c:showSerName val="0"/>
          <c:showPercent val="0"/>
          <c:showBubbleSize val="0"/>
        </c:dLbls>
        <c:gapWidth val="150"/>
        <c:overlap val="100"/>
        <c:axId val="111021440"/>
        <c:axId val="111035520"/>
      </c:barChart>
      <c:catAx>
        <c:axId val="1110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35520"/>
        <c:crosses val="autoZero"/>
        <c:auto val="1"/>
        <c:lblAlgn val="ctr"/>
        <c:lblOffset val="100"/>
        <c:tickLblSkip val="1"/>
        <c:tickMarkSkip val="1"/>
        <c:noMultiLvlLbl val="0"/>
      </c:catAx>
      <c:valAx>
        <c:axId val="11103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2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387</c:v>
                </c:pt>
                <c:pt idx="5">
                  <c:v>401</c:v>
                </c:pt>
                <c:pt idx="8">
                  <c:v>409</c:v>
                </c:pt>
                <c:pt idx="11">
                  <c:v>419</c:v>
                </c:pt>
                <c:pt idx="14">
                  <c:v>437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c:v>
                </c:pt>
                <c:pt idx="3">
                  <c:v>34</c:v>
                </c:pt>
                <c:pt idx="6">
                  <c:v>34</c:v>
                </c:pt>
                <c:pt idx="9">
                  <c:v>34</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61</c:v>
                </c:pt>
                <c:pt idx="3">
                  <c:v>66</c:v>
                </c:pt>
                <c:pt idx="6">
                  <c:v>63</c:v>
                </c:pt>
                <c:pt idx="9">
                  <c:v>58</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118</c:v>
                </c:pt>
                <c:pt idx="3">
                  <c:v>121</c:v>
                </c:pt>
                <c:pt idx="6">
                  <c:v>124</c:v>
                </c:pt>
                <c:pt idx="9">
                  <c:v>128</c:v>
                </c:pt>
                <c:pt idx="12">
                  <c:v>141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650</c:v>
                </c:pt>
                <c:pt idx="3">
                  <c:v>607</c:v>
                </c:pt>
                <c:pt idx="6">
                  <c:v>556</c:v>
                </c:pt>
                <c:pt idx="9">
                  <c:v>499</c:v>
                </c:pt>
                <c:pt idx="12">
                  <c:v>487</c:v>
                </c:pt>
              </c:numCache>
            </c:numRef>
          </c:val>
        </c:ser>
        <c:dLbls>
          <c:showLegendKey val="0"/>
          <c:showVal val="0"/>
          <c:showCatName val="0"/>
          <c:showSerName val="0"/>
          <c:showPercent val="0"/>
          <c:showBubbleSize val="0"/>
        </c:dLbls>
        <c:gapWidth val="100"/>
        <c:overlap val="100"/>
        <c:axId val="109799296"/>
        <c:axId val="10981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480</c:v>
                </c:pt>
                <c:pt idx="2">
                  <c:v>#N/A</c:v>
                </c:pt>
                <c:pt idx="3">
                  <c:v>#N/A</c:v>
                </c:pt>
                <c:pt idx="4">
                  <c:v>427</c:v>
                </c:pt>
                <c:pt idx="5">
                  <c:v>#N/A</c:v>
                </c:pt>
                <c:pt idx="6">
                  <c:v>#N/A</c:v>
                </c:pt>
                <c:pt idx="7">
                  <c:v>368</c:v>
                </c:pt>
                <c:pt idx="8">
                  <c:v>#N/A</c:v>
                </c:pt>
                <c:pt idx="9">
                  <c:v>#N/A</c:v>
                </c:pt>
                <c:pt idx="10">
                  <c:v>300</c:v>
                </c:pt>
                <c:pt idx="11">
                  <c:v>#N/A</c:v>
                </c:pt>
                <c:pt idx="12">
                  <c:v>#N/A</c:v>
                </c:pt>
                <c:pt idx="13">
                  <c:v>281</c:v>
                </c:pt>
                <c:pt idx="14">
                  <c:v>#N/A</c:v>
                </c:pt>
              </c:numCache>
            </c:numRef>
          </c:val>
          <c:smooth val="0"/>
        </c:ser>
        <c:dLbls>
          <c:showLegendKey val="0"/>
          <c:showVal val="0"/>
          <c:showCatName val="0"/>
          <c:showSerName val="0"/>
          <c:showPercent val="0"/>
          <c:showBubbleSize val="0"/>
        </c:dLbls>
        <c:marker val="1"/>
        <c:smooth val="0"/>
        <c:axId val="109799296"/>
        <c:axId val="109817856"/>
      </c:lineChart>
      <c:catAx>
        <c:axId val="10979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17856"/>
        <c:crosses val="autoZero"/>
        <c:auto val="1"/>
        <c:lblAlgn val="ctr"/>
        <c:lblOffset val="100"/>
        <c:tickLblSkip val="1"/>
        <c:tickMarkSkip val="1"/>
        <c:noMultiLvlLbl val="0"/>
      </c:catAx>
      <c:valAx>
        <c:axId val="10981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9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4815</c:v>
                </c:pt>
                <c:pt idx="5">
                  <c:v>4795</c:v>
                </c:pt>
                <c:pt idx="8">
                  <c:v>4740</c:v>
                </c:pt>
                <c:pt idx="11">
                  <c:v>4737</c:v>
                </c:pt>
                <c:pt idx="14">
                  <c:v>4650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182</c:v>
                </c:pt>
                <c:pt idx="5">
                  <c:v>167</c:v>
                </c:pt>
                <c:pt idx="8">
                  <c:v>155</c:v>
                </c:pt>
                <c:pt idx="11">
                  <c:v>157</c:v>
                </c:pt>
                <c:pt idx="14">
                  <c:v>159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711</c:v>
                </c:pt>
                <c:pt idx="5">
                  <c:v>906</c:v>
                </c:pt>
                <c:pt idx="8">
                  <c:v>1205</c:v>
                </c:pt>
                <c:pt idx="11">
                  <c:v>1463</c:v>
                </c:pt>
                <c:pt idx="14">
                  <c:v>1602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229</c:v>
                </c:pt>
                <c:pt idx="3">
                  <c:v>205</c:v>
                </c:pt>
                <c:pt idx="6">
                  <c:v>178</c:v>
                </c:pt>
                <c:pt idx="9">
                  <c:v>151</c:v>
                </c:pt>
                <c:pt idx="12">
                  <c:v>124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1289</c:v>
                </c:pt>
                <c:pt idx="3">
                  <c:v>1257</c:v>
                </c:pt>
                <c:pt idx="6">
                  <c:v>1226</c:v>
                </c:pt>
                <c:pt idx="9">
                  <c:v>1261</c:v>
                </c:pt>
                <c:pt idx="12">
                  <c:v>1221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406</c:v>
                </c:pt>
                <c:pt idx="3">
                  <c:v>348</c:v>
                </c:pt>
                <c:pt idx="6">
                  <c:v>295</c:v>
                </c:pt>
                <c:pt idx="9">
                  <c:v>242</c:v>
                </c:pt>
                <c:pt idx="12">
                  <c:v>240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2894</c:v>
                </c:pt>
                <c:pt idx="3">
                  <c:v>2823</c:v>
                </c:pt>
                <c:pt idx="6">
                  <c:v>2689</c:v>
                </c:pt>
                <c:pt idx="9">
                  <c:v>2767</c:v>
                </c:pt>
                <c:pt idx="12">
                  <c:v>2796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c:v>
                </c:pt>
                <c:pt idx="3">
                  <c:v>22</c:v>
                </c:pt>
                <c:pt idx="6">
                  <c:v>14</c:v>
                </c:pt>
                <c:pt idx="9">
                  <c:v>7</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5337</c:v>
                </c:pt>
                <c:pt idx="3">
                  <c:v>5161</c:v>
                </c:pt>
                <c:pt idx="6">
                  <c:v>4952</c:v>
                </c:pt>
                <c:pt idx="9">
                  <c:v>4871</c:v>
                </c:pt>
                <c:pt idx="12">
                  <c:v>4799</c:v>
                </c:pt>
              </c:numCache>
            </c:numRef>
          </c:val>
        </c:ser>
        <c:dLbls>
          <c:showLegendKey val="0"/>
          <c:showVal val="0"/>
          <c:showCatName val="0"/>
          <c:showSerName val="0"/>
          <c:showPercent val="0"/>
          <c:showBubbleSize val="0"/>
        </c:dLbls>
        <c:gapWidth val="100"/>
        <c:overlap val="100"/>
        <c:axId val="91488256"/>
        <c:axId val="9149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4477</c:v>
                </c:pt>
                <c:pt idx="2">
                  <c:v>#N/A</c:v>
                </c:pt>
                <c:pt idx="3">
                  <c:v>#N/A</c:v>
                </c:pt>
                <c:pt idx="4">
                  <c:v>3947</c:v>
                </c:pt>
                <c:pt idx="5">
                  <c:v>#N/A</c:v>
                </c:pt>
                <c:pt idx="6">
                  <c:v>#N/A</c:v>
                </c:pt>
                <c:pt idx="7">
                  <c:v>3254</c:v>
                </c:pt>
                <c:pt idx="8">
                  <c:v>#N/A</c:v>
                </c:pt>
                <c:pt idx="9">
                  <c:v>#N/A</c:v>
                </c:pt>
                <c:pt idx="10">
                  <c:v>2943</c:v>
                </c:pt>
                <c:pt idx="11">
                  <c:v>#N/A</c:v>
                </c:pt>
                <c:pt idx="12">
                  <c:v>#N/A</c:v>
                </c:pt>
                <c:pt idx="13">
                  <c:v>2772</c:v>
                </c:pt>
                <c:pt idx="14">
                  <c:v>#N/A</c:v>
                </c:pt>
              </c:numCache>
            </c:numRef>
          </c:val>
          <c:smooth val="0"/>
        </c:ser>
        <c:dLbls>
          <c:showLegendKey val="0"/>
          <c:showVal val="0"/>
          <c:showCatName val="0"/>
          <c:showSerName val="0"/>
          <c:showPercent val="0"/>
          <c:showBubbleSize val="0"/>
        </c:dLbls>
        <c:marker val="1"/>
        <c:smooth val="0"/>
        <c:axId val="91488256"/>
        <c:axId val="91490176"/>
      </c:lineChart>
      <c:catAx>
        <c:axId val="914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490176"/>
        <c:crosses val="autoZero"/>
        <c:auto val="1"/>
        <c:lblAlgn val="ctr"/>
        <c:lblOffset val="100"/>
        <c:tickLblSkip val="1"/>
        <c:tickMarkSkip val="1"/>
        <c:noMultiLvlLbl val="0"/>
      </c:catAx>
      <c:valAx>
        <c:axId val="9149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8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11,247
11,212
85.04
5,372,085
5,152,603
115,618
3,133,739
4,799,355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102.1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地方税が前年度より伸びているものの、</a:t>
          </a:r>
          <a:r>
            <a:rPr kumimoji="1" lang="ja-JP" altLang="ja-JP" sz="1100" baseline="0">
              <a:solidFill>
                <a:schemeClr val="dk1"/>
              </a:solidFill>
              <a:effectLst/>
              <a:latin typeface="+mn-lt"/>
              <a:ea typeface="+mn-ea"/>
              <a:cs typeface="+mn-cs"/>
            </a:rPr>
            <a:t>県平均</a:t>
          </a:r>
          <a:r>
            <a:rPr kumimoji="1" lang="ja-JP" altLang="en-US" sz="1100" baseline="0">
              <a:solidFill>
                <a:schemeClr val="dk1"/>
              </a:solidFill>
              <a:effectLst/>
              <a:latin typeface="+mn-lt"/>
              <a:ea typeface="+mn-ea"/>
              <a:cs typeface="+mn-cs"/>
            </a:rPr>
            <a:t>より低く</a:t>
          </a:r>
          <a:r>
            <a:rPr kumimoji="1" lang="ja-JP" altLang="ja-JP" sz="1100" baseline="0">
              <a:solidFill>
                <a:schemeClr val="dk1"/>
              </a:solidFill>
              <a:effectLst/>
              <a:latin typeface="+mn-lt"/>
              <a:ea typeface="+mn-ea"/>
              <a:cs typeface="+mn-cs"/>
            </a:rPr>
            <a:t>、類似団体と比較して</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大規模な企業等が少ないことから平均をかなり下回っている。</a:t>
          </a:r>
          <a:endParaRPr lang="ja-JP" altLang="ja-JP" sz="1400">
            <a:effectLst/>
          </a:endParaRPr>
        </a:p>
        <a:p>
          <a:r>
            <a:rPr kumimoji="1" lang="ja-JP" altLang="ja-JP" sz="1100">
              <a:solidFill>
                <a:schemeClr val="dk1"/>
              </a:solidFill>
              <a:effectLst/>
              <a:latin typeface="+mn-lt"/>
              <a:ea typeface="+mn-ea"/>
              <a:cs typeface="+mn-cs"/>
            </a:rPr>
            <a:t>　今後においても、企業誘致に努めるなど税収の増加を図りながら、</a:t>
          </a:r>
          <a:r>
            <a:rPr kumimoji="1" lang="ja-JP" altLang="en-US" sz="1100">
              <a:solidFill>
                <a:schemeClr val="dk1"/>
              </a:solidFill>
              <a:effectLst/>
              <a:latin typeface="+mn-lt"/>
              <a:ea typeface="+mn-ea"/>
              <a:cs typeface="+mn-cs"/>
            </a:rPr>
            <a:t>徴収強化や料金等の見直しによる</a:t>
          </a:r>
          <a:r>
            <a:rPr kumimoji="1" lang="ja-JP" altLang="ja-JP" sz="1100">
              <a:solidFill>
                <a:schemeClr val="dk1"/>
              </a:solidFill>
              <a:effectLst/>
              <a:latin typeface="+mn-lt"/>
              <a:ea typeface="+mn-ea"/>
              <a:cs typeface="+mn-cs"/>
            </a:rPr>
            <a:t>自主財源の確保に取り組み</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85574</xdr:rowOff>
    </xdr:from>
    <xdr:to>
      <xdr:col>7</xdr:col>
      <xdr:colOff>152400</xdr:colOff>
      <xdr:row>45</xdr:row>
      <xdr:rowOff>97065</xdr:rowOff>
    </xdr:to>
    <xdr:cxnSp macro="">
      <xdr:nvCxnSpPr>
        <xdr:cNvPr id="69" name="直線コネクタ 68"/>
        <xdr:cNvCxnSpPr/>
      </xdr:nvCxnSpPr>
      <xdr:spPr>
        <a:xfrm>
          <a:off x="4114800" y="78008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85574</xdr:rowOff>
    </xdr:from>
    <xdr:to>
      <xdr:col>6</xdr:col>
      <xdr:colOff>0</xdr:colOff>
      <xdr:row>45</xdr:row>
      <xdr:rowOff>85574</xdr:rowOff>
    </xdr:to>
    <xdr:cxnSp macro="">
      <xdr:nvCxnSpPr>
        <xdr:cNvPr id="72" name="直線コネクタ 71"/>
        <xdr:cNvCxnSpPr/>
      </xdr:nvCxnSpPr>
      <xdr:spPr>
        <a:xfrm>
          <a:off x="3225800" y="7800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62593</xdr:rowOff>
    </xdr:from>
    <xdr:to>
      <xdr:col>4</xdr:col>
      <xdr:colOff>482600</xdr:colOff>
      <xdr:row>45</xdr:row>
      <xdr:rowOff>85574</xdr:rowOff>
    </xdr:to>
    <xdr:cxnSp macro="">
      <xdr:nvCxnSpPr>
        <xdr:cNvPr id="75" name="直線コネクタ 74"/>
        <xdr:cNvCxnSpPr/>
      </xdr:nvCxnSpPr>
      <xdr:spPr>
        <a:xfrm>
          <a:off x="2336800" y="77778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51102</xdr:rowOff>
    </xdr:from>
    <xdr:to>
      <xdr:col>3</xdr:col>
      <xdr:colOff>279400</xdr:colOff>
      <xdr:row>45</xdr:row>
      <xdr:rowOff>62593</xdr:rowOff>
    </xdr:to>
    <xdr:cxnSp macro="">
      <xdr:nvCxnSpPr>
        <xdr:cNvPr id="78" name="直線コネクタ 77"/>
        <xdr:cNvCxnSpPr/>
      </xdr:nvCxnSpPr>
      <xdr:spPr>
        <a:xfrm>
          <a:off x="1447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115207</xdr:rowOff>
    </xdr:from>
    <xdr:to>
      <xdr:col>2</xdr:col>
      <xdr:colOff>127000</xdr:colOff>
      <xdr:row>46</xdr:row>
      <xdr:rowOff>45357</xdr:rowOff>
    </xdr:to>
    <xdr:sp macro="" textlink="">
      <xdr:nvSpPr>
        <xdr:cNvPr id="81" name="フローチャート : 判断 80"/>
        <xdr:cNvSpPr/>
      </xdr:nvSpPr>
      <xdr:spPr>
        <a:xfrm>
          <a:off x="1397000" y="783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46</xdr:row>
      <xdr:rowOff>30134</xdr:rowOff>
    </xdr:from>
    <xdr:ext cx="762000" cy="259045"/>
    <xdr:sp macro="" textlink="">
      <xdr:nvSpPr>
        <xdr:cNvPr id="82" name="テキスト ボックス 81"/>
        <xdr:cNvSpPr txBox="1"/>
      </xdr:nvSpPr>
      <xdr:spPr>
        <a:xfrm>
          <a:off x="1066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46265</xdr:rowOff>
    </xdr:from>
    <xdr:to>
      <xdr:col>7</xdr:col>
      <xdr:colOff>203200</xdr:colOff>
      <xdr:row>45</xdr:row>
      <xdr:rowOff>147865</xdr:rowOff>
    </xdr:to>
    <xdr:sp macro="" textlink="">
      <xdr:nvSpPr>
        <xdr:cNvPr id="88" name="円/楕円 87"/>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113592</xdr:rowOff>
    </xdr:from>
    <xdr:ext cx="762000" cy="259045"/>
    <xdr:sp macro="" textlink="">
      <xdr:nvSpPr>
        <xdr:cNvPr id="89"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34774</xdr:rowOff>
    </xdr:from>
    <xdr:to>
      <xdr:col>6</xdr:col>
      <xdr:colOff>50800</xdr:colOff>
      <xdr:row>45</xdr:row>
      <xdr:rowOff>136374</xdr:rowOff>
    </xdr:to>
    <xdr:sp macro="" textlink="">
      <xdr:nvSpPr>
        <xdr:cNvPr id="90" name="円/楕円 89"/>
        <xdr:cNvSpPr/>
      </xdr:nvSpPr>
      <xdr:spPr>
        <a:xfrm>
          <a:off x="4064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121151</xdr:rowOff>
    </xdr:from>
    <xdr:ext cx="736600" cy="259045"/>
    <xdr:sp macro="" textlink="">
      <xdr:nvSpPr>
        <xdr:cNvPr id="91" name="テキスト ボックス 90"/>
        <xdr:cNvSpPr txBox="1"/>
      </xdr:nvSpPr>
      <xdr:spPr>
        <a:xfrm>
          <a:off x="3733800" y="78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34774</xdr:rowOff>
    </xdr:from>
    <xdr:to>
      <xdr:col>4</xdr:col>
      <xdr:colOff>533400</xdr:colOff>
      <xdr:row>45</xdr:row>
      <xdr:rowOff>136374</xdr:rowOff>
    </xdr:to>
    <xdr:sp macro="" textlink="">
      <xdr:nvSpPr>
        <xdr:cNvPr id="92" name="円/楕円 91"/>
        <xdr:cNvSpPr/>
      </xdr:nvSpPr>
      <xdr:spPr>
        <a:xfrm>
          <a:off x="3175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121151</xdr:rowOff>
    </xdr:from>
    <xdr:ext cx="762000" cy="259045"/>
    <xdr:sp macro="" textlink="">
      <xdr:nvSpPr>
        <xdr:cNvPr id="93" name="テキスト ボックス 92"/>
        <xdr:cNvSpPr txBox="1"/>
      </xdr:nvSpPr>
      <xdr:spPr>
        <a:xfrm>
          <a:off x="2844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11793</xdr:rowOff>
    </xdr:from>
    <xdr:to>
      <xdr:col>3</xdr:col>
      <xdr:colOff>330200</xdr:colOff>
      <xdr:row>45</xdr:row>
      <xdr:rowOff>113393</xdr:rowOff>
    </xdr:to>
    <xdr:sp macro="" textlink="">
      <xdr:nvSpPr>
        <xdr:cNvPr id="94" name="円/楕円 93"/>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98170</xdr:rowOff>
    </xdr:from>
    <xdr:ext cx="762000" cy="259045"/>
    <xdr:sp macro="" textlink="">
      <xdr:nvSpPr>
        <xdr:cNvPr id="95" name="テキスト ボックス 94"/>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302</xdr:rowOff>
    </xdr:from>
    <xdr:to>
      <xdr:col>2</xdr:col>
      <xdr:colOff>127000</xdr:colOff>
      <xdr:row>45</xdr:row>
      <xdr:rowOff>101902</xdr:rowOff>
    </xdr:to>
    <xdr:sp macro="" textlink="">
      <xdr:nvSpPr>
        <xdr:cNvPr id="96" name="円/楕円 95"/>
        <xdr:cNvSpPr/>
      </xdr:nvSpPr>
      <xdr:spPr>
        <a:xfrm>
          <a:off x="1397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112079</xdr:rowOff>
    </xdr:from>
    <xdr:ext cx="762000" cy="259045"/>
    <xdr:sp macro="" textlink="">
      <xdr:nvSpPr>
        <xdr:cNvPr id="97" name="テキスト ボックス 96"/>
        <xdr:cNvSpPr txBox="1"/>
      </xdr:nvSpPr>
      <xdr:spPr>
        <a:xfrm>
          <a:off x="1066800" y="74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公債費が償還終了や</a:t>
          </a:r>
          <a:r>
            <a:rPr kumimoji="1" lang="ja-JP" altLang="ja-JP" sz="1100">
              <a:solidFill>
                <a:schemeClr val="dk1"/>
              </a:solidFill>
              <a:effectLst/>
              <a:latin typeface="+mn-lt"/>
              <a:ea typeface="+mn-ea"/>
              <a:cs typeface="+mn-cs"/>
            </a:rPr>
            <a:t>町債の新規発行抑制によ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となったが、人件費や補助費、特別会計への繰出し金の増により、</a:t>
          </a: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が全体的に増加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前年度より比率が上昇した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経常一般財源については、景気による税収の動向や地方財政対策による地方交付税等の増減により大きく影響を受けるので、</a:t>
          </a:r>
          <a:r>
            <a:rPr kumimoji="1" lang="ja-JP" altLang="en-US" sz="1100">
              <a:solidFill>
                <a:schemeClr val="dk1"/>
              </a:solidFill>
              <a:effectLst/>
              <a:latin typeface="+mn-lt"/>
              <a:ea typeface="+mn-ea"/>
              <a:cs typeface="+mn-cs"/>
            </a:rPr>
            <a:t>今後も物件費や補助費等の</a:t>
          </a:r>
          <a:r>
            <a:rPr kumimoji="1" lang="ja-JP" altLang="ja-JP" sz="1100">
              <a:solidFill>
                <a:schemeClr val="dk1"/>
              </a:solidFill>
              <a:effectLst/>
              <a:latin typeface="+mn-lt"/>
              <a:ea typeface="+mn-ea"/>
              <a:cs typeface="+mn-cs"/>
            </a:rPr>
            <a:t>歳出削減に取り組んでいく必要がある。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66040</xdr:rowOff>
    </xdr:to>
    <xdr:cxnSp macro="">
      <xdr:nvCxnSpPr>
        <xdr:cNvPr id="130" name="直線コネクタ 129"/>
        <xdr:cNvCxnSpPr/>
      </xdr:nvCxnSpPr>
      <xdr:spPr>
        <a:xfrm>
          <a:off x="4114800" y="1069848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145796</xdr:rowOff>
    </xdr:to>
    <xdr:cxnSp macro="">
      <xdr:nvCxnSpPr>
        <xdr:cNvPr id="133" name="直線コネクタ 132"/>
        <xdr:cNvCxnSpPr/>
      </xdr:nvCxnSpPr>
      <xdr:spPr>
        <a:xfrm flipV="1">
          <a:off x="3225800" y="106984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64</xdr:row>
      <xdr:rowOff>44196</xdr:rowOff>
    </xdr:to>
    <xdr:cxnSp macro="">
      <xdr:nvCxnSpPr>
        <xdr:cNvPr id="136" name="直線コネクタ 135"/>
        <xdr:cNvCxnSpPr/>
      </xdr:nvCxnSpPr>
      <xdr:spPr>
        <a:xfrm flipV="1">
          <a:off x="2336800" y="10775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64</xdr:row>
      <xdr:rowOff>44196</xdr:rowOff>
    </xdr:to>
    <xdr:cxnSp macro="">
      <xdr:nvCxnSpPr>
        <xdr:cNvPr id="139" name="直線コネクタ 138"/>
        <xdr:cNvCxnSpPr/>
      </xdr:nvCxnSpPr>
      <xdr:spPr>
        <a:xfrm>
          <a:off x="1447800" y="1083843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1" name="テキスト ボックス 140"/>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2" name="フローチャート : 判断 141"/>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3" name="テキスト ボックス 142"/>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9" name="円/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0"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3" name="円/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164846</xdr:rowOff>
    </xdr:from>
    <xdr:to>
      <xdr:col>3</xdr:col>
      <xdr:colOff>330200</xdr:colOff>
      <xdr:row>64</xdr:row>
      <xdr:rowOff>94996</xdr:rowOff>
    </xdr:to>
    <xdr:sp macro="" textlink="">
      <xdr:nvSpPr>
        <xdr:cNvPr id="155" name="円/楕円 154"/>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79773</xdr:rowOff>
    </xdr:from>
    <xdr:ext cx="762000" cy="259045"/>
    <xdr:sp macro="" textlink="">
      <xdr:nvSpPr>
        <xdr:cNvPr id="156" name="テキスト ボックス 155"/>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7" name="円/楕円 156"/>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72661</xdr:rowOff>
    </xdr:from>
    <xdr:ext cx="762000" cy="259045"/>
    <xdr:sp macro="" textlink="">
      <xdr:nvSpPr>
        <xdr:cNvPr id="158" name="テキスト ボックス 157"/>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職員数は前年度よりほとんど変わってないが、給与改定に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人件費が</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前年度より決算額が増加した。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類似団体の中では低</a:t>
          </a:r>
          <a:r>
            <a:rPr kumimoji="1" lang="ja-JP" altLang="en-US" sz="1100">
              <a:solidFill>
                <a:schemeClr val="dk1"/>
              </a:solidFill>
              <a:effectLst/>
              <a:latin typeface="+mn-lt"/>
              <a:ea typeface="+mn-ea"/>
              <a:cs typeface="+mn-cs"/>
            </a:rPr>
            <a:t>い位置にあるが、全国及び県平均よりも大きいので、</a:t>
          </a:r>
          <a:r>
            <a:rPr kumimoji="1" lang="ja-JP" altLang="ja-JP" sz="1100">
              <a:solidFill>
                <a:schemeClr val="dk1"/>
              </a:solidFill>
              <a:effectLst/>
              <a:latin typeface="+mn-lt"/>
              <a:ea typeface="+mn-ea"/>
              <a:cs typeface="+mn-cs"/>
            </a:rPr>
            <a:t>今後も経費削減</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しながら、同一水準を保てるように努力していく。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42895</xdr:rowOff>
    </xdr:from>
    <xdr:to>
      <xdr:col>7</xdr:col>
      <xdr:colOff>152400</xdr:colOff>
      <xdr:row>80</xdr:row>
      <xdr:rowOff>107384</xdr:rowOff>
    </xdr:to>
    <xdr:cxnSp macro="">
      <xdr:nvCxnSpPr>
        <xdr:cNvPr id="195" name="直線コネクタ 194"/>
        <xdr:cNvCxnSpPr/>
      </xdr:nvCxnSpPr>
      <xdr:spPr>
        <a:xfrm>
          <a:off x="4114800" y="13758895"/>
          <a:ext cx="838200" cy="6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37336</xdr:rowOff>
    </xdr:from>
    <xdr:to>
      <xdr:col>6</xdr:col>
      <xdr:colOff>0</xdr:colOff>
      <xdr:row>80</xdr:row>
      <xdr:rowOff>42895</xdr:rowOff>
    </xdr:to>
    <xdr:cxnSp macro="">
      <xdr:nvCxnSpPr>
        <xdr:cNvPr id="198" name="直線コネクタ 197"/>
        <xdr:cNvCxnSpPr/>
      </xdr:nvCxnSpPr>
      <xdr:spPr>
        <a:xfrm>
          <a:off x="3225800" y="13753336"/>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37336</xdr:rowOff>
    </xdr:from>
    <xdr:to>
      <xdr:col>4</xdr:col>
      <xdr:colOff>482600</xdr:colOff>
      <xdr:row>80</xdr:row>
      <xdr:rowOff>107798</xdr:rowOff>
    </xdr:to>
    <xdr:cxnSp macro="">
      <xdr:nvCxnSpPr>
        <xdr:cNvPr id="201" name="直線コネクタ 200"/>
        <xdr:cNvCxnSpPr/>
      </xdr:nvCxnSpPr>
      <xdr:spPr>
        <a:xfrm flipV="1">
          <a:off x="2336800" y="13753336"/>
          <a:ext cx="889000" cy="7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56373</xdr:rowOff>
    </xdr:from>
    <xdr:to>
      <xdr:col>3</xdr:col>
      <xdr:colOff>279400</xdr:colOff>
      <xdr:row>80</xdr:row>
      <xdr:rowOff>107798</xdr:rowOff>
    </xdr:to>
    <xdr:cxnSp macro="">
      <xdr:nvCxnSpPr>
        <xdr:cNvPr id="204" name="直線コネクタ 203"/>
        <xdr:cNvCxnSpPr/>
      </xdr:nvCxnSpPr>
      <xdr:spPr>
        <a:xfrm>
          <a:off x="1447800" y="13772373"/>
          <a:ext cx="889000" cy="5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73704</xdr:rowOff>
    </xdr:from>
    <xdr:to>
      <xdr:col>2</xdr:col>
      <xdr:colOff>127000</xdr:colOff>
      <xdr:row>82</xdr:row>
      <xdr:rowOff>3854</xdr:rowOff>
    </xdr:to>
    <xdr:sp macro="" textlink="">
      <xdr:nvSpPr>
        <xdr:cNvPr id="207" name="フローチャート : 判断 206"/>
        <xdr:cNvSpPr/>
      </xdr:nvSpPr>
      <xdr:spPr>
        <a:xfrm>
          <a:off x="1397000" y="139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160081</xdr:rowOff>
    </xdr:from>
    <xdr:ext cx="762000" cy="259045"/>
    <xdr:sp macro="" textlink="">
      <xdr:nvSpPr>
        <xdr:cNvPr id="208" name="テキスト ボックス 207"/>
        <xdr:cNvSpPr txBox="1"/>
      </xdr:nvSpPr>
      <xdr:spPr>
        <a:xfrm>
          <a:off x="1066800" y="1404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56584</xdr:rowOff>
    </xdr:from>
    <xdr:to>
      <xdr:col>7</xdr:col>
      <xdr:colOff>203200</xdr:colOff>
      <xdr:row>80</xdr:row>
      <xdr:rowOff>158184</xdr:rowOff>
    </xdr:to>
    <xdr:sp macro="" textlink="">
      <xdr:nvSpPr>
        <xdr:cNvPr id="214" name="円/楕円 213"/>
        <xdr:cNvSpPr/>
      </xdr:nvSpPr>
      <xdr:spPr>
        <a:xfrm>
          <a:off x="4902200" y="137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149311</xdr:rowOff>
    </xdr:from>
    <xdr:ext cx="762000" cy="259045"/>
    <xdr:sp macro="" textlink="">
      <xdr:nvSpPr>
        <xdr:cNvPr id="215" name="人件費・物件費等の状況該当値テキスト"/>
        <xdr:cNvSpPr txBox="1"/>
      </xdr:nvSpPr>
      <xdr:spPr>
        <a:xfrm>
          <a:off x="5041900" y="1369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123,257</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163545</xdr:rowOff>
    </xdr:from>
    <xdr:to>
      <xdr:col>6</xdr:col>
      <xdr:colOff>50800</xdr:colOff>
      <xdr:row>80</xdr:row>
      <xdr:rowOff>93695</xdr:rowOff>
    </xdr:to>
    <xdr:sp macro="" textlink="">
      <xdr:nvSpPr>
        <xdr:cNvPr id="216" name="円/楕円 215"/>
        <xdr:cNvSpPr/>
      </xdr:nvSpPr>
      <xdr:spPr>
        <a:xfrm>
          <a:off x="4064000" y="137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103872</xdr:rowOff>
    </xdr:from>
    <xdr:ext cx="736600" cy="259045"/>
    <xdr:sp macro="" textlink="">
      <xdr:nvSpPr>
        <xdr:cNvPr id="217" name="テキスト ボックス 216"/>
        <xdr:cNvSpPr txBox="1"/>
      </xdr:nvSpPr>
      <xdr:spPr>
        <a:xfrm>
          <a:off x="3733800" y="1347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104,549</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157986</xdr:rowOff>
    </xdr:from>
    <xdr:to>
      <xdr:col>4</xdr:col>
      <xdr:colOff>533400</xdr:colOff>
      <xdr:row>80</xdr:row>
      <xdr:rowOff>88136</xdr:rowOff>
    </xdr:to>
    <xdr:sp macro="" textlink="">
      <xdr:nvSpPr>
        <xdr:cNvPr id="218" name="円/楕円 217"/>
        <xdr:cNvSpPr/>
      </xdr:nvSpPr>
      <xdr:spPr>
        <a:xfrm>
          <a:off x="3175000" y="1370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98313</xdr:rowOff>
    </xdr:from>
    <xdr:ext cx="762000" cy="259045"/>
    <xdr:sp macro="" textlink="">
      <xdr:nvSpPr>
        <xdr:cNvPr id="219" name="テキスト ボックス 218"/>
        <xdr:cNvSpPr txBox="1"/>
      </xdr:nvSpPr>
      <xdr:spPr>
        <a:xfrm>
          <a:off x="2844800" y="1347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102,936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56998</xdr:rowOff>
    </xdr:from>
    <xdr:to>
      <xdr:col>3</xdr:col>
      <xdr:colOff>330200</xdr:colOff>
      <xdr:row>80</xdr:row>
      <xdr:rowOff>158598</xdr:rowOff>
    </xdr:to>
    <xdr:sp macro="" textlink="">
      <xdr:nvSpPr>
        <xdr:cNvPr id="220" name="円/楕円 219"/>
        <xdr:cNvSpPr/>
      </xdr:nvSpPr>
      <xdr:spPr>
        <a:xfrm>
          <a:off x="2286000" y="137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168775</xdr:rowOff>
    </xdr:from>
    <xdr:ext cx="762000" cy="259045"/>
    <xdr:sp macro="" textlink="">
      <xdr:nvSpPr>
        <xdr:cNvPr id="221" name="テキスト ボックス 220"/>
        <xdr:cNvSpPr txBox="1"/>
      </xdr:nvSpPr>
      <xdr:spPr>
        <a:xfrm>
          <a:off x="1955800" y="1354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5573</xdr:rowOff>
    </xdr:from>
    <xdr:to>
      <xdr:col>2</xdr:col>
      <xdr:colOff>127000</xdr:colOff>
      <xdr:row>80</xdr:row>
      <xdr:rowOff>107173</xdr:rowOff>
    </xdr:to>
    <xdr:sp macro="" textlink="">
      <xdr:nvSpPr>
        <xdr:cNvPr id="222" name="円/楕円 221"/>
        <xdr:cNvSpPr/>
      </xdr:nvSpPr>
      <xdr:spPr>
        <a:xfrm>
          <a:off x="1397000" y="137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117350</xdr:rowOff>
    </xdr:from>
    <xdr:ext cx="762000" cy="259045"/>
    <xdr:sp macro="" textlink="">
      <xdr:nvSpPr>
        <xdr:cNvPr id="223" name="テキスト ボックス 222"/>
        <xdr:cNvSpPr txBox="1"/>
      </xdr:nvSpPr>
      <xdr:spPr>
        <a:xfrm>
          <a:off x="1066800" y="1349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全国町村平均、類似団体に比べて、職員の給与</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は低い状況</a:t>
          </a:r>
          <a:r>
            <a:rPr kumimoji="1" lang="ja-JP" altLang="ja-JP" sz="1100">
              <a:solidFill>
                <a:schemeClr val="dk1"/>
              </a:solidFill>
              <a:effectLst/>
              <a:latin typeface="+mn-lt"/>
              <a:ea typeface="+mn-ea"/>
              <a:cs typeface="+mn-cs"/>
            </a:rPr>
            <a:t>にあり問題はないと思われる。</a:t>
          </a:r>
          <a:endParaRPr lang="ja-JP" altLang="ja-JP" sz="1400">
            <a:effectLst/>
          </a:endParaRPr>
        </a:p>
        <a:p>
          <a:r>
            <a:rPr kumimoji="1" lang="ja-JP" altLang="ja-JP" sz="1100">
              <a:solidFill>
                <a:schemeClr val="dk1"/>
              </a:solidFill>
              <a:effectLst/>
              <a:latin typeface="+mn-lt"/>
              <a:ea typeface="+mn-ea"/>
              <a:cs typeface="+mn-cs"/>
            </a:rPr>
            <a:t>　今後も給与制度の運用については、適切に行っていきたい。</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83</xdr:row>
      <xdr:rowOff>64407</xdr:rowOff>
    </xdr:to>
    <xdr:cxnSp macro="">
      <xdr:nvCxnSpPr>
        <xdr:cNvPr id="259" name="直線コネクタ 258"/>
        <xdr:cNvCxnSpPr/>
      </xdr:nvCxnSpPr>
      <xdr:spPr>
        <a:xfrm>
          <a:off x="16179800" y="1416836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60"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86</xdr:row>
      <xdr:rowOff>55638</xdr:rowOff>
    </xdr:to>
    <xdr:cxnSp macro="">
      <xdr:nvCxnSpPr>
        <xdr:cNvPr id="262" name="直線コネクタ 261"/>
        <xdr:cNvCxnSpPr/>
      </xdr:nvCxnSpPr>
      <xdr:spPr>
        <a:xfrm flipV="1">
          <a:off x="15290800" y="14168362"/>
          <a:ext cx="889000" cy="6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4" name="テキスト ボックス 263"/>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55638</xdr:rowOff>
    </xdr:from>
    <xdr:to>
      <xdr:col>22</xdr:col>
      <xdr:colOff>203200</xdr:colOff>
      <xdr:row>86</xdr:row>
      <xdr:rowOff>67129</xdr:rowOff>
    </xdr:to>
    <xdr:cxnSp macro="">
      <xdr:nvCxnSpPr>
        <xdr:cNvPr id="265" name="直線コネクタ 264"/>
        <xdr:cNvCxnSpPr/>
      </xdr:nvCxnSpPr>
      <xdr:spPr>
        <a:xfrm flipV="1">
          <a:off x="14401800" y="148003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7" name="テキスト ボックス 26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86</xdr:row>
      <xdr:rowOff>67129</xdr:rowOff>
    </xdr:to>
    <xdr:cxnSp macro="">
      <xdr:nvCxnSpPr>
        <xdr:cNvPr id="268" name="直線コネクタ 267"/>
        <xdr:cNvCxnSpPr/>
      </xdr:nvCxnSpPr>
      <xdr:spPr>
        <a:xfrm>
          <a:off x="13512800" y="13961534"/>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0" name="テキスト ボックス 269"/>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71" name="フローチャート : 判断 270"/>
        <xdr:cNvSpPr/>
      </xdr:nvSpPr>
      <xdr:spPr>
        <a:xfrm>
          <a:off x="13462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54022</xdr:rowOff>
    </xdr:from>
    <xdr:ext cx="762000" cy="259045"/>
    <xdr:sp macro="" textlink="">
      <xdr:nvSpPr>
        <xdr:cNvPr id="272" name="テキスト ボックス 271"/>
        <xdr:cNvSpPr txBox="1"/>
      </xdr:nvSpPr>
      <xdr:spPr>
        <a:xfrm>
          <a:off x="131318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8" name="円/楕円 277"/>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9"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80" name="円/楕円 279"/>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81" name="テキスト ボックス 280"/>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4838</xdr:rowOff>
    </xdr:from>
    <xdr:to>
      <xdr:col>22</xdr:col>
      <xdr:colOff>254000</xdr:colOff>
      <xdr:row>86</xdr:row>
      <xdr:rowOff>106438</xdr:rowOff>
    </xdr:to>
    <xdr:sp macro="" textlink="">
      <xdr:nvSpPr>
        <xdr:cNvPr id="282" name="円/楕円 281"/>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116615</xdr:rowOff>
    </xdr:from>
    <xdr:ext cx="762000" cy="259045"/>
    <xdr:sp macro="" textlink="">
      <xdr:nvSpPr>
        <xdr:cNvPr id="283" name="テキスト ボックス 282"/>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16329</xdr:rowOff>
    </xdr:from>
    <xdr:to>
      <xdr:col>21</xdr:col>
      <xdr:colOff>50800</xdr:colOff>
      <xdr:row>86</xdr:row>
      <xdr:rowOff>117929</xdr:rowOff>
    </xdr:to>
    <xdr:sp macro="" textlink="">
      <xdr:nvSpPr>
        <xdr:cNvPr id="284" name="円/楕円 283"/>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128106</xdr:rowOff>
    </xdr:from>
    <xdr:ext cx="762000" cy="259045"/>
    <xdr:sp macro="" textlink="">
      <xdr:nvSpPr>
        <xdr:cNvPr id="285" name="テキスト ボックス 284"/>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23284</xdr:rowOff>
    </xdr:from>
    <xdr:to>
      <xdr:col>19</xdr:col>
      <xdr:colOff>533400</xdr:colOff>
      <xdr:row>81</xdr:row>
      <xdr:rowOff>124884</xdr:rowOff>
    </xdr:to>
    <xdr:sp macro="" textlink="">
      <xdr:nvSpPr>
        <xdr:cNvPr id="286" name="円/楕円 285"/>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135061</xdr:rowOff>
    </xdr:from>
    <xdr:ext cx="762000" cy="259045"/>
    <xdr:sp macro="" textlink="">
      <xdr:nvSpPr>
        <xdr:cNvPr id="287" name="テキスト ボックス 286"/>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普通会計職員が</a:t>
          </a:r>
          <a:r>
            <a:rPr kumimoji="1" lang="ja-JP" altLang="en-US" sz="1100">
              <a:solidFill>
                <a:schemeClr val="dk1"/>
              </a:solidFill>
              <a:effectLst/>
              <a:latin typeface="+mn-lt"/>
              <a:ea typeface="+mn-ea"/>
              <a:cs typeface="+mn-cs"/>
            </a:rPr>
            <a:t>８６</a:t>
          </a:r>
          <a:r>
            <a:rPr kumimoji="1" lang="ja-JP" altLang="ja-JP" sz="1100">
              <a:solidFill>
                <a:schemeClr val="dk1"/>
              </a:solidFill>
              <a:effectLst/>
              <a:latin typeface="+mn-lt"/>
              <a:ea typeface="+mn-ea"/>
              <a:cs typeface="+mn-cs"/>
            </a:rPr>
            <a:t>人となっており、定員適正化計画に基づく勧奨</a:t>
          </a:r>
          <a:r>
            <a:rPr kumimoji="1" lang="ja-JP" altLang="en-US" sz="1100">
              <a:solidFill>
                <a:schemeClr val="dk1"/>
              </a:solidFill>
              <a:effectLst/>
              <a:latin typeface="+mn-lt"/>
              <a:ea typeface="+mn-ea"/>
              <a:cs typeface="+mn-cs"/>
            </a:rPr>
            <a:t>退職</a:t>
          </a:r>
          <a:r>
            <a:rPr kumimoji="1" lang="ja-JP" altLang="ja-JP" sz="1100">
              <a:solidFill>
                <a:schemeClr val="dk1"/>
              </a:solidFill>
              <a:effectLst/>
              <a:latin typeface="+mn-lt"/>
              <a:ea typeface="+mn-ea"/>
              <a:cs typeface="+mn-cs"/>
            </a:rPr>
            <a:t>や人件費削減のための新規採用抑制により、</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類似団体を平均を下回って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今後も同人数程度で推移するよう採用計画を調整していきたい。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72982</xdr:rowOff>
    </xdr:from>
    <xdr:to>
      <xdr:col>24</xdr:col>
      <xdr:colOff>558800</xdr:colOff>
      <xdr:row>59</xdr:row>
      <xdr:rowOff>88265</xdr:rowOff>
    </xdr:to>
    <xdr:cxnSp macro="">
      <xdr:nvCxnSpPr>
        <xdr:cNvPr id="322" name="直線コネクタ 321"/>
        <xdr:cNvCxnSpPr/>
      </xdr:nvCxnSpPr>
      <xdr:spPr>
        <a:xfrm>
          <a:off x="16179800" y="10188532"/>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3"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54483</xdr:rowOff>
    </xdr:from>
    <xdr:to>
      <xdr:col>23</xdr:col>
      <xdr:colOff>406400</xdr:colOff>
      <xdr:row>59</xdr:row>
      <xdr:rowOff>72982</xdr:rowOff>
    </xdr:to>
    <xdr:cxnSp macro="">
      <xdr:nvCxnSpPr>
        <xdr:cNvPr id="325" name="直線コネクタ 324"/>
        <xdr:cNvCxnSpPr/>
      </xdr:nvCxnSpPr>
      <xdr:spPr>
        <a:xfrm>
          <a:off x="15290800" y="10170033"/>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7" name="テキスト ボックス 326"/>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48048</xdr:rowOff>
    </xdr:from>
    <xdr:to>
      <xdr:col>22</xdr:col>
      <xdr:colOff>203200</xdr:colOff>
      <xdr:row>59</xdr:row>
      <xdr:rowOff>54483</xdr:rowOff>
    </xdr:to>
    <xdr:cxnSp macro="">
      <xdr:nvCxnSpPr>
        <xdr:cNvPr id="328" name="直線コネクタ 327"/>
        <xdr:cNvCxnSpPr/>
      </xdr:nvCxnSpPr>
      <xdr:spPr>
        <a:xfrm>
          <a:off x="14401800" y="1016359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30" name="テキスト ボックス 329"/>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48048</xdr:rowOff>
    </xdr:from>
    <xdr:to>
      <xdr:col>21</xdr:col>
      <xdr:colOff>0</xdr:colOff>
      <xdr:row>59</xdr:row>
      <xdr:rowOff>94700</xdr:rowOff>
    </xdr:to>
    <xdr:cxnSp macro="">
      <xdr:nvCxnSpPr>
        <xdr:cNvPr id="331" name="直線コネクタ 330"/>
        <xdr:cNvCxnSpPr/>
      </xdr:nvCxnSpPr>
      <xdr:spPr>
        <a:xfrm flipV="1">
          <a:off x="13512800" y="10163598"/>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3" name="テキスト ボックス 332"/>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21124</xdr:rowOff>
    </xdr:from>
    <xdr:to>
      <xdr:col>19</xdr:col>
      <xdr:colOff>533400</xdr:colOff>
      <xdr:row>61</xdr:row>
      <xdr:rowOff>122724</xdr:rowOff>
    </xdr:to>
    <xdr:sp macro="" textlink="">
      <xdr:nvSpPr>
        <xdr:cNvPr id="334" name="フローチャート : 判断 333"/>
        <xdr:cNvSpPr/>
      </xdr:nvSpPr>
      <xdr:spPr>
        <a:xfrm>
          <a:off x="13462000" y="1047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107501</xdr:rowOff>
    </xdr:from>
    <xdr:ext cx="762000" cy="259045"/>
    <xdr:sp macro="" textlink="">
      <xdr:nvSpPr>
        <xdr:cNvPr id="335" name="テキスト ボックス 334"/>
        <xdr:cNvSpPr txBox="1"/>
      </xdr:nvSpPr>
      <xdr:spPr>
        <a:xfrm>
          <a:off x="13131800" y="1056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37465</xdr:rowOff>
    </xdr:from>
    <xdr:to>
      <xdr:col>24</xdr:col>
      <xdr:colOff>609600</xdr:colOff>
      <xdr:row>59</xdr:row>
      <xdr:rowOff>139065</xdr:rowOff>
    </xdr:to>
    <xdr:sp macro="" textlink="">
      <xdr:nvSpPr>
        <xdr:cNvPr id="341" name="円/楕円 340"/>
        <xdr:cNvSpPr/>
      </xdr:nvSpPr>
      <xdr:spPr>
        <a:xfrm>
          <a:off x="16967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53992</xdr:rowOff>
    </xdr:from>
    <xdr:ext cx="762000" cy="259045"/>
    <xdr:sp macro="" textlink="">
      <xdr:nvSpPr>
        <xdr:cNvPr id="342" name="定員管理の状況該当値テキスト"/>
        <xdr:cNvSpPr txBox="1"/>
      </xdr:nvSpPr>
      <xdr:spPr>
        <a:xfrm>
          <a:off x="17106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22182</xdr:rowOff>
    </xdr:from>
    <xdr:to>
      <xdr:col>23</xdr:col>
      <xdr:colOff>457200</xdr:colOff>
      <xdr:row>59</xdr:row>
      <xdr:rowOff>123782</xdr:rowOff>
    </xdr:to>
    <xdr:sp macro="" textlink="">
      <xdr:nvSpPr>
        <xdr:cNvPr id="343" name="円/楕円 342"/>
        <xdr:cNvSpPr/>
      </xdr:nvSpPr>
      <xdr:spPr>
        <a:xfrm>
          <a:off x="161290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133959</xdr:rowOff>
    </xdr:from>
    <xdr:ext cx="736600" cy="259045"/>
    <xdr:sp macro="" textlink="">
      <xdr:nvSpPr>
        <xdr:cNvPr id="344" name="テキスト ボックス 343"/>
        <xdr:cNvSpPr txBox="1"/>
      </xdr:nvSpPr>
      <xdr:spPr>
        <a:xfrm>
          <a:off x="15798800" y="990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3683</xdr:rowOff>
    </xdr:from>
    <xdr:to>
      <xdr:col>22</xdr:col>
      <xdr:colOff>254000</xdr:colOff>
      <xdr:row>59</xdr:row>
      <xdr:rowOff>105283</xdr:rowOff>
    </xdr:to>
    <xdr:sp macro="" textlink="">
      <xdr:nvSpPr>
        <xdr:cNvPr id="345" name="円/楕円 344"/>
        <xdr:cNvSpPr/>
      </xdr:nvSpPr>
      <xdr:spPr>
        <a:xfrm>
          <a:off x="15240000" y="101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115460</xdr:rowOff>
    </xdr:from>
    <xdr:ext cx="762000" cy="259045"/>
    <xdr:sp macro="" textlink="">
      <xdr:nvSpPr>
        <xdr:cNvPr id="346" name="テキスト ボックス 345"/>
        <xdr:cNvSpPr txBox="1"/>
      </xdr:nvSpPr>
      <xdr:spPr>
        <a:xfrm>
          <a:off x="14909800" y="98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168698</xdr:rowOff>
    </xdr:from>
    <xdr:to>
      <xdr:col>21</xdr:col>
      <xdr:colOff>50800</xdr:colOff>
      <xdr:row>59</xdr:row>
      <xdr:rowOff>98848</xdr:rowOff>
    </xdr:to>
    <xdr:sp macro="" textlink="">
      <xdr:nvSpPr>
        <xdr:cNvPr id="347" name="円/楕円 346"/>
        <xdr:cNvSpPr/>
      </xdr:nvSpPr>
      <xdr:spPr>
        <a:xfrm>
          <a:off x="14351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109025</xdr:rowOff>
    </xdr:from>
    <xdr:ext cx="762000" cy="259045"/>
    <xdr:sp macro="" textlink="">
      <xdr:nvSpPr>
        <xdr:cNvPr id="348" name="テキスト ボックス 347"/>
        <xdr:cNvSpPr txBox="1"/>
      </xdr:nvSpPr>
      <xdr:spPr>
        <a:xfrm>
          <a:off x="14020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43900</xdr:rowOff>
    </xdr:from>
    <xdr:to>
      <xdr:col>19</xdr:col>
      <xdr:colOff>533400</xdr:colOff>
      <xdr:row>59</xdr:row>
      <xdr:rowOff>145500</xdr:rowOff>
    </xdr:to>
    <xdr:sp macro="" textlink="">
      <xdr:nvSpPr>
        <xdr:cNvPr id="349" name="円/楕円 348"/>
        <xdr:cNvSpPr/>
      </xdr:nvSpPr>
      <xdr:spPr>
        <a:xfrm>
          <a:off x="13462000" y="101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155677</xdr:rowOff>
    </xdr:from>
    <xdr:ext cx="762000" cy="259045"/>
    <xdr:sp macro="" textlink="">
      <xdr:nvSpPr>
        <xdr:cNvPr id="350" name="テキスト ボックス 349"/>
        <xdr:cNvSpPr txBox="1"/>
      </xdr:nvSpPr>
      <xdr:spPr>
        <a:xfrm>
          <a:off x="13131800" y="99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地方債の協議制度により許可団体となった時期もあり、依然として類似団体平均を上回っているが、一般会計の公債費についてはピークを過ぎており、</a:t>
          </a:r>
          <a:r>
            <a:rPr kumimoji="1" lang="ja-JP" altLang="en-US" sz="1100">
              <a:solidFill>
                <a:schemeClr val="dk1"/>
              </a:solidFill>
              <a:effectLst/>
              <a:latin typeface="+mn-lt"/>
              <a:ea typeface="+mn-ea"/>
              <a:cs typeface="+mn-cs"/>
            </a:rPr>
            <a:t>着実に減少してきている。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錦大橋大規模修繕事業に係る地方債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簡易水道・下水道整備に係る公営企業分の</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増加が見込まれる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他の事業の必要性を見極めながら新規発行の抑制に努め</a:t>
          </a:r>
          <a:r>
            <a:rPr kumimoji="1" lang="ja-JP" altLang="en-US"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42</xdr:row>
      <xdr:rowOff>71362</xdr:rowOff>
    </xdr:to>
    <xdr:cxnSp macro="">
      <xdr:nvCxnSpPr>
        <xdr:cNvPr id="387" name="直線コネクタ 386"/>
        <xdr:cNvCxnSpPr/>
      </xdr:nvCxnSpPr>
      <xdr:spPr>
        <a:xfrm flipV="1">
          <a:off x="16179800" y="7088415"/>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34368</xdr:rowOff>
    </xdr:from>
    <xdr:ext cx="762000" cy="259045"/>
    <xdr:sp macro="" textlink="">
      <xdr:nvSpPr>
        <xdr:cNvPr id="388" name="公債費負担の状況平均値テキスト"/>
        <xdr:cNvSpPr txBox="1"/>
      </xdr:nvSpPr>
      <xdr:spPr>
        <a:xfrm>
          <a:off x="17106900" y="6549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71362</xdr:rowOff>
    </xdr:from>
    <xdr:to>
      <xdr:col>23</xdr:col>
      <xdr:colOff>406400</xdr:colOff>
      <xdr:row>43</xdr:row>
      <xdr:rowOff>141212</xdr:rowOff>
    </xdr:to>
    <xdr:cxnSp macro="">
      <xdr:nvCxnSpPr>
        <xdr:cNvPr id="390" name="直線コネクタ 389"/>
        <xdr:cNvCxnSpPr/>
      </xdr:nvCxnSpPr>
      <xdr:spPr>
        <a:xfrm flipV="1">
          <a:off x="15290800" y="727226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141212</xdr:rowOff>
    </xdr:from>
    <xdr:to>
      <xdr:col>22</xdr:col>
      <xdr:colOff>203200</xdr:colOff>
      <xdr:row>44</xdr:row>
      <xdr:rowOff>142119</xdr:rowOff>
    </xdr:to>
    <xdr:cxnSp macro="">
      <xdr:nvCxnSpPr>
        <xdr:cNvPr id="393" name="直線コネクタ 392"/>
        <xdr:cNvCxnSpPr/>
      </xdr:nvCxnSpPr>
      <xdr:spPr>
        <a:xfrm flipV="1">
          <a:off x="14401800" y="7513562"/>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5" name="テキスト ボックス 394"/>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142119</xdr:rowOff>
    </xdr:from>
    <xdr:to>
      <xdr:col>21</xdr:col>
      <xdr:colOff>0</xdr:colOff>
      <xdr:row>45</xdr:row>
      <xdr:rowOff>97065</xdr:rowOff>
    </xdr:to>
    <xdr:cxnSp macro="">
      <xdr:nvCxnSpPr>
        <xdr:cNvPr id="396" name="直線コネクタ 395"/>
        <xdr:cNvCxnSpPr/>
      </xdr:nvCxnSpPr>
      <xdr:spPr>
        <a:xfrm flipV="1">
          <a:off x="13512800" y="76859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8" name="テキスト ボックス 397"/>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9" name="フローチャート : 判断 398"/>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88192</xdr:rowOff>
    </xdr:from>
    <xdr:ext cx="762000" cy="259045"/>
    <xdr:sp macro="" textlink="">
      <xdr:nvSpPr>
        <xdr:cNvPr id="400" name="テキスト ボックス 399"/>
        <xdr:cNvSpPr txBox="1"/>
      </xdr:nvSpPr>
      <xdr:spPr>
        <a:xfrm>
          <a:off x="13131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406" name="円/楕円 405"/>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151692</xdr:rowOff>
    </xdr:from>
    <xdr:ext cx="762000" cy="259045"/>
    <xdr:sp macro="" textlink="">
      <xdr:nvSpPr>
        <xdr:cNvPr id="407"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20562</xdr:rowOff>
    </xdr:from>
    <xdr:to>
      <xdr:col>23</xdr:col>
      <xdr:colOff>457200</xdr:colOff>
      <xdr:row>42</xdr:row>
      <xdr:rowOff>122162</xdr:rowOff>
    </xdr:to>
    <xdr:sp macro="" textlink="">
      <xdr:nvSpPr>
        <xdr:cNvPr id="408" name="円/楕円 407"/>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106939</xdr:rowOff>
    </xdr:from>
    <xdr:ext cx="736600" cy="259045"/>
    <xdr:sp macro="" textlink="">
      <xdr:nvSpPr>
        <xdr:cNvPr id="409" name="テキスト ボックス 408"/>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90412</xdr:rowOff>
    </xdr:from>
    <xdr:to>
      <xdr:col>22</xdr:col>
      <xdr:colOff>254000</xdr:colOff>
      <xdr:row>44</xdr:row>
      <xdr:rowOff>20562</xdr:rowOff>
    </xdr:to>
    <xdr:sp macro="" textlink="">
      <xdr:nvSpPr>
        <xdr:cNvPr id="410" name="円/楕円 409"/>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5339</xdr:rowOff>
    </xdr:from>
    <xdr:ext cx="762000" cy="259045"/>
    <xdr:sp macro="" textlink="">
      <xdr:nvSpPr>
        <xdr:cNvPr id="411" name="テキスト ボックス 410"/>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91319</xdr:rowOff>
    </xdr:from>
    <xdr:to>
      <xdr:col>21</xdr:col>
      <xdr:colOff>50800</xdr:colOff>
      <xdr:row>45</xdr:row>
      <xdr:rowOff>21469</xdr:rowOff>
    </xdr:to>
    <xdr:sp macro="" textlink="">
      <xdr:nvSpPr>
        <xdr:cNvPr id="412" name="円/楕円 411"/>
        <xdr:cNvSpPr/>
      </xdr:nvSpPr>
      <xdr:spPr>
        <a:xfrm>
          <a:off x="14351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6246</xdr:rowOff>
    </xdr:from>
    <xdr:ext cx="762000" cy="259045"/>
    <xdr:sp macro="" textlink="">
      <xdr:nvSpPr>
        <xdr:cNvPr id="413" name="テキスト ボックス 412"/>
        <xdr:cNvSpPr txBox="1"/>
      </xdr:nvSpPr>
      <xdr:spPr>
        <a:xfrm>
          <a:off x="14020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46265</xdr:rowOff>
    </xdr:from>
    <xdr:to>
      <xdr:col>19</xdr:col>
      <xdr:colOff>533400</xdr:colOff>
      <xdr:row>45</xdr:row>
      <xdr:rowOff>147865</xdr:rowOff>
    </xdr:to>
    <xdr:sp macro="" textlink="">
      <xdr:nvSpPr>
        <xdr:cNvPr id="414" name="円/楕円 413"/>
        <xdr:cNvSpPr/>
      </xdr:nvSpPr>
      <xdr:spPr>
        <a:xfrm>
          <a:off x="13462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132642</xdr:rowOff>
    </xdr:from>
    <xdr:ext cx="762000" cy="259045"/>
    <xdr:sp macro="" textlink="">
      <xdr:nvSpPr>
        <xdr:cNvPr id="415" name="テキスト ボックス 414"/>
        <xdr:cNvSpPr txBox="1"/>
      </xdr:nvSpPr>
      <xdr:spPr>
        <a:xfrm>
          <a:off x="13131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については類似団体平均程度であるが、地方債の償還額等に充当可能な基金が類似団体に比べて極端に少ないことから、依然として類似団体平均を大きく上回っており、全国や県平均にも程遠い</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これまで、地方</a:t>
          </a:r>
          <a:r>
            <a:rPr kumimoji="1" lang="ja-JP" altLang="ja-JP" sz="1100">
              <a:solidFill>
                <a:schemeClr val="dk1"/>
              </a:solidFill>
              <a:effectLst/>
              <a:latin typeface="+mn-lt"/>
              <a:ea typeface="+mn-ea"/>
              <a:cs typeface="+mn-cs"/>
            </a:rPr>
            <a:t>債の新規発行抑制や基金の積み増しにより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順調に</a:t>
          </a:r>
          <a:r>
            <a:rPr kumimoji="1" lang="ja-JP" altLang="en-US" sz="1100">
              <a:solidFill>
                <a:schemeClr val="dk1"/>
              </a:solidFill>
              <a:effectLst/>
              <a:latin typeface="+mn-lt"/>
              <a:ea typeface="+mn-ea"/>
              <a:cs typeface="+mn-cs"/>
            </a:rPr>
            <a:t>将来負担比率は</a:t>
          </a:r>
          <a:r>
            <a:rPr kumimoji="1" lang="ja-JP" altLang="ja-JP" sz="1100">
              <a:solidFill>
                <a:schemeClr val="dk1"/>
              </a:solidFill>
              <a:effectLst/>
              <a:latin typeface="+mn-lt"/>
              <a:ea typeface="+mn-ea"/>
              <a:cs typeface="+mn-cs"/>
            </a:rPr>
            <a:t>減少して</a:t>
          </a:r>
          <a:r>
            <a:rPr kumimoji="1" lang="ja-JP" altLang="en-US" sz="1100">
              <a:solidFill>
                <a:schemeClr val="dk1"/>
              </a:solidFill>
              <a:effectLst/>
              <a:latin typeface="+mn-lt"/>
              <a:ea typeface="+mn-ea"/>
              <a:cs typeface="+mn-cs"/>
            </a:rPr>
            <a:t>きてはいるが、錦大橋大規模修繕事業に係る地方債を発行するので今後比率に影響する</a:t>
          </a:r>
          <a:r>
            <a:rPr kumimoji="1" lang="ja-JP" altLang="ja-JP" sz="1100">
              <a:solidFill>
                <a:schemeClr val="dk1"/>
              </a:solidFill>
              <a:effectLst/>
              <a:latin typeface="+mn-lt"/>
              <a:ea typeface="+mn-ea"/>
              <a:cs typeface="+mn-cs"/>
            </a:rPr>
            <a:t>と見込んでいる。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46888</xdr:rowOff>
    </xdr:to>
    <xdr:cxnSp macro="">
      <xdr:nvCxnSpPr>
        <xdr:cNvPr id="442" name="直線コネクタ 441"/>
        <xdr:cNvCxnSpPr/>
      </xdr:nvCxnSpPr>
      <xdr:spPr>
        <a:xfrm flipV="1">
          <a:off x="17018000" y="2451100"/>
          <a:ext cx="0" cy="1367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18965</xdr:rowOff>
    </xdr:from>
    <xdr:ext cx="762000" cy="259045"/>
    <xdr:sp macro="" textlink="">
      <xdr:nvSpPr>
        <xdr:cNvPr id="443" name="将来負担の状況最小値テキスト"/>
        <xdr:cNvSpPr txBox="1"/>
      </xdr:nvSpPr>
      <xdr:spPr>
        <a:xfrm>
          <a:off x="17106900" y="379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46888</xdr:rowOff>
    </xdr:from>
    <xdr:to>
      <xdr:col>24</xdr:col>
      <xdr:colOff>647700</xdr:colOff>
      <xdr:row>22</xdr:row>
      <xdr:rowOff>46888</xdr:rowOff>
    </xdr:to>
    <xdr:cxnSp macro="">
      <xdr:nvCxnSpPr>
        <xdr:cNvPr id="444" name="直線コネクタ 443"/>
        <xdr:cNvCxnSpPr/>
      </xdr:nvCxnSpPr>
      <xdr:spPr>
        <a:xfrm>
          <a:off x="16929100" y="381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4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7569</xdr:rowOff>
    </xdr:from>
    <xdr:to>
      <xdr:col>24</xdr:col>
      <xdr:colOff>558800</xdr:colOff>
      <xdr:row>20</xdr:row>
      <xdr:rowOff>41351</xdr:rowOff>
    </xdr:to>
    <xdr:cxnSp macro="">
      <xdr:nvCxnSpPr>
        <xdr:cNvPr id="447" name="直線コネクタ 446"/>
        <xdr:cNvCxnSpPr/>
      </xdr:nvCxnSpPr>
      <xdr:spPr>
        <a:xfrm flipV="1">
          <a:off x="16179800" y="343656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48"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9" name="フローチャート : 判断 44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41351</xdr:rowOff>
    </xdr:from>
    <xdr:to>
      <xdr:col>23</xdr:col>
      <xdr:colOff>406400</xdr:colOff>
      <xdr:row>20</xdr:row>
      <xdr:rowOff>151384</xdr:rowOff>
    </xdr:to>
    <xdr:cxnSp macro="">
      <xdr:nvCxnSpPr>
        <xdr:cNvPr id="450" name="直線コネクタ 449"/>
        <xdr:cNvCxnSpPr/>
      </xdr:nvCxnSpPr>
      <xdr:spPr>
        <a:xfrm flipV="1">
          <a:off x="15290800" y="3470351"/>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63094</xdr:rowOff>
    </xdr:from>
    <xdr:to>
      <xdr:col>23</xdr:col>
      <xdr:colOff>457200</xdr:colOff>
      <xdr:row>15</xdr:row>
      <xdr:rowOff>164694</xdr:rowOff>
    </xdr:to>
    <xdr:sp macro="" textlink="">
      <xdr:nvSpPr>
        <xdr:cNvPr id="451" name="フローチャート : 判断 450"/>
        <xdr:cNvSpPr/>
      </xdr:nvSpPr>
      <xdr:spPr>
        <a:xfrm>
          <a:off x="16129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3421</xdr:rowOff>
    </xdr:from>
    <xdr:ext cx="736600" cy="259045"/>
    <xdr:sp macro="" textlink="">
      <xdr:nvSpPr>
        <xdr:cNvPr id="452" name="テキスト ボックス 451"/>
        <xdr:cNvSpPr txBox="1"/>
      </xdr:nvSpPr>
      <xdr:spPr>
        <a:xfrm>
          <a:off x="15798800" y="24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151384</xdr:rowOff>
    </xdr:from>
    <xdr:to>
      <xdr:col>22</xdr:col>
      <xdr:colOff>203200</xdr:colOff>
      <xdr:row>22</xdr:row>
      <xdr:rowOff>34341</xdr:rowOff>
    </xdr:to>
    <xdr:cxnSp macro="">
      <xdr:nvCxnSpPr>
        <xdr:cNvPr id="453" name="直線コネクタ 452"/>
        <xdr:cNvCxnSpPr/>
      </xdr:nvCxnSpPr>
      <xdr:spPr>
        <a:xfrm flipV="1">
          <a:off x="14401800" y="3580384"/>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159614</xdr:rowOff>
    </xdr:from>
    <xdr:to>
      <xdr:col>22</xdr:col>
      <xdr:colOff>254000</xdr:colOff>
      <xdr:row>16</xdr:row>
      <xdr:rowOff>89764</xdr:rowOff>
    </xdr:to>
    <xdr:sp macro="" textlink="">
      <xdr:nvSpPr>
        <xdr:cNvPr id="454" name="フローチャート : 判断 453"/>
        <xdr:cNvSpPr/>
      </xdr:nvSpPr>
      <xdr:spPr>
        <a:xfrm>
          <a:off x="15240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99941</xdr:rowOff>
    </xdr:from>
    <xdr:ext cx="762000" cy="259045"/>
    <xdr:sp macro="" textlink="">
      <xdr:nvSpPr>
        <xdr:cNvPr id="455" name="テキスト ボックス 454"/>
        <xdr:cNvSpPr txBox="1"/>
      </xdr:nvSpPr>
      <xdr:spPr>
        <a:xfrm>
          <a:off x="14909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34341</xdr:rowOff>
    </xdr:from>
    <xdr:to>
      <xdr:col>21</xdr:col>
      <xdr:colOff>0</xdr:colOff>
      <xdr:row>23</xdr:row>
      <xdr:rowOff>22149</xdr:rowOff>
    </xdr:to>
    <xdr:cxnSp macro="">
      <xdr:nvCxnSpPr>
        <xdr:cNvPr id="456" name="直線コネクタ 455"/>
        <xdr:cNvCxnSpPr/>
      </xdr:nvCxnSpPr>
      <xdr:spPr>
        <a:xfrm flipV="1">
          <a:off x="13512800" y="380624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104597</xdr:rowOff>
    </xdr:from>
    <xdr:to>
      <xdr:col>21</xdr:col>
      <xdr:colOff>50800</xdr:colOff>
      <xdr:row>16</xdr:row>
      <xdr:rowOff>34747</xdr:rowOff>
    </xdr:to>
    <xdr:sp macro="" textlink="">
      <xdr:nvSpPr>
        <xdr:cNvPr id="457" name="フローチャート : 判断 456"/>
        <xdr:cNvSpPr/>
      </xdr:nvSpPr>
      <xdr:spPr>
        <a:xfrm>
          <a:off x="14351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44924</xdr:rowOff>
    </xdr:from>
    <xdr:ext cx="762000" cy="259045"/>
    <xdr:sp macro="" textlink="">
      <xdr:nvSpPr>
        <xdr:cNvPr id="458" name="テキスト ボックス 457"/>
        <xdr:cNvSpPr txBox="1"/>
      </xdr:nvSpPr>
      <xdr:spPr>
        <a:xfrm>
          <a:off x="14020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49682</xdr:rowOff>
    </xdr:from>
    <xdr:to>
      <xdr:col>19</xdr:col>
      <xdr:colOff>533400</xdr:colOff>
      <xdr:row>18</xdr:row>
      <xdr:rowOff>151282</xdr:rowOff>
    </xdr:to>
    <xdr:sp macro="" textlink="">
      <xdr:nvSpPr>
        <xdr:cNvPr id="459" name="フローチャート : 判断 458"/>
        <xdr:cNvSpPr/>
      </xdr:nvSpPr>
      <xdr:spPr>
        <a:xfrm>
          <a:off x="13462000" y="313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161459</xdr:rowOff>
    </xdr:from>
    <xdr:ext cx="762000" cy="259045"/>
    <xdr:sp macro="" textlink="">
      <xdr:nvSpPr>
        <xdr:cNvPr id="460" name="テキスト ボックス 459"/>
        <xdr:cNvSpPr txBox="1"/>
      </xdr:nvSpPr>
      <xdr:spPr>
        <a:xfrm>
          <a:off x="13131800" y="29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128219</xdr:rowOff>
    </xdr:from>
    <xdr:to>
      <xdr:col>24</xdr:col>
      <xdr:colOff>609600</xdr:colOff>
      <xdr:row>20</xdr:row>
      <xdr:rowOff>58369</xdr:rowOff>
    </xdr:to>
    <xdr:sp macro="" textlink="">
      <xdr:nvSpPr>
        <xdr:cNvPr id="466" name="円/楕円 465"/>
        <xdr:cNvSpPr/>
      </xdr:nvSpPr>
      <xdr:spPr>
        <a:xfrm>
          <a:off x="16967200" y="33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100296</xdr:rowOff>
    </xdr:from>
    <xdr:ext cx="762000" cy="259045"/>
    <xdr:sp macro="" textlink="">
      <xdr:nvSpPr>
        <xdr:cNvPr id="467" name="将来負担の状況該当値テキスト"/>
        <xdr:cNvSpPr txBox="1"/>
      </xdr:nvSpPr>
      <xdr:spPr>
        <a:xfrm>
          <a:off x="17106900" y="335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162001</xdr:rowOff>
    </xdr:from>
    <xdr:to>
      <xdr:col>23</xdr:col>
      <xdr:colOff>457200</xdr:colOff>
      <xdr:row>20</xdr:row>
      <xdr:rowOff>92151</xdr:rowOff>
    </xdr:to>
    <xdr:sp macro="" textlink="">
      <xdr:nvSpPr>
        <xdr:cNvPr id="468" name="円/楕円 467"/>
        <xdr:cNvSpPr/>
      </xdr:nvSpPr>
      <xdr:spPr>
        <a:xfrm>
          <a:off x="16129000" y="34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76928</xdr:rowOff>
    </xdr:from>
    <xdr:ext cx="736600" cy="259045"/>
    <xdr:sp macro="" textlink="">
      <xdr:nvSpPr>
        <xdr:cNvPr id="469" name="テキスト ボックス 468"/>
        <xdr:cNvSpPr txBox="1"/>
      </xdr:nvSpPr>
      <xdr:spPr>
        <a:xfrm>
          <a:off x="15798800" y="350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100584</xdr:rowOff>
    </xdr:from>
    <xdr:to>
      <xdr:col>22</xdr:col>
      <xdr:colOff>254000</xdr:colOff>
      <xdr:row>21</xdr:row>
      <xdr:rowOff>30734</xdr:rowOff>
    </xdr:to>
    <xdr:sp macro="" textlink="">
      <xdr:nvSpPr>
        <xdr:cNvPr id="470" name="円/楕円 469"/>
        <xdr:cNvSpPr/>
      </xdr:nvSpPr>
      <xdr:spPr>
        <a:xfrm>
          <a:off x="15240000" y="35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15511</xdr:rowOff>
    </xdr:from>
    <xdr:ext cx="762000" cy="259045"/>
    <xdr:sp macro="" textlink="">
      <xdr:nvSpPr>
        <xdr:cNvPr id="471" name="テキスト ボックス 470"/>
        <xdr:cNvSpPr txBox="1"/>
      </xdr:nvSpPr>
      <xdr:spPr>
        <a:xfrm>
          <a:off x="14909800" y="361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154991</xdr:rowOff>
    </xdr:from>
    <xdr:to>
      <xdr:col>21</xdr:col>
      <xdr:colOff>50800</xdr:colOff>
      <xdr:row>22</xdr:row>
      <xdr:rowOff>85141</xdr:rowOff>
    </xdr:to>
    <xdr:sp macro="" textlink="">
      <xdr:nvSpPr>
        <xdr:cNvPr id="472" name="円/楕円 471"/>
        <xdr:cNvSpPr/>
      </xdr:nvSpPr>
      <xdr:spPr>
        <a:xfrm>
          <a:off x="14351000" y="37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69918</xdr:rowOff>
    </xdr:from>
    <xdr:ext cx="762000" cy="259045"/>
    <xdr:sp macro="" textlink="">
      <xdr:nvSpPr>
        <xdr:cNvPr id="473" name="テキスト ボックス 472"/>
        <xdr:cNvSpPr txBox="1"/>
      </xdr:nvSpPr>
      <xdr:spPr>
        <a:xfrm>
          <a:off x="14020800" y="384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142799</xdr:rowOff>
    </xdr:from>
    <xdr:to>
      <xdr:col>19</xdr:col>
      <xdr:colOff>533400</xdr:colOff>
      <xdr:row>23</xdr:row>
      <xdr:rowOff>72949</xdr:rowOff>
    </xdr:to>
    <xdr:sp macro="" textlink="">
      <xdr:nvSpPr>
        <xdr:cNvPr id="474" name="円/楕円 473"/>
        <xdr:cNvSpPr/>
      </xdr:nvSpPr>
      <xdr:spPr>
        <a:xfrm>
          <a:off x="13462000" y="39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57726</xdr:rowOff>
    </xdr:from>
    <xdr:ext cx="762000" cy="259045"/>
    <xdr:sp macro="" textlink="">
      <xdr:nvSpPr>
        <xdr:cNvPr id="475" name="テキスト ボックス 474"/>
        <xdr:cNvSpPr txBox="1"/>
      </xdr:nvSpPr>
      <xdr:spPr>
        <a:xfrm>
          <a:off x="13131800" y="400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11,247
11,212
85.04
5,372,085
5,152,603
115,618
3,133,739
4,799,355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102.1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職員数、ライパイレス指数が類似団体と比較して低い水準の中、類似団体を上回ってきた。これは年齢構成によるものであり、定員適正化計画の順調な推移により予定通り平成</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年度おいて解消することが出来た。</a:t>
          </a:r>
          <a:endParaRPr lang="ja-JP" altLang="ja-JP" sz="1400">
            <a:effectLst/>
          </a:endParaRPr>
        </a:p>
        <a:p>
          <a:r>
            <a:rPr kumimoji="1" lang="ja-JP" altLang="ja-JP" sz="1100">
              <a:solidFill>
                <a:schemeClr val="dk1"/>
              </a:solidFill>
              <a:effectLst/>
              <a:latin typeface="+mn-lt"/>
              <a:ea typeface="+mn-ea"/>
              <a:cs typeface="+mn-cs"/>
            </a:rPr>
            <a:t>　今後においても、類似団体平均を上回ることがないよう、適切な定員管理</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人件費の増加を招かないように努める。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26307</xdr:rowOff>
    </xdr:to>
    <xdr:cxnSp macro="">
      <xdr:nvCxnSpPr>
        <xdr:cNvPr id="66" name="直線コネクタ 65"/>
        <xdr:cNvCxnSpPr/>
      </xdr:nvCxnSpPr>
      <xdr:spPr>
        <a:xfrm>
          <a:off x="3987800" y="62502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36</xdr:row>
      <xdr:rowOff>78014</xdr:rowOff>
    </xdr:to>
    <xdr:cxnSp macro="">
      <xdr:nvCxnSpPr>
        <xdr:cNvPr id="69" name="直線コネクタ 68"/>
        <xdr:cNvCxnSpPr/>
      </xdr:nvCxnSpPr>
      <xdr:spPr>
        <a:xfrm>
          <a:off x="3098800" y="6217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39</xdr:row>
      <xdr:rowOff>9978</xdr:rowOff>
    </xdr:to>
    <xdr:cxnSp macro="">
      <xdr:nvCxnSpPr>
        <xdr:cNvPr id="72" name="直線コネクタ 71"/>
        <xdr:cNvCxnSpPr/>
      </xdr:nvCxnSpPr>
      <xdr:spPr>
        <a:xfrm flipV="1">
          <a:off x="2209800" y="6217557"/>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137885</xdr:rowOff>
    </xdr:from>
    <xdr:to>
      <xdr:col>3</xdr:col>
      <xdr:colOff>142875</xdr:colOff>
      <xdr:row>39</xdr:row>
      <xdr:rowOff>9978</xdr:rowOff>
    </xdr:to>
    <xdr:cxnSp macro="">
      <xdr:nvCxnSpPr>
        <xdr:cNvPr id="75" name="直線コネクタ 74"/>
        <xdr:cNvCxnSpPr/>
      </xdr:nvCxnSpPr>
      <xdr:spPr>
        <a:xfrm>
          <a:off x="1320800" y="6652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103414</xdr:rowOff>
    </xdr:from>
    <xdr:to>
      <xdr:col>1</xdr:col>
      <xdr:colOff>676275</xdr:colOff>
      <xdr:row>37</xdr:row>
      <xdr:rowOff>33564</xdr:rowOff>
    </xdr:to>
    <xdr:sp macro="" textlink="">
      <xdr:nvSpPr>
        <xdr:cNvPr id="78" name="フローチャート : 判断 77"/>
        <xdr:cNvSpPr/>
      </xdr:nvSpPr>
      <xdr:spPr>
        <a:xfrm>
          <a:off x="1270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43741</xdr:rowOff>
    </xdr:from>
    <xdr:ext cx="762000" cy="259045"/>
    <xdr:sp macro="" textlink="">
      <xdr:nvSpPr>
        <xdr:cNvPr id="79" name="テキスト ボックス 78"/>
        <xdr:cNvSpPr txBox="1"/>
      </xdr:nvSpPr>
      <xdr:spPr>
        <a:xfrm>
          <a:off x="939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146957</xdr:rowOff>
    </xdr:from>
    <xdr:to>
      <xdr:col>7</xdr:col>
      <xdr:colOff>66675</xdr:colOff>
      <xdr:row>37</xdr:row>
      <xdr:rowOff>77107</xdr:rowOff>
    </xdr:to>
    <xdr:sp macro="" textlink="">
      <xdr:nvSpPr>
        <xdr:cNvPr id="85" name="円/楕円 84"/>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163484</xdr:rowOff>
    </xdr:from>
    <xdr:ext cx="762000" cy="259045"/>
    <xdr:sp macro="" textlink="">
      <xdr:nvSpPr>
        <xdr:cNvPr id="86" name="人件費該当値テキスト"/>
        <xdr:cNvSpPr txBox="1"/>
      </xdr:nvSpPr>
      <xdr:spPr>
        <a:xfrm>
          <a:off x="49149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7" name="円/楕円 86"/>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8" name="テキスト ボックス 87"/>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89" name="円/楕円 88"/>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106334</xdr:rowOff>
    </xdr:from>
    <xdr:ext cx="762000" cy="259045"/>
    <xdr:sp macro="" textlink="">
      <xdr:nvSpPr>
        <xdr:cNvPr id="90" name="テキスト ボックス 89"/>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130628</xdr:rowOff>
    </xdr:from>
    <xdr:to>
      <xdr:col>3</xdr:col>
      <xdr:colOff>193675</xdr:colOff>
      <xdr:row>39</xdr:row>
      <xdr:rowOff>60778</xdr:rowOff>
    </xdr:to>
    <xdr:sp macro="" textlink="">
      <xdr:nvSpPr>
        <xdr:cNvPr id="91" name="円/楕円 90"/>
        <xdr:cNvSpPr/>
      </xdr:nvSpPr>
      <xdr:spPr>
        <a:xfrm>
          <a:off x="2159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45555</xdr:rowOff>
    </xdr:from>
    <xdr:ext cx="762000" cy="259045"/>
    <xdr:sp macro="" textlink="">
      <xdr:nvSpPr>
        <xdr:cNvPr id="92" name="テキスト ボックス 91"/>
        <xdr:cNvSpPr txBox="1"/>
      </xdr:nvSpPr>
      <xdr:spPr>
        <a:xfrm>
          <a:off x="1828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3" name="円/楕円 92"/>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94" name="テキスト ボックス 93"/>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県平均より上回っているが、全国や</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よりは</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いるので</a:t>
          </a:r>
          <a:r>
            <a:rPr kumimoji="1" lang="ja-JP" altLang="ja-JP" sz="1100">
              <a:solidFill>
                <a:schemeClr val="dk1"/>
              </a:solidFill>
              <a:effectLst/>
              <a:latin typeface="+mn-lt"/>
              <a:ea typeface="+mn-ea"/>
              <a:cs typeface="+mn-cs"/>
            </a:rPr>
            <a:t>、各種業務の見直しや経費削減に取り組んだ成果が表れている。</a:t>
          </a:r>
          <a:endParaRPr lang="ja-JP" altLang="ja-JP" sz="1400">
            <a:effectLst/>
          </a:endParaRPr>
        </a:p>
        <a:p>
          <a:r>
            <a:rPr kumimoji="1" lang="ja-JP" altLang="ja-JP" sz="1100">
              <a:solidFill>
                <a:schemeClr val="dk1"/>
              </a:solidFill>
              <a:effectLst/>
              <a:latin typeface="+mn-lt"/>
              <a:ea typeface="+mn-ea"/>
              <a:cs typeface="+mn-cs"/>
            </a:rPr>
            <a:t>　しかしながら、年々徐々に増加しており、国の施策に係る事業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により益々増加すると予想される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今後においても行財政改革を通じ、類似団体平均を上回らないように努める。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107950</xdr:rowOff>
    </xdr:from>
    <xdr:to>
      <xdr:col>24</xdr:col>
      <xdr:colOff>31750</xdr:colOff>
      <xdr:row>22</xdr:row>
      <xdr:rowOff>50800</xdr:rowOff>
    </xdr:to>
    <xdr:cxnSp macro="">
      <xdr:nvCxnSpPr>
        <xdr:cNvPr id="122" name="直線コネクタ 121"/>
        <xdr:cNvCxnSpPr/>
      </xdr:nvCxnSpPr>
      <xdr:spPr>
        <a:xfrm flipV="1">
          <a:off x="16510000" y="2679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22877</xdr:rowOff>
    </xdr:from>
    <xdr:ext cx="762000" cy="259045"/>
    <xdr:sp macro="" textlink="">
      <xdr:nvSpPr>
        <xdr:cNvPr id="125" name="物件費最大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15</xdr:row>
      <xdr:rowOff>107950</xdr:rowOff>
    </xdr:from>
    <xdr:to>
      <xdr:col>24</xdr:col>
      <xdr:colOff>120650</xdr:colOff>
      <xdr:row>15</xdr:row>
      <xdr:rowOff>107950</xdr:rowOff>
    </xdr:to>
    <xdr:cxnSp macro="">
      <xdr:nvCxnSpPr>
        <xdr:cNvPr id="126" name="直線コネクタ 125"/>
        <xdr:cNvCxnSpPr/>
      </xdr:nvCxnSpPr>
      <xdr:spPr>
        <a:xfrm>
          <a:off x="16421100" y="267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146050</xdr:rowOff>
    </xdr:to>
    <xdr:cxnSp macro="">
      <xdr:nvCxnSpPr>
        <xdr:cNvPr id="127" name="直線コネクタ 126"/>
        <xdr:cNvCxnSpPr/>
      </xdr:nvCxnSpPr>
      <xdr:spPr>
        <a:xfrm>
          <a:off x="15671800" y="269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154957</xdr:rowOff>
    </xdr:from>
    <xdr:ext cx="762000" cy="259045"/>
    <xdr:sp macro="" textlink="">
      <xdr:nvSpPr>
        <xdr:cNvPr id="128" name="物件費平均値テキスト"/>
        <xdr:cNvSpPr txBox="1"/>
      </xdr:nvSpPr>
      <xdr:spPr>
        <a:xfrm>
          <a:off x="16598900" y="289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29" name="フローチャート : 判断 128"/>
        <xdr:cNvSpPr/>
      </xdr:nvSpPr>
      <xdr:spPr>
        <a:xfrm>
          <a:off x="164592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123190</xdr:rowOff>
    </xdr:to>
    <xdr:cxnSp macro="">
      <xdr:nvCxnSpPr>
        <xdr:cNvPr id="130" name="直線コネクタ 129"/>
        <xdr:cNvCxnSpPr/>
      </xdr:nvCxnSpPr>
      <xdr:spPr>
        <a:xfrm>
          <a:off x="14782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99060</xdr:rowOff>
    </xdr:from>
    <xdr:to>
      <xdr:col>22</xdr:col>
      <xdr:colOff>615950</xdr:colOff>
      <xdr:row>17</xdr:row>
      <xdr:rowOff>29210</xdr:rowOff>
    </xdr:to>
    <xdr:sp macro="" textlink="">
      <xdr:nvSpPr>
        <xdr:cNvPr id="131" name="フローチャート : 判断 130"/>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32" name="テキスト ボックス 131"/>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15</xdr:row>
      <xdr:rowOff>46990</xdr:rowOff>
    </xdr:to>
    <xdr:cxnSp macro="">
      <xdr:nvCxnSpPr>
        <xdr:cNvPr id="133" name="直線コネクタ 132"/>
        <xdr:cNvCxnSpPr/>
      </xdr:nvCxnSpPr>
      <xdr:spPr>
        <a:xfrm>
          <a:off x="13893800" y="251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4" name="フローチャート : 判断 133"/>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5" name="テキスト ボックス 134"/>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111760</xdr:rowOff>
    </xdr:to>
    <xdr:cxnSp macro="">
      <xdr:nvCxnSpPr>
        <xdr:cNvPr id="136" name="直線コネクタ 135"/>
        <xdr:cNvCxnSpPr/>
      </xdr:nvCxnSpPr>
      <xdr:spPr>
        <a:xfrm>
          <a:off x="13004800" y="244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9" name="フローチャート : 判断 138"/>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40" name="テキスト ボックス 139"/>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3827</xdr:rowOff>
    </xdr:from>
    <xdr:ext cx="762000" cy="259045"/>
    <xdr:sp macro="" textlink="">
      <xdr:nvSpPr>
        <xdr:cNvPr id="147" name="物件費該当値テキスト"/>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8" name="円/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50" name="円/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2" name="円/楕円 151"/>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3" name="テキスト ボックス 152"/>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4" name="円/楕円 153"/>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104157</xdr:rowOff>
    </xdr:from>
    <xdr:ext cx="762000" cy="259045"/>
    <xdr:sp macro="" textlink="">
      <xdr:nvSpPr>
        <xdr:cNvPr id="155" name="テキスト ボックス 154"/>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保育所の民営化や子供医療費の助成拡大、障がい者福祉サービスの増加により、依然として高い水準で推移している。</a:t>
          </a:r>
          <a:endParaRPr lang="ja-JP" altLang="ja-JP" sz="1400">
            <a:effectLst/>
          </a:endParaRPr>
        </a:p>
        <a:p>
          <a:r>
            <a:rPr kumimoji="1" lang="ja-JP" altLang="ja-JP" sz="1100">
              <a:solidFill>
                <a:schemeClr val="dk1"/>
              </a:solidFill>
              <a:effectLst/>
              <a:latin typeface="+mn-lt"/>
              <a:ea typeface="+mn-ea"/>
              <a:cs typeface="+mn-cs"/>
            </a:rPr>
            <a:t>　社会保障制度の経費増大や保育園数、子どもの数が多いことも影響していると考えられるが、今後においても個別の事業の必要性を精査し、</a:t>
          </a:r>
          <a:r>
            <a:rPr kumimoji="1" lang="ja-JP" altLang="en-US" sz="1100">
              <a:solidFill>
                <a:schemeClr val="dk1"/>
              </a:solidFill>
              <a:effectLst/>
              <a:latin typeface="+mn-lt"/>
              <a:ea typeface="+mn-ea"/>
              <a:cs typeface="+mn-cs"/>
            </a:rPr>
            <a:t>全国や県平均より下回ってはいるものの、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に比べると高い状況なので、平均に近づけるよう</a:t>
          </a:r>
          <a:r>
            <a:rPr kumimoji="1" lang="ja-JP" altLang="ja-JP" sz="1100">
              <a:solidFill>
                <a:schemeClr val="dk1"/>
              </a:solidFill>
              <a:effectLst/>
              <a:latin typeface="+mn-lt"/>
              <a:ea typeface="+mn-ea"/>
              <a:cs typeface="+mn-cs"/>
            </a:rPr>
            <a:t>改善を図りたい。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3" name="直線コネクタ 182"/>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107950</xdr:rowOff>
    </xdr:from>
    <xdr:to>
      <xdr:col>7</xdr:col>
      <xdr:colOff>15875</xdr:colOff>
      <xdr:row>61</xdr:row>
      <xdr:rowOff>50800</xdr:rowOff>
    </xdr:to>
    <xdr:cxnSp macro="">
      <xdr:nvCxnSpPr>
        <xdr:cNvPr id="188" name="直線コネクタ 187"/>
        <xdr:cNvCxnSpPr/>
      </xdr:nvCxnSpPr>
      <xdr:spPr>
        <a:xfrm>
          <a:off x="3987800" y="10394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88900</xdr:rowOff>
    </xdr:from>
    <xdr:to>
      <xdr:col>5</xdr:col>
      <xdr:colOff>549275</xdr:colOff>
      <xdr:row>60</xdr:row>
      <xdr:rowOff>107950</xdr:rowOff>
    </xdr:to>
    <xdr:cxnSp macro="">
      <xdr:nvCxnSpPr>
        <xdr:cNvPr id="191" name="直線コネクタ 190"/>
        <xdr:cNvCxnSpPr/>
      </xdr:nvCxnSpPr>
      <xdr:spPr>
        <a:xfrm>
          <a:off x="3098800" y="1037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2" name="フローチャート : 判断 191"/>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3" name="テキスト ボックス 192"/>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31750</xdr:rowOff>
    </xdr:from>
    <xdr:to>
      <xdr:col>4</xdr:col>
      <xdr:colOff>346075</xdr:colOff>
      <xdr:row>60</xdr:row>
      <xdr:rowOff>88900</xdr:rowOff>
    </xdr:to>
    <xdr:cxnSp macro="">
      <xdr:nvCxnSpPr>
        <xdr:cNvPr id="194" name="直線コネクタ 193"/>
        <xdr:cNvCxnSpPr/>
      </xdr:nvCxnSpPr>
      <xdr:spPr>
        <a:xfrm>
          <a:off x="2209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5" name="フローチャート : 判断 194"/>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6" name="テキスト ボックス 195"/>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60</xdr:row>
      <xdr:rowOff>31750</xdr:rowOff>
    </xdr:to>
    <xdr:cxnSp macro="">
      <xdr:nvCxnSpPr>
        <xdr:cNvPr id="197" name="直線コネクタ 196"/>
        <xdr:cNvCxnSpPr/>
      </xdr:nvCxnSpPr>
      <xdr:spPr>
        <a:xfrm>
          <a:off x="1320800" y="1014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8" name="フローチャート : 判断 197"/>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9" name="テキスト ボックス 198"/>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0</xdr:rowOff>
    </xdr:from>
    <xdr:to>
      <xdr:col>7</xdr:col>
      <xdr:colOff>66675</xdr:colOff>
      <xdr:row>61</xdr:row>
      <xdr:rowOff>101600</xdr:rowOff>
    </xdr:to>
    <xdr:sp macro="" textlink="">
      <xdr:nvSpPr>
        <xdr:cNvPr id="207" name="円/楕円 206"/>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80027</xdr:rowOff>
    </xdr:from>
    <xdr:ext cx="762000" cy="259045"/>
    <xdr:sp macro="" textlink="">
      <xdr:nvSpPr>
        <xdr:cNvPr id="208" name="扶助費該当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57150</xdr:rowOff>
    </xdr:from>
    <xdr:to>
      <xdr:col>5</xdr:col>
      <xdr:colOff>600075</xdr:colOff>
      <xdr:row>60</xdr:row>
      <xdr:rowOff>158750</xdr:rowOff>
    </xdr:to>
    <xdr:sp macro="" textlink="">
      <xdr:nvSpPr>
        <xdr:cNvPr id="209" name="円/楕円 208"/>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143527</xdr:rowOff>
    </xdr:from>
    <xdr:ext cx="736600" cy="259045"/>
    <xdr:sp macro="" textlink="">
      <xdr:nvSpPr>
        <xdr:cNvPr id="210" name="テキスト ボックス 209"/>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11" name="円/楕円 210"/>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2" name="テキスト ボックス 211"/>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152400</xdr:rowOff>
    </xdr:from>
    <xdr:to>
      <xdr:col>3</xdr:col>
      <xdr:colOff>193675</xdr:colOff>
      <xdr:row>60</xdr:row>
      <xdr:rowOff>82550</xdr:rowOff>
    </xdr:to>
    <xdr:sp macro="" textlink="">
      <xdr:nvSpPr>
        <xdr:cNvPr id="213" name="円/楕円 212"/>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67327</xdr:rowOff>
    </xdr:from>
    <xdr:ext cx="762000" cy="259045"/>
    <xdr:sp macro="" textlink="">
      <xdr:nvSpPr>
        <xdr:cNvPr id="214" name="テキスト ボックス 213"/>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152400</xdr:rowOff>
    </xdr:from>
    <xdr:to>
      <xdr:col>1</xdr:col>
      <xdr:colOff>676275</xdr:colOff>
      <xdr:row>59</xdr:row>
      <xdr:rowOff>82550</xdr:rowOff>
    </xdr:to>
    <xdr:sp macro="" textlink="">
      <xdr:nvSpPr>
        <xdr:cNvPr id="215" name="円/楕円 214"/>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67327</xdr:rowOff>
    </xdr:from>
    <xdr:ext cx="762000" cy="259045"/>
    <xdr:sp macro="" textlink="">
      <xdr:nvSpPr>
        <xdr:cNvPr id="216" name="テキスト ボックス 215"/>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a:t>
          </a:r>
          <a:r>
            <a:rPr lang="ja-JP" altLang="ja-JP" sz="1100" b="0" i="0" baseline="0">
              <a:solidFill>
                <a:schemeClr val="dk1"/>
              </a:solidFill>
              <a:effectLst/>
              <a:latin typeface="+mn-lt"/>
              <a:ea typeface="+mn-ea"/>
              <a:cs typeface="+mn-cs"/>
            </a:rPr>
            <a:t>会計への繰出金</a:t>
          </a:r>
          <a:r>
            <a:rPr lang="ja-JP" altLang="en-US" sz="1100" b="0" i="0" baseline="0">
              <a:solidFill>
                <a:schemeClr val="dk1"/>
              </a:solidFill>
              <a:effectLst/>
              <a:latin typeface="+mn-lt"/>
              <a:ea typeface="+mn-ea"/>
              <a:cs typeface="+mn-cs"/>
            </a:rPr>
            <a:t>の増により前年より増加したが</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平均と同程度となった。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、社会保障経費の増大、簡易水道事業・下水道事業に係る繰出金等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が考えられるので、</a:t>
          </a:r>
          <a:r>
            <a:rPr lang="ja-JP" altLang="ja-JP" sz="1100" b="0" i="0" baseline="0">
              <a:solidFill>
                <a:schemeClr val="dk1"/>
              </a:solidFill>
              <a:effectLst/>
              <a:latin typeface="+mn-lt"/>
              <a:ea typeface="+mn-ea"/>
              <a:cs typeface="+mn-cs"/>
            </a:rPr>
            <a:t>すべての特別会計において、基準外の繰出金が発生しないよう、税・料金の見直しや独立採算の原則に立ち返った料金の値上げにより、普通会計の負担額を減</a:t>
          </a:r>
          <a:r>
            <a:rPr lang="ja-JP" altLang="en-US" sz="1100" b="0" i="0" baseline="0">
              <a:solidFill>
                <a:schemeClr val="dk1"/>
              </a:solidFill>
              <a:effectLst/>
              <a:latin typeface="+mn-lt"/>
              <a:ea typeface="+mn-ea"/>
              <a:cs typeface="+mn-cs"/>
            </a:rPr>
            <a:t>らすよう努める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4" name="直線コネクタ 243"/>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134620</xdr:rowOff>
    </xdr:to>
    <xdr:cxnSp macro="">
      <xdr:nvCxnSpPr>
        <xdr:cNvPr id="249" name="直線コネクタ 248"/>
        <xdr:cNvCxnSpPr/>
      </xdr:nvCxnSpPr>
      <xdr:spPr>
        <a:xfrm>
          <a:off x="15671800" y="9636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50"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51" name="フローチャート : 判断 250"/>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35560</xdr:rowOff>
    </xdr:to>
    <xdr:cxnSp macro="">
      <xdr:nvCxnSpPr>
        <xdr:cNvPr id="252" name="直線コネクタ 251"/>
        <xdr:cNvCxnSpPr/>
      </xdr:nvCxnSpPr>
      <xdr:spPr>
        <a:xfrm>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3" name="フローチャート : 判断 252"/>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4" name="テキスト ボックス 253"/>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58420</xdr:rowOff>
    </xdr:to>
    <xdr:cxnSp macro="">
      <xdr:nvCxnSpPr>
        <xdr:cNvPr id="255" name="直線コネクタ 254"/>
        <xdr:cNvCxnSpPr/>
      </xdr:nvCxnSpPr>
      <xdr:spPr>
        <a:xfrm flipV="1">
          <a:off x="13893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6" name="フローチャート :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58420</xdr:rowOff>
    </xdr:to>
    <xdr:cxnSp macro="">
      <xdr:nvCxnSpPr>
        <xdr:cNvPr id="258" name="直線コネクタ 257"/>
        <xdr:cNvCxnSpPr/>
      </xdr:nvCxnSpPr>
      <xdr:spPr>
        <a:xfrm>
          <a:off x="13004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8" name="円/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55897</xdr:rowOff>
    </xdr:from>
    <xdr:ext cx="762000" cy="259045"/>
    <xdr:sp macro="" textlink="">
      <xdr:nvSpPr>
        <xdr:cNvPr id="269"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0" name="円/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1" name="テキスト ボックス 27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2" name="円/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3" name="テキスト ボックス 27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4" name="円/楕円 273"/>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5" name="テキスト ボックス 274"/>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6" name="円/楕円 275"/>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7" name="テキスト ボックス 276"/>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一部事務組合負担金等の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により前年より</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類似団体平均と同程度と</a:t>
          </a:r>
          <a:r>
            <a:rPr kumimoji="1" lang="ja-JP" altLang="en-US"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しかしながら、くま川鉄道経営安定化補助金や地方バス対策補助金等の増加も予想されるので、町単独の補助金については常に見直しを行っていく</a:t>
          </a:r>
          <a:r>
            <a:rPr kumimoji="1" lang="ja-JP" altLang="en-US" sz="1100">
              <a:solidFill>
                <a:schemeClr val="dk1"/>
              </a:solidFill>
              <a:effectLst/>
              <a:latin typeface="+mn-lt"/>
              <a:ea typeface="+mn-ea"/>
              <a:cs typeface="+mn-cs"/>
            </a:rPr>
            <a:t>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5" name="直線コネクタ 304"/>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6"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7" name="直線コネクタ 306"/>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8"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9" name="直線コネクタ 308"/>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85090</xdr:rowOff>
    </xdr:to>
    <xdr:cxnSp macro="">
      <xdr:nvCxnSpPr>
        <xdr:cNvPr id="310" name="直線コネクタ 309"/>
        <xdr:cNvCxnSpPr/>
      </xdr:nvCxnSpPr>
      <xdr:spPr>
        <a:xfrm>
          <a:off x="15671800" y="6375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11"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2" name="フローチャート :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161290</xdr:rowOff>
    </xdr:to>
    <xdr:cxnSp macro="">
      <xdr:nvCxnSpPr>
        <xdr:cNvPr id="313" name="直線コネクタ 312"/>
        <xdr:cNvCxnSpPr/>
      </xdr:nvCxnSpPr>
      <xdr:spPr>
        <a:xfrm flipV="1">
          <a:off x="14782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4" name="フローチャート : 判断 313"/>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5" name="テキスト ボックス 314"/>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153670</xdr:rowOff>
    </xdr:from>
    <xdr:to>
      <xdr:col>21</xdr:col>
      <xdr:colOff>361950</xdr:colOff>
      <xdr:row>37</xdr:row>
      <xdr:rowOff>161290</xdr:rowOff>
    </xdr:to>
    <xdr:cxnSp macro="">
      <xdr:nvCxnSpPr>
        <xdr:cNvPr id="316" name="直線コネクタ 315"/>
        <xdr:cNvCxnSpPr/>
      </xdr:nvCxnSpPr>
      <xdr:spPr>
        <a:xfrm>
          <a:off x="13893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7" name="フローチャート : 判断 316"/>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8" name="テキスト ボックス 317"/>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153670</xdr:rowOff>
    </xdr:to>
    <xdr:cxnSp macro="">
      <xdr:nvCxnSpPr>
        <xdr:cNvPr id="319" name="直線コネクタ 318"/>
        <xdr:cNvCxnSpPr/>
      </xdr:nvCxnSpPr>
      <xdr:spPr>
        <a:xfrm>
          <a:off x="13004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20" name="フローチャート : 判断 319"/>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21" name="テキスト ボックス 320"/>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2" name="フローチャート : 判断 321"/>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23" name="テキスト ボックス 322"/>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29" name="円/楕円 328"/>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6367</xdr:rowOff>
    </xdr:from>
    <xdr:ext cx="762000" cy="259045"/>
    <xdr:sp macro="" textlink="">
      <xdr:nvSpPr>
        <xdr:cNvPr id="330"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1" name="円/楕円 330"/>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2" name="テキスト ボックス 331"/>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3" name="円/楕円 33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4" name="テキスト ボックス 33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102870</xdr:rowOff>
    </xdr:from>
    <xdr:to>
      <xdr:col>20</xdr:col>
      <xdr:colOff>209550</xdr:colOff>
      <xdr:row>38</xdr:row>
      <xdr:rowOff>33020</xdr:rowOff>
    </xdr:to>
    <xdr:sp macro="" textlink="">
      <xdr:nvSpPr>
        <xdr:cNvPr id="335" name="円/楕円 334"/>
        <xdr:cNvSpPr/>
      </xdr:nvSpPr>
      <xdr:spPr>
        <a:xfrm>
          <a:off x="13843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17797</xdr:rowOff>
    </xdr:from>
    <xdr:ext cx="762000" cy="259045"/>
    <xdr:sp macro="" textlink="">
      <xdr:nvSpPr>
        <xdr:cNvPr id="336" name="テキスト ボックス 335"/>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7" name="円/楕円 33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8" name="テキスト ボックス 33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類似団体平均を上回っているが、近年の新規発行抑制により順調に減少している。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減少する見込みで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あるが、平成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始まった</a:t>
          </a:r>
          <a:r>
            <a:rPr kumimoji="1" lang="ja-JP" altLang="ja-JP" sz="1100">
              <a:solidFill>
                <a:schemeClr val="dk1"/>
              </a:solidFill>
              <a:effectLst/>
              <a:latin typeface="+mn-lt"/>
              <a:ea typeface="+mn-ea"/>
              <a:cs typeface="+mn-cs"/>
            </a:rPr>
            <a:t>錦大橋</a:t>
          </a:r>
          <a:r>
            <a:rPr kumimoji="1" lang="ja-JP" altLang="en-US" sz="1100">
              <a:solidFill>
                <a:schemeClr val="dk1"/>
              </a:solidFill>
              <a:effectLst/>
              <a:latin typeface="+mn-lt"/>
              <a:ea typeface="+mn-ea"/>
              <a:cs typeface="+mn-cs"/>
            </a:rPr>
            <a:t>大規模修繕事業の</a:t>
          </a:r>
          <a:r>
            <a:rPr kumimoji="1" lang="ja-JP" altLang="ja-JP" sz="1100">
              <a:solidFill>
                <a:schemeClr val="dk1"/>
              </a:solidFill>
              <a:effectLst/>
              <a:latin typeface="+mn-lt"/>
              <a:ea typeface="+mn-ea"/>
              <a:cs typeface="+mn-cs"/>
            </a:rPr>
            <a:t>償還が</a:t>
          </a:r>
          <a:r>
            <a:rPr kumimoji="1" lang="ja-JP" altLang="en-US" sz="1100">
              <a:solidFill>
                <a:schemeClr val="dk1"/>
              </a:solidFill>
              <a:effectLst/>
              <a:latin typeface="+mn-lt"/>
              <a:ea typeface="+mn-ea"/>
              <a:cs typeface="+mn-cs"/>
            </a:rPr>
            <a:t>始まってくる</a:t>
          </a:r>
          <a:r>
            <a:rPr kumimoji="1" lang="ja-JP" altLang="ja-JP" sz="1100">
              <a:solidFill>
                <a:schemeClr val="dk1"/>
              </a:solidFill>
              <a:effectLst/>
              <a:latin typeface="+mn-lt"/>
              <a:ea typeface="+mn-ea"/>
              <a:cs typeface="+mn-cs"/>
            </a:rPr>
            <a:t>ので</a:t>
          </a:r>
          <a:r>
            <a:rPr kumimoji="1" lang="ja-JP" altLang="en-US" sz="1100">
              <a:solidFill>
                <a:schemeClr val="dk1"/>
              </a:solidFill>
              <a:effectLst/>
              <a:latin typeface="+mn-lt"/>
              <a:ea typeface="+mn-ea"/>
              <a:cs typeface="+mn-cs"/>
            </a:rPr>
            <a:t>数年後</a:t>
          </a:r>
          <a:r>
            <a:rPr kumimoji="1" lang="ja-JP" altLang="ja-JP" sz="1100">
              <a:solidFill>
                <a:schemeClr val="dk1"/>
              </a:solidFill>
              <a:effectLst/>
              <a:latin typeface="+mn-lt"/>
              <a:ea typeface="+mn-ea"/>
              <a:cs typeface="+mn-cs"/>
            </a:rPr>
            <a:t>増加すると予想している。他の事業の必要性を見極めながら将来負担となる公債費の抑制に努める。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6" name="直線コネクタ 365"/>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7"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8" name="直線コネクタ 367"/>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70" name="直線コネクタ 36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77</xdr:row>
      <xdr:rowOff>77470</xdr:rowOff>
    </xdr:to>
    <xdr:cxnSp macro="">
      <xdr:nvCxnSpPr>
        <xdr:cNvPr id="371" name="直線コネクタ 370"/>
        <xdr:cNvCxnSpPr/>
      </xdr:nvCxnSpPr>
      <xdr:spPr>
        <a:xfrm flipV="1">
          <a:off x="3987800" y="1324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2"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3" name="フローチャート : 判断 372"/>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78</xdr:row>
      <xdr:rowOff>12700</xdr:rowOff>
    </xdr:to>
    <xdr:cxnSp macro="">
      <xdr:nvCxnSpPr>
        <xdr:cNvPr id="374" name="直線コネクタ 373"/>
        <xdr:cNvCxnSpPr/>
      </xdr:nvCxnSpPr>
      <xdr:spPr>
        <a:xfrm flipV="1">
          <a:off x="3098800" y="13279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5" name="フローチャート : 判断 374"/>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6" name="テキスト ボックス 375"/>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165100</xdr:rowOff>
    </xdr:to>
    <xdr:cxnSp macro="">
      <xdr:nvCxnSpPr>
        <xdr:cNvPr id="377" name="直線コネクタ 376"/>
        <xdr:cNvCxnSpPr/>
      </xdr:nvCxnSpPr>
      <xdr:spPr>
        <a:xfrm flipV="1">
          <a:off x="2209800" y="1338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8" name="フローチャート :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79</xdr:row>
      <xdr:rowOff>24130</xdr:rowOff>
    </xdr:to>
    <xdr:cxnSp macro="">
      <xdr:nvCxnSpPr>
        <xdr:cNvPr id="380" name="直線コネクタ 379"/>
        <xdr:cNvCxnSpPr/>
      </xdr:nvCxnSpPr>
      <xdr:spPr>
        <a:xfrm flipV="1">
          <a:off x="1320800" y="1353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81" name="フローチャート : 判断 380"/>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2" name="テキスト ボックス 381"/>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3" name="フローチャート : 判断 382"/>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84" name="テキスト ボックス 383"/>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90" name="円/楕円 389"/>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132097</xdr:rowOff>
    </xdr:from>
    <xdr:ext cx="762000" cy="259045"/>
    <xdr:sp macro="" textlink="">
      <xdr:nvSpPr>
        <xdr:cNvPr id="391"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92" name="円/楕円 391"/>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93" name="テキスト ボックス 392"/>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4" name="円/楕円 393"/>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95" name="テキスト ボックス 39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6" name="円/楕円 395"/>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7" name="テキスト ボックス 396"/>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98" name="円/楕円 397"/>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85107</xdr:rowOff>
    </xdr:from>
    <xdr:ext cx="762000" cy="259045"/>
    <xdr:sp macro="" textlink="">
      <xdr:nvSpPr>
        <xdr:cNvPr id="399" name="テキスト ボックス 398"/>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類似団体平均と同水準となっているが、類似団体平均を上回っている扶助費は、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増加傾向にあり縮減も難しい状況である</a:t>
          </a:r>
          <a:r>
            <a:rPr lang="ja-JP" altLang="en-US" sz="1100" b="0" i="0" baseline="0">
              <a:solidFill>
                <a:schemeClr val="dk1"/>
              </a:solidFill>
              <a:effectLst/>
              <a:latin typeface="+mn-lt"/>
              <a:ea typeface="+mn-ea"/>
              <a:cs typeface="+mn-cs"/>
            </a:rPr>
            <a:t>ので</a:t>
          </a:r>
          <a:r>
            <a:rPr lang="ja-JP" altLang="ja-JP" sz="1100" b="0" i="0" baseline="0">
              <a:solidFill>
                <a:schemeClr val="dk1"/>
              </a:solidFill>
              <a:effectLst/>
              <a:latin typeface="+mn-lt"/>
              <a:ea typeface="+mn-ea"/>
              <a:cs typeface="+mn-cs"/>
            </a:rPr>
            <a:t>、他の分野において増加分を吸収できるよう、行政経費のコスト削減を図っていきたい。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5" name="直線コネクタ 424"/>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6"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7" name="直線コネクタ 426"/>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8"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9" name="直線コネクタ 428"/>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88138</xdr:rowOff>
    </xdr:from>
    <xdr:to>
      <xdr:col>24</xdr:col>
      <xdr:colOff>31750</xdr:colOff>
      <xdr:row>76</xdr:row>
      <xdr:rowOff>99568</xdr:rowOff>
    </xdr:to>
    <xdr:cxnSp macro="">
      <xdr:nvCxnSpPr>
        <xdr:cNvPr id="430" name="直線コネクタ 429"/>
        <xdr:cNvCxnSpPr/>
      </xdr:nvCxnSpPr>
      <xdr:spPr>
        <a:xfrm>
          <a:off x="15671800" y="1294688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31"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2" name="フローチャート : 判断 431"/>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88138</xdr:rowOff>
    </xdr:from>
    <xdr:to>
      <xdr:col>22</xdr:col>
      <xdr:colOff>565150</xdr:colOff>
      <xdr:row>75</xdr:row>
      <xdr:rowOff>97282</xdr:rowOff>
    </xdr:to>
    <xdr:cxnSp macro="">
      <xdr:nvCxnSpPr>
        <xdr:cNvPr id="433" name="直線コネクタ 432"/>
        <xdr:cNvCxnSpPr/>
      </xdr:nvCxnSpPr>
      <xdr:spPr>
        <a:xfrm flipV="1">
          <a:off x="14782800" y="12946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4" name="フローチャート : 判断 433"/>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5" name="テキスト ボックス 434"/>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76</xdr:row>
      <xdr:rowOff>62992</xdr:rowOff>
    </xdr:to>
    <xdr:cxnSp macro="">
      <xdr:nvCxnSpPr>
        <xdr:cNvPr id="436" name="直線コネクタ 435"/>
        <xdr:cNvCxnSpPr/>
      </xdr:nvCxnSpPr>
      <xdr:spPr>
        <a:xfrm flipV="1">
          <a:off x="13893800" y="129560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7" name="フローチャート : 判断 436"/>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8" name="テキスト ボックス 437"/>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62992</xdr:rowOff>
    </xdr:to>
    <xdr:cxnSp macro="">
      <xdr:nvCxnSpPr>
        <xdr:cNvPr id="439" name="直線コネクタ 438"/>
        <xdr:cNvCxnSpPr/>
      </xdr:nvCxnSpPr>
      <xdr:spPr>
        <a:xfrm>
          <a:off x="13004800" y="1290574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40" name="フローチャート : 判断 439"/>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41" name="テキスト ボックス 440"/>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51054</xdr:rowOff>
    </xdr:from>
    <xdr:to>
      <xdr:col>19</xdr:col>
      <xdr:colOff>6350</xdr:colOff>
      <xdr:row>73</xdr:row>
      <xdr:rowOff>152654</xdr:rowOff>
    </xdr:to>
    <xdr:sp macro="" textlink="">
      <xdr:nvSpPr>
        <xdr:cNvPr id="442" name="フローチャート : 判断 441"/>
        <xdr:cNvSpPr/>
      </xdr:nvSpPr>
      <xdr:spPr>
        <a:xfrm>
          <a:off x="12954000" y="1256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162831</xdr:rowOff>
    </xdr:from>
    <xdr:ext cx="762000" cy="259045"/>
    <xdr:sp macro="" textlink="">
      <xdr:nvSpPr>
        <xdr:cNvPr id="443" name="テキスト ボックス 442"/>
        <xdr:cNvSpPr txBox="1"/>
      </xdr:nvSpPr>
      <xdr:spPr>
        <a:xfrm>
          <a:off x="12623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48768</xdr:rowOff>
    </xdr:from>
    <xdr:to>
      <xdr:col>24</xdr:col>
      <xdr:colOff>82550</xdr:colOff>
      <xdr:row>76</xdr:row>
      <xdr:rowOff>150368</xdr:rowOff>
    </xdr:to>
    <xdr:sp macro="" textlink="">
      <xdr:nvSpPr>
        <xdr:cNvPr id="449" name="円/楕円 448"/>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20845</xdr:rowOff>
    </xdr:from>
    <xdr:ext cx="762000" cy="259045"/>
    <xdr:sp macro="" textlink="">
      <xdr:nvSpPr>
        <xdr:cNvPr id="450" name="公債費以外該当値テキスト"/>
        <xdr:cNvSpPr txBox="1"/>
      </xdr:nvSpPr>
      <xdr:spPr>
        <a:xfrm>
          <a:off x="165989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37338</xdr:rowOff>
    </xdr:from>
    <xdr:to>
      <xdr:col>22</xdr:col>
      <xdr:colOff>615950</xdr:colOff>
      <xdr:row>75</xdr:row>
      <xdr:rowOff>138938</xdr:rowOff>
    </xdr:to>
    <xdr:sp macro="" textlink="">
      <xdr:nvSpPr>
        <xdr:cNvPr id="451" name="円/楕円 450"/>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149115</xdr:rowOff>
    </xdr:from>
    <xdr:ext cx="736600" cy="259045"/>
    <xdr:sp macro="" textlink="">
      <xdr:nvSpPr>
        <xdr:cNvPr id="452" name="テキスト ボックス 451"/>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53" name="円/楕円 452"/>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158259</xdr:rowOff>
    </xdr:from>
    <xdr:ext cx="762000" cy="259045"/>
    <xdr:sp macro="" textlink="">
      <xdr:nvSpPr>
        <xdr:cNvPr id="454" name="テキスト ボックス 453"/>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5" name="円/楕円 454"/>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98569</xdr:rowOff>
    </xdr:from>
    <xdr:ext cx="762000" cy="259045"/>
    <xdr:sp macro="" textlink="">
      <xdr:nvSpPr>
        <xdr:cNvPr id="456" name="テキスト ボックス 455"/>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7" name="円/楕円 456"/>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58" name="テキスト ボックス 457"/>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120809</xdr:rowOff>
    </xdr:from>
    <xdr:to>
      <xdr:col>4</xdr:col>
      <xdr:colOff>1117600</xdr:colOff>
      <xdr:row>20</xdr:row>
      <xdr:rowOff>3165</xdr:rowOff>
    </xdr:to>
    <xdr:cxnSp macro="">
      <xdr:nvCxnSpPr>
        <xdr:cNvPr id="54" name="直線コネクタ 53"/>
        <xdr:cNvCxnSpPr/>
      </xdr:nvCxnSpPr>
      <xdr:spPr bwMode="auto">
        <a:xfrm flipV="1">
          <a:off x="5003800" y="3425984"/>
          <a:ext cx="647700" cy="53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3165</xdr:rowOff>
    </xdr:from>
    <xdr:to>
      <xdr:col>4</xdr:col>
      <xdr:colOff>469900</xdr:colOff>
      <xdr:row>20</xdr:row>
      <xdr:rowOff>19225</xdr:rowOff>
    </xdr:to>
    <xdr:cxnSp macro="">
      <xdr:nvCxnSpPr>
        <xdr:cNvPr id="57" name="直線コネクタ 56"/>
        <xdr:cNvCxnSpPr/>
      </xdr:nvCxnSpPr>
      <xdr:spPr bwMode="auto">
        <a:xfrm flipV="1">
          <a:off x="4305300" y="3479790"/>
          <a:ext cx="698500" cy="1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78823</xdr:rowOff>
    </xdr:from>
    <xdr:to>
      <xdr:col>3</xdr:col>
      <xdr:colOff>904875</xdr:colOff>
      <xdr:row>20</xdr:row>
      <xdr:rowOff>19225</xdr:rowOff>
    </xdr:to>
    <xdr:cxnSp macro="">
      <xdr:nvCxnSpPr>
        <xdr:cNvPr id="60" name="直線コネクタ 59"/>
        <xdr:cNvCxnSpPr/>
      </xdr:nvCxnSpPr>
      <xdr:spPr bwMode="auto">
        <a:xfrm>
          <a:off x="3606800" y="3383998"/>
          <a:ext cx="698500" cy="11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78823</xdr:rowOff>
    </xdr:from>
    <xdr:to>
      <xdr:col>3</xdr:col>
      <xdr:colOff>206375</xdr:colOff>
      <xdr:row>19</xdr:row>
      <xdr:rowOff>85680</xdr:rowOff>
    </xdr:to>
    <xdr:cxnSp macro="">
      <xdr:nvCxnSpPr>
        <xdr:cNvPr id="63" name="直線コネクタ 62"/>
        <xdr:cNvCxnSpPr/>
      </xdr:nvCxnSpPr>
      <xdr:spPr bwMode="auto">
        <a:xfrm flipV="1">
          <a:off x="2908300" y="3383998"/>
          <a:ext cx="698500" cy="6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163544</xdr:rowOff>
    </xdr:from>
    <xdr:to>
      <xdr:col>2</xdr:col>
      <xdr:colOff>692150</xdr:colOff>
      <xdr:row>17</xdr:row>
      <xdr:rowOff>93694</xdr:rowOff>
    </xdr:to>
    <xdr:sp macro="" textlink="">
      <xdr:nvSpPr>
        <xdr:cNvPr id="66" name="フローチャート : 判断 65"/>
        <xdr:cNvSpPr/>
      </xdr:nvSpPr>
      <xdr:spPr bwMode="auto">
        <a:xfrm>
          <a:off x="2857500" y="2954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103871</xdr:rowOff>
    </xdr:from>
    <xdr:ext cx="762000" cy="259045"/>
    <xdr:sp macro="" textlink="">
      <xdr:nvSpPr>
        <xdr:cNvPr id="67" name="テキスト ボックス 66"/>
        <xdr:cNvSpPr txBox="1"/>
      </xdr:nvSpPr>
      <xdr:spPr>
        <a:xfrm>
          <a:off x="2527300" y="272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70009</xdr:rowOff>
    </xdr:from>
    <xdr:to>
      <xdr:col>5</xdr:col>
      <xdr:colOff>34925</xdr:colOff>
      <xdr:row>20</xdr:row>
      <xdr:rowOff>159</xdr:rowOff>
    </xdr:to>
    <xdr:sp macro="" textlink="">
      <xdr:nvSpPr>
        <xdr:cNvPr id="73" name="円/楕円 72"/>
        <xdr:cNvSpPr/>
      </xdr:nvSpPr>
      <xdr:spPr bwMode="auto">
        <a:xfrm>
          <a:off x="5600700" y="3375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150036</xdr:rowOff>
    </xdr:from>
    <xdr:ext cx="762000" cy="259045"/>
    <xdr:sp macro="" textlink="">
      <xdr:nvSpPr>
        <xdr:cNvPr id="74" name="人口1人当たり決算額の推移該当値テキスト130"/>
        <xdr:cNvSpPr txBox="1"/>
      </xdr:nvSpPr>
      <xdr:spPr>
        <a:xfrm>
          <a:off x="5740400" y="328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83,650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123815</xdr:rowOff>
    </xdr:from>
    <xdr:to>
      <xdr:col>4</xdr:col>
      <xdr:colOff>520700</xdr:colOff>
      <xdr:row>20</xdr:row>
      <xdr:rowOff>53965</xdr:rowOff>
    </xdr:to>
    <xdr:sp macro="" textlink="">
      <xdr:nvSpPr>
        <xdr:cNvPr id="75" name="円/楕円 74"/>
        <xdr:cNvSpPr/>
      </xdr:nvSpPr>
      <xdr:spPr bwMode="auto">
        <a:xfrm>
          <a:off x="4953000" y="342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38742</xdr:rowOff>
    </xdr:from>
    <xdr:ext cx="736600" cy="259045"/>
    <xdr:sp macro="" textlink="">
      <xdr:nvSpPr>
        <xdr:cNvPr id="76" name="テキスト ボックス 75"/>
        <xdr:cNvSpPr txBox="1"/>
      </xdr:nvSpPr>
      <xdr:spPr>
        <a:xfrm>
          <a:off x="4622800" y="35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78,001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139875</xdr:rowOff>
    </xdr:from>
    <xdr:to>
      <xdr:col>3</xdr:col>
      <xdr:colOff>955675</xdr:colOff>
      <xdr:row>20</xdr:row>
      <xdr:rowOff>70025</xdr:rowOff>
    </xdr:to>
    <xdr:sp macro="" textlink="">
      <xdr:nvSpPr>
        <xdr:cNvPr id="77" name="円/楕円 76"/>
        <xdr:cNvSpPr/>
      </xdr:nvSpPr>
      <xdr:spPr bwMode="auto">
        <a:xfrm>
          <a:off x="4254500" y="344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54802</xdr:rowOff>
    </xdr:from>
    <xdr:ext cx="762000" cy="259045"/>
    <xdr:sp macro="" textlink="">
      <xdr:nvSpPr>
        <xdr:cNvPr id="78" name="テキスト ボックス 77"/>
        <xdr:cNvSpPr txBox="1"/>
      </xdr:nvSpPr>
      <xdr:spPr>
        <a:xfrm>
          <a:off x="3924300" y="353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76,315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28023</xdr:rowOff>
    </xdr:from>
    <xdr:to>
      <xdr:col>3</xdr:col>
      <xdr:colOff>257175</xdr:colOff>
      <xdr:row>19</xdr:row>
      <xdr:rowOff>129623</xdr:rowOff>
    </xdr:to>
    <xdr:sp macro="" textlink="">
      <xdr:nvSpPr>
        <xdr:cNvPr id="79" name="円/楕円 78"/>
        <xdr:cNvSpPr/>
      </xdr:nvSpPr>
      <xdr:spPr bwMode="auto">
        <a:xfrm>
          <a:off x="3556000" y="333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114400</xdr:rowOff>
    </xdr:from>
    <xdr:ext cx="762000" cy="259045"/>
    <xdr:sp macro="" textlink="">
      <xdr:nvSpPr>
        <xdr:cNvPr id="80" name="テキスト ボックス 79"/>
        <xdr:cNvSpPr txBox="1"/>
      </xdr:nvSpPr>
      <xdr:spPr>
        <a:xfrm>
          <a:off x="3225800" y="341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88,058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34880</xdr:rowOff>
    </xdr:from>
    <xdr:to>
      <xdr:col>2</xdr:col>
      <xdr:colOff>692150</xdr:colOff>
      <xdr:row>19</xdr:row>
      <xdr:rowOff>136480</xdr:rowOff>
    </xdr:to>
    <xdr:sp macro="" textlink="">
      <xdr:nvSpPr>
        <xdr:cNvPr id="81" name="円/楕円 80"/>
        <xdr:cNvSpPr/>
      </xdr:nvSpPr>
      <xdr:spPr bwMode="auto">
        <a:xfrm>
          <a:off x="2857500" y="334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121257</xdr:rowOff>
    </xdr:from>
    <xdr:ext cx="762000" cy="259045"/>
    <xdr:sp macro="" textlink="">
      <xdr:nvSpPr>
        <xdr:cNvPr id="82" name="テキスト ボックス 81"/>
        <xdr:cNvSpPr txBox="1"/>
      </xdr:nvSpPr>
      <xdr:spPr>
        <a:xfrm>
          <a:off x="2527300" y="342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9" name="直線コネクタ 98"/>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100" name="テキスト ボックス 99"/>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1" name="直線コネクタ 10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2" name="テキスト ボックス 10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3" name="直線コネクタ 10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4" name="テキスト ボックス 10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5" name="直線コネクタ 10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6" name="テキスト ボックス 10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7" name="直線コネクタ 10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8" name="テキスト ボックス 10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0" name="テキスト ボックス 10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155042</xdr:rowOff>
    </xdr:from>
    <xdr:to>
      <xdr:col>4</xdr:col>
      <xdr:colOff>1117600</xdr:colOff>
      <xdr:row>38</xdr:row>
      <xdr:rowOff>99416</xdr:rowOff>
    </xdr:to>
    <xdr:cxnSp macro="">
      <xdr:nvCxnSpPr>
        <xdr:cNvPr id="112" name="直線コネクタ 111"/>
        <xdr:cNvCxnSpPr/>
      </xdr:nvCxnSpPr>
      <xdr:spPr bwMode="auto">
        <a:xfrm flipV="1">
          <a:off x="5651500" y="6422492"/>
          <a:ext cx="0" cy="11445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71493</xdr:rowOff>
    </xdr:from>
    <xdr:ext cx="762000" cy="259045"/>
    <xdr:sp macro="" textlink="">
      <xdr:nvSpPr>
        <xdr:cNvPr id="113" name="人口1人当たり決算額の推移最小値テキスト445"/>
        <xdr:cNvSpPr txBox="1"/>
      </xdr:nvSpPr>
      <xdr:spPr>
        <a:xfrm>
          <a:off x="5740400" y="75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99416</xdr:rowOff>
    </xdr:from>
    <xdr:to>
      <xdr:col>5</xdr:col>
      <xdr:colOff>73025</xdr:colOff>
      <xdr:row>38</xdr:row>
      <xdr:rowOff>99416</xdr:rowOff>
    </xdr:to>
    <xdr:cxnSp macro="">
      <xdr:nvCxnSpPr>
        <xdr:cNvPr id="114" name="直線コネクタ 113"/>
        <xdr:cNvCxnSpPr/>
      </xdr:nvCxnSpPr>
      <xdr:spPr bwMode="auto">
        <a:xfrm>
          <a:off x="5562600" y="756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241419</xdr:rowOff>
    </xdr:from>
    <xdr:ext cx="762000" cy="259045"/>
    <xdr:sp macro="" textlink="">
      <xdr:nvSpPr>
        <xdr:cNvPr id="115" name="人口1人当たり決算額の推移最大値テキスト445"/>
        <xdr:cNvSpPr txBox="1"/>
      </xdr:nvSpPr>
      <xdr:spPr>
        <a:xfrm>
          <a:off x="5740400" y="61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34</xdr:row>
      <xdr:rowOff>155042</xdr:rowOff>
    </xdr:from>
    <xdr:to>
      <xdr:col>5</xdr:col>
      <xdr:colOff>73025</xdr:colOff>
      <xdr:row>34</xdr:row>
      <xdr:rowOff>155042</xdr:rowOff>
    </xdr:to>
    <xdr:cxnSp macro="">
      <xdr:nvCxnSpPr>
        <xdr:cNvPr id="116" name="直線コネクタ 115"/>
        <xdr:cNvCxnSpPr/>
      </xdr:nvCxnSpPr>
      <xdr:spPr bwMode="auto">
        <a:xfrm>
          <a:off x="5562600" y="642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326834</xdr:rowOff>
    </xdr:from>
    <xdr:to>
      <xdr:col>4</xdr:col>
      <xdr:colOff>1117600</xdr:colOff>
      <xdr:row>36</xdr:row>
      <xdr:rowOff>29083</xdr:rowOff>
    </xdr:to>
    <xdr:cxnSp macro="">
      <xdr:nvCxnSpPr>
        <xdr:cNvPr id="117" name="直線コネクタ 116"/>
        <xdr:cNvCxnSpPr/>
      </xdr:nvCxnSpPr>
      <xdr:spPr bwMode="auto">
        <a:xfrm>
          <a:off x="5003800" y="6937184"/>
          <a:ext cx="6477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61269</xdr:rowOff>
    </xdr:from>
    <xdr:ext cx="762000" cy="259045"/>
    <xdr:sp macro="" textlink="">
      <xdr:nvSpPr>
        <xdr:cNvPr id="118" name="人口1人当たり決算額の推移平均値テキスト445"/>
        <xdr:cNvSpPr txBox="1"/>
      </xdr:nvSpPr>
      <xdr:spPr>
        <a:xfrm>
          <a:off x="5740400" y="7014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89192</xdr:rowOff>
    </xdr:from>
    <xdr:to>
      <xdr:col>5</xdr:col>
      <xdr:colOff>34925</xdr:colOff>
      <xdr:row>37</xdr:row>
      <xdr:rowOff>19342</xdr:rowOff>
    </xdr:to>
    <xdr:sp macro="" textlink="">
      <xdr:nvSpPr>
        <xdr:cNvPr id="119" name="フローチャート : 判断 118"/>
        <xdr:cNvSpPr/>
      </xdr:nvSpPr>
      <xdr:spPr bwMode="auto">
        <a:xfrm>
          <a:off x="5600700" y="7042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86995</xdr:rowOff>
    </xdr:from>
    <xdr:to>
      <xdr:col>4</xdr:col>
      <xdr:colOff>469900</xdr:colOff>
      <xdr:row>35</xdr:row>
      <xdr:rowOff>326834</xdr:rowOff>
    </xdr:to>
    <xdr:cxnSp macro="">
      <xdr:nvCxnSpPr>
        <xdr:cNvPr id="120" name="直線コネクタ 119"/>
        <xdr:cNvCxnSpPr/>
      </xdr:nvCxnSpPr>
      <xdr:spPr bwMode="auto">
        <a:xfrm>
          <a:off x="4305300" y="6697345"/>
          <a:ext cx="698500" cy="23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328879</xdr:rowOff>
    </xdr:from>
    <xdr:to>
      <xdr:col>4</xdr:col>
      <xdr:colOff>520700</xdr:colOff>
      <xdr:row>36</xdr:row>
      <xdr:rowOff>87579</xdr:rowOff>
    </xdr:to>
    <xdr:sp macro="" textlink="">
      <xdr:nvSpPr>
        <xdr:cNvPr id="121" name="フローチャート : 判断 120"/>
        <xdr:cNvSpPr/>
      </xdr:nvSpPr>
      <xdr:spPr bwMode="auto">
        <a:xfrm>
          <a:off x="4953000" y="6939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72356</xdr:rowOff>
    </xdr:from>
    <xdr:ext cx="736600" cy="259045"/>
    <xdr:sp macro="" textlink="">
      <xdr:nvSpPr>
        <xdr:cNvPr id="122" name="テキスト ボックス 121"/>
        <xdr:cNvSpPr txBox="1"/>
      </xdr:nvSpPr>
      <xdr:spPr>
        <a:xfrm>
          <a:off x="4622800" y="7025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229489</xdr:rowOff>
    </xdr:from>
    <xdr:to>
      <xdr:col>3</xdr:col>
      <xdr:colOff>904875</xdr:colOff>
      <xdr:row>35</xdr:row>
      <xdr:rowOff>86995</xdr:rowOff>
    </xdr:to>
    <xdr:cxnSp macro="">
      <xdr:nvCxnSpPr>
        <xdr:cNvPr id="123" name="直線コネクタ 122"/>
        <xdr:cNvCxnSpPr/>
      </xdr:nvCxnSpPr>
      <xdr:spPr bwMode="auto">
        <a:xfrm>
          <a:off x="3606800" y="6496939"/>
          <a:ext cx="698500" cy="200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294513</xdr:rowOff>
    </xdr:from>
    <xdr:to>
      <xdr:col>3</xdr:col>
      <xdr:colOff>955675</xdr:colOff>
      <xdr:row>36</xdr:row>
      <xdr:rowOff>53213</xdr:rowOff>
    </xdr:to>
    <xdr:sp macro="" textlink="">
      <xdr:nvSpPr>
        <xdr:cNvPr id="124" name="フローチャート : 判断 123"/>
        <xdr:cNvSpPr/>
      </xdr:nvSpPr>
      <xdr:spPr bwMode="auto">
        <a:xfrm>
          <a:off x="42545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37990</xdr:rowOff>
    </xdr:from>
    <xdr:ext cx="762000" cy="259045"/>
    <xdr:sp macro="" textlink="">
      <xdr:nvSpPr>
        <xdr:cNvPr id="125" name="テキスト ボックス 124"/>
        <xdr:cNvSpPr txBox="1"/>
      </xdr:nvSpPr>
      <xdr:spPr>
        <a:xfrm>
          <a:off x="3924300" y="6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64402</xdr:rowOff>
    </xdr:from>
    <xdr:to>
      <xdr:col>3</xdr:col>
      <xdr:colOff>206375</xdr:colOff>
      <xdr:row>34</xdr:row>
      <xdr:rowOff>229489</xdr:rowOff>
    </xdr:to>
    <xdr:cxnSp macro="">
      <xdr:nvCxnSpPr>
        <xdr:cNvPr id="126" name="直線コネクタ 125"/>
        <xdr:cNvCxnSpPr/>
      </xdr:nvCxnSpPr>
      <xdr:spPr bwMode="auto">
        <a:xfrm>
          <a:off x="2908300" y="6331852"/>
          <a:ext cx="698500" cy="16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202120</xdr:rowOff>
    </xdr:from>
    <xdr:to>
      <xdr:col>3</xdr:col>
      <xdr:colOff>257175</xdr:colOff>
      <xdr:row>35</xdr:row>
      <xdr:rowOff>303720</xdr:rowOff>
    </xdr:to>
    <xdr:sp macro="" textlink="">
      <xdr:nvSpPr>
        <xdr:cNvPr id="127" name="フローチャート : 判断 126"/>
        <xdr:cNvSpPr/>
      </xdr:nvSpPr>
      <xdr:spPr bwMode="auto">
        <a:xfrm>
          <a:off x="3556000" y="6812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288497</xdr:rowOff>
    </xdr:from>
    <xdr:ext cx="762000" cy="259045"/>
    <xdr:sp macro="" textlink="">
      <xdr:nvSpPr>
        <xdr:cNvPr id="128" name="テキスト ボックス 127"/>
        <xdr:cNvSpPr txBox="1"/>
      </xdr:nvSpPr>
      <xdr:spPr>
        <a:xfrm>
          <a:off x="3225800" y="689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72237</xdr:rowOff>
    </xdr:from>
    <xdr:to>
      <xdr:col>2</xdr:col>
      <xdr:colOff>692150</xdr:colOff>
      <xdr:row>33</xdr:row>
      <xdr:rowOff>173837</xdr:rowOff>
    </xdr:to>
    <xdr:sp macro="" textlink="">
      <xdr:nvSpPr>
        <xdr:cNvPr id="129" name="フローチャート : 判断 128"/>
        <xdr:cNvSpPr/>
      </xdr:nvSpPr>
      <xdr:spPr bwMode="auto">
        <a:xfrm>
          <a:off x="2857500" y="599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12564</xdr:rowOff>
    </xdr:from>
    <xdr:ext cx="762000" cy="259045"/>
    <xdr:sp macro="" textlink="">
      <xdr:nvSpPr>
        <xdr:cNvPr id="130" name="テキスト ボックス 129"/>
        <xdr:cNvSpPr txBox="1"/>
      </xdr:nvSpPr>
      <xdr:spPr>
        <a:xfrm>
          <a:off x="2527300" y="576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321183</xdr:rowOff>
    </xdr:from>
    <xdr:to>
      <xdr:col>5</xdr:col>
      <xdr:colOff>34925</xdr:colOff>
      <xdr:row>36</xdr:row>
      <xdr:rowOff>79883</xdr:rowOff>
    </xdr:to>
    <xdr:sp macro="" textlink="">
      <xdr:nvSpPr>
        <xdr:cNvPr id="136" name="円/楕円 135"/>
        <xdr:cNvSpPr/>
      </xdr:nvSpPr>
      <xdr:spPr bwMode="auto">
        <a:xfrm>
          <a:off x="5600700" y="693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166260</xdr:rowOff>
    </xdr:from>
    <xdr:ext cx="762000" cy="259045"/>
    <xdr:sp macro="" textlink="">
      <xdr:nvSpPr>
        <xdr:cNvPr id="137" name="人口1人当たり決算額の推移該当値テキスト445"/>
        <xdr:cNvSpPr txBox="1"/>
      </xdr:nvSpPr>
      <xdr:spPr>
        <a:xfrm>
          <a:off x="5740400" y="67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276034</xdr:rowOff>
    </xdr:from>
    <xdr:to>
      <xdr:col>4</xdr:col>
      <xdr:colOff>520700</xdr:colOff>
      <xdr:row>36</xdr:row>
      <xdr:rowOff>34734</xdr:rowOff>
    </xdr:to>
    <xdr:sp macro="" textlink="">
      <xdr:nvSpPr>
        <xdr:cNvPr id="138" name="円/楕円 137"/>
        <xdr:cNvSpPr/>
      </xdr:nvSpPr>
      <xdr:spPr bwMode="auto">
        <a:xfrm>
          <a:off x="4953000" y="688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44911</xdr:rowOff>
    </xdr:from>
    <xdr:ext cx="736600" cy="259045"/>
    <xdr:sp macro="" textlink="">
      <xdr:nvSpPr>
        <xdr:cNvPr id="139" name="テキスト ボックス 138"/>
        <xdr:cNvSpPr txBox="1"/>
      </xdr:nvSpPr>
      <xdr:spPr>
        <a:xfrm>
          <a:off x="4622800" y="6655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36195</xdr:rowOff>
    </xdr:from>
    <xdr:to>
      <xdr:col>3</xdr:col>
      <xdr:colOff>955675</xdr:colOff>
      <xdr:row>35</xdr:row>
      <xdr:rowOff>137795</xdr:rowOff>
    </xdr:to>
    <xdr:sp macro="" textlink="">
      <xdr:nvSpPr>
        <xdr:cNvPr id="140" name="円/楕円 139"/>
        <xdr:cNvSpPr/>
      </xdr:nvSpPr>
      <xdr:spPr bwMode="auto">
        <a:xfrm>
          <a:off x="4254500" y="664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147972</xdr:rowOff>
    </xdr:from>
    <xdr:ext cx="762000" cy="259045"/>
    <xdr:sp macro="" textlink="">
      <xdr:nvSpPr>
        <xdr:cNvPr id="141" name="テキスト ボックス 140"/>
        <xdr:cNvSpPr txBox="1"/>
      </xdr:nvSpPr>
      <xdr:spPr>
        <a:xfrm>
          <a:off x="3924300" y="641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178689</xdr:rowOff>
    </xdr:from>
    <xdr:to>
      <xdr:col>3</xdr:col>
      <xdr:colOff>257175</xdr:colOff>
      <xdr:row>34</xdr:row>
      <xdr:rowOff>280289</xdr:rowOff>
    </xdr:to>
    <xdr:sp macro="" textlink="">
      <xdr:nvSpPr>
        <xdr:cNvPr id="142" name="円/楕円 141"/>
        <xdr:cNvSpPr/>
      </xdr:nvSpPr>
      <xdr:spPr bwMode="auto">
        <a:xfrm>
          <a:off x="3556000" y="644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290466</xdr:rowOff>
    </xdr:from>
    <xdr:ext cx="762000" cy="259045"/>
    <xdr:sp macro="" textlink="">
      <xdr:nvSpPr>
        <xdr:cNvPr id="143" name="テキスト ボックス 142"/>
        <xdr:cNvSpPr txBox="1"/>
      </xdr:nvSpPr>
      <xdr:spPr>
        <a:xfrm>
          <a:off x="3225800" y="621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13602</xdr:rowOff>
    </xdr:from>
    <xdr:to>
      <xdr:col>2</xdr:col>
      <xdr:colOff>692150</xdr:colOff>
      <xdr:row>34</xdr:row>
      <xdr:rowOff>115202</xdr:rowOff>
    </xdr:to>
    <xdr:sp macro="" textlink="">
      <xdr:nvSpPr>
        <xdr:cNvPr id="144" name="円/楕円 143"/>
        <xdr:cNvSpPr/>
      </xdr:nvSpPr>
      <xdr:spPr bwMode="auto">
        <a:xfrm>
          <a:off x="2857500" y="628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99979</xdr:rowOff>
    </xdr:from>
    <xdr:ext cx="762000" cy="259045"/>
    <xdr:sp macro="" textlink="">
      <xdr:nvSpPr>
        <xdr:cNvPr id="145" name="テキスト ボックス 144"/>
        <xdr:cNvSpPr txBox="1"/>
      </xdr:nvSpPr>
      <xdr:spPr>
        <a:xfrm>
          <a:off x="2527300" y="63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財政調整基金残高については、年々増加しているものの類似団体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と比較すると少ない状況にあるので、今後も各種経費削減によって生じた余剰金を積み立てることにより増加していくものと思われる。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実質収支比率については、住民サービスの低下を招かないよう３％から５％の範囲で推移していくよう留意していることから適正な範囲で推移している。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実質単年度収支については、財政調整基金を取崩したことで前年度より大きく減少した。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すべての会計において赤字額は発生していないが、公営企業会計においては、基準外の繰出</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が続いている</a:t>
          </a:r>
          <a:r>
            <a:rPr lang="ja-JP" altLang="en-US" sz="1100" b="0" i="0" baseline="0">
              <a:solidFill>
                <a:schemeClr val="dk1"/>
              </a:solidFill>
              <a:effectLst/>
              <a:latin typeface="+mn-lt"/>
              <a:ea typeface="+mn-ea"/>
              <a:cs typeface="+mn-cs"/>
            </a:rPr>
            <a:t>状況である。</a:t>
          </a:r>
          <a:endParaRPr lang="ja-JP" altLang="ja-JP" sz="1400">
            <a:effectLst/>
          </a:endParaRPr>
        </a:p>
        <a:p>
          <a:pPr rtl="0"/>
          <a:r>
            <a:rPr lang="ja-JP" altLang="ja-JP" sz="1100" b="0" i="0" baseline="0">
              <a:solidFill>
                <a:schemeClr val="dk1"/>
              </a:solidFill>
              <a:effectLst/>
              <a:latin typeface="+mn-lt"/>
              <a:ea typeface="+mn-ea"/>
              <a:cs typeface="+mn-cs"/>
            </a:rPr>
            <a:t>　簡易水道や下水道が整備段階であるため、やむを得ない状況にあるが、今後においても整備完了区域における加入促進や料金の値上げにより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独立採算の原則に沿った運営をしていく必要がある。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臨時財政対策債に係る算入公債費が増加して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、一般会計の元利償還金の減少と合わせて、その他の増加要因を吸収し分子の減少に大きく寄与しているため、実質公債費比率が年々減少してしている。</a:t>
          </a:r>
          <a:endParaRPr lang="ja-JP" altLang="ja-JP" sz="1400">
            <a:effectLst/>
          </a:endParaRPr>
        </a:p>
        <a:p>
          <a:pPr rtl="0"/>
          <a:r>
            <a:rPr lang="ja-JP" altLang="ja-JP" sz="1100" b="0" i="0" baseline="0">
              <a:solidFill>
                <a:schemeClr val="dk1"/>
              </a:solidFill>
              <a:effectLst/>
              <a:latin typeface="+mn-lt"/>
              <a:ea typeface="+mn-ea"/>
              <a:cs typeface="+mn-cs"/>
            </a:rPr>
            <a:t>　今後、一般会計においては、消防組合が整備</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無線デジタル化整備事業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の公債費に対する負担金やスマートインターチェンジ整備に係る負担金の増加</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予想される。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繰出金が増加傾向にある公営企業等においては、使用料の見直し等により基準外の繰出を減少させていく必要がある。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類似団体と比較すると、充当可能財源が極端に少なく</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比率は高い状況が続いているが、新規町債発行を抑制していることにより、一般会計の地方債残高の減少や基金積立</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継続</a:t>
          </a:r>
          <a:r>
            <a:rPr lang="ja-JP" altLang="en-US" sz="1100" b="0" i="0" baseline="0">
              <a:solidFill>
                <a:schemeClr val="dk1"/>
              </a:solidFill>
              <a:effectLst/>
              <a:latin typeface="+mn-lt"/>
              <a:ea typeface="+mn-ea"/>
              <a:cs typeface="+mn-cs"/>
            </a:rPr>
            <a:t>によって</a:t>
          </a:r>
          <a:r>
            <a:rPr lang="ja-JP" altLang="ja-JP" sz="1100" b="0" i="0" baseline="0">
              <a:solidFill>
                <a:schemeClr val="dk1"/>
              </a:solidFill>
              <a:effectLst/>
              <a:latin typeface="+mn-lt"/>
              <a:ea typeface="+mn-ea"/>
              <a:cs typeface="+mn-cs"/>
            </a:rPr>
            <a:t>順調に改善している。</a:t>
          </a:r>
          <a:endParaRPr lang="ja-JP" altLang="ja-JP" sz="1400">
            <a:effectLst/>
          </a:endParaRPr>
        </a:p>
        <a:p>
          <a:pPr rtl="0"/>
          <a:r>
            <a:rPr lang="ja-JP" altLang="ja-JP" sz="1100" b="0" i="0" baseline="0">
              <a:solidFill>
                <a:schemeClr val="dk1"/>
              </a:solidFill>
              <a:effectLst/>
              <a:latin typeface="+mn-lt"/>
              <a:ea typeface="+mn-ea"/>
              <a:cs typeface="+mn-cs"/>
            </a:rPr>
            <a:t>　地方債の残高については、類似団体平均程度であるため、今後においても住民サービスの低下を招かないよう各種歳出削減に取り組み、余剰金の積み立てを継続していきながら、将来に負担を残さないように適切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5372085</v>
      </c>
      <c r="BO4" s="379"/>
      <c r="BP4" s="379"/>
      <c r="BQ4" s="379"/>
      <c r="BR4" s="379"/>
      <c r="BS4" s="379"/>
      <c r="BT4" s="379"/>
      <c r="BU4" s="380"/>
      <c r="BV4" s="378">
        <v>5151393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4.4000000000000004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5152603</v>
      </c>
      <c r="BO5" s="384"/>
      <c r="BP5" s="384"/>
      <c r="BQ5" s="384"/>
      <c r="BR5" s="384"/>
      <c r="BS5" s="384"/>
      <c r="BT5" s="384"/>
      <c r="BU5" s="385"/>
      <c r="BV5" s="383">
        <v>4997718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86.5</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219482</v>
      </c>
      <c r="BO6" s="384"/>
      <c r="BP6" s="384"/>
      <c r="BQ6" s="384"/>
      <c r="BR6" s="384"/>
      <c r="BS6" s="384"/>
      <c r="BT6" s="384"/>
      <c r="BU6" s="385"/>
      <c r="BV6" s="383">
        <v>153675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v>
      </c>
      <c r="CU6" s="530"/>
      <c r="CV6" s="530"/>
      <c r="CW6" s="530"/>
      <c r="CX6" s="530"/>
      <c r="CY6" s="530"/>
      <c r="CZ6" s="530"/>
      <c r="DA6" s="531"/>
      <c r="DB6" s="529">
        <v>88.7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103864</v>
      </c>
      <c r="BO7" s="384"/>
      <c r="BP7" s="384"/>
      <c r="BQ7" s="384"/>
      <c r="BR7" s="384"/>
      <c r="BS7" s="384"/>
      <c r="BT7" s="384"/>
      <c r="BU7" s="385"/>
      <c r="BV7" s="383">
        <v>13803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3133739</v>
      </c>
      <c r="CU7" s="384"/>
      <c r="CV7" s="384"/>
      <c r="CW7" s="384"/>
      <c r="CX7" s="384"/>
      <c r="CY7" s="384"/>
      <c r="CZ7" s="384"/>
      <c r="DA7" s="385"/>
      <c r="DB7" s="383">
        <v>3189320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115618</v>
      </c>
      <c r="BO8" s="384"/>
      <c r="BP8" s="384"/>
      <c r="BQ8" s="384"/>
      <c r="BR8" s="384"/>
      <c r="BS8" s="384"/>
      <c r="BT8" s="384"/>
      <c r="BU8" s="385"/>
      <c r="BV8" s="383">
        <v>139872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11075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-24254</v>
      </c>
      <c r="BO9" s="384"/>
      <c r="BP9" s="384"/>
      <c r="BQ9" s="384"/>
      <c r="BR9" s="384"/>
      <c r="BS9" s="384"/>
      <c r="BT9" s="384"/>
      <c r="BU9" s="385"/>
      <c r="BV9" s="383">
        <v>-1893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12.6</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11647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217256</v>
      </c>
      <c r="BO10" s="384"/>
      <c r="BP10" s="384"/>
      <c r="BQ10" s="384"/>
      <c r="BR10" s="384"/>
      <c r="BS10" s="384"/>
      <c r="BT10" s="384"/>
      <c r="BU10" s="385"/>
      <c r="BV10" s="383">
        <v>261109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13249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11247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98000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11212</v>
      </c>
      <c r="S13" s="485"/>
      <c r="T13" s="485"/>
      <c r="U13" s="485"/>
      <c r="V13" s="486"/>
      <c r="W13" s="472" t="s">
        <v>123</v>
      </c>
      <c r="X13" s="396"/>
      <c r="Y13" s="396"/>
      <c r="Z13" s="396"/>
      <c r="AA13" s="396"/>
      <c r="AB13" s="397"/>
      <c r="AC13" s="359">
        <v>1107</v>
      </c>
      <c r="AD13" s="360"/>
      <c r="AE13" s="360"/>
      <c r="AF13" s="360"/>
      <c r="AG13" s="361"/>
      <c r="AH13" s="359">
        <v>1246</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95002</v>
      </c>
      <c r="BO13" s="384"/>
      <c r="BP13" s="384"/>
      <c r="BQ13" s="384"/>
      <c r="BR13" s="384"/>
      <c r="BS13" s="384"/>
      <c r="BT13" s="384"/>
      <c r="BU13" s="385"/>
      <c r="BV13" s="383">
        <v>272465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11401</v>
      </c>
      <c r="S14" s="485"/>
      <c r="T14" s="485"/>
      <c r="U14" s="485"/>
      <c r="V14" s="486"/>
      <c r="W14" s="487"/>
      <c r="X14" s="399"/>
      <c r="Y14" s="399"/>
      <c r="Z14" s="399"/>
      <c r="AA14" s="399"/>
      <c r="AB14" s="400"/>
      <c r="AC14" s="477">
        <v>19.8</v>
      </c>
      <c r="AD14" s="478"/>
      <c r="AE14" s="478"/>
      <c r="AF14" s="478"/>
      <c r="AG14" s="479"/>
      <c r="AH14" s="477">
        <v>21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102.1</v>
      </c>
      <c r="CU14" s="456"/>
      <c r="CV14" s="456"/>
      <c r="CW14" s="456"/>
      <c r="CX14" s="456"/>
      <c r="CY14" s="456"/>
      <c r="CZ14" s="456"/>
      <c r="DA14" s="457"/>
      <c r="DB14" s="488">
        <v>105.6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11378</v>
      </c>
      <c r="S15" s="485"/>
      <c r="T15" s="485"/>
      <c r="U15" s="485"/>
      <c r="V15" s="486"/>
      <c r="W15" s="472" t="s">
        <v>129</v>
      </c>
      <c r="X15" s="396"/>
      <c r="Y15" s="396"/>
      <c r="Z15" s="396"/>
      <c r="AA15" s="396"/>
      <c r="AB15" s="397"/>
      <c r="AC15" s="359">
        <v>1453</v>
      </c>
      <c r="AD15" s="360"/>
      <c r="AE15" s="360"/>
      <c r="AF15" s="360"/>
      <c r="AG15" s="361"/>
      <c r="AH15" s="359">
        <v>1675</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926290</v>
      </c>
      <c r="BO15" s="379"/>
      <c r="BP15" s="379"/>
      <c r="BQ15" s="379"/>
      <c r="BR15" s="379"/>
      <c r="BS15" s="379"/>
      <c r="BT15" s="379"/>
      <c r="BU15" s="380"/>
      <c r="BV15" s="378">
        <v>932416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26.1</v>
      </c>
      <c r="AD16" s="478"/>
      <c r="AE16" s="478"/>
      <c r="AF16" s="478"/>
      <c r="AG16" s="479"/>
      <c r="AH16" s="477">
        <v>28.2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2690823</v>
      </c>
      <c r="BO16" s="384"/>
      <c r="BP16" s="384"/>
      <c r="BQ16" s="384"/>
      <c r="BR16" s="384"/>
      <c r="BS16" s="384"/>
      <c r="BT16" s="384"/>
      <c r="BU16" s="385"/>
      <c r="BV16" s="383">
        <v>2722449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3017</v>
      </c>
      <c r="AD17" s="360"/>
      <c r="AE17" s="360"/>
      <c r="AF17" s="360"/>
      <c r="AG17" s="361"/>
      <c r="AH17" s="359">
        <v>3017</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1175829</v>
      </c>
      <c r="BO17" s="384"/>
      <c r="BP17" s="384"/>
      <c r="BQ17" s="384"/>
      <c r="BR17" s="384"/>
      <c r="BS17" s="384"/>
      <c r="BT17" s="384"/>
      <c r="BU17" s="385"/>
      <c r="BV17" s="383">
        <v>1193544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85.04</v>
      </c>
      <c r="M18" s="448"/>
      <c r="N18" s="448"/>
      <c r="O18" s="448"/>
      <c r="P18" s="448"/>
      <c r="Q18" s="448"/>
      <c r="R18" s="449"/>
      <c r="S18" s="449"/>
      <c r="T18" s="449"/>
      <c r="U18" s="449"/>
      <c r="V18" s="450"/>
      <c r="W18" s="464"/>
      <c r="X18" s="465"/>
      <c r="Y18" s="465"/>
      <c r="Z18" s="465"/>
      <c r="AA18" s="465"/>
      <c r="AB18" s="473"/>
      <c r="AC18" s="347">
        <v>54.1</v>
      </c>
      <c r="AD18" s="348"/>
      <c r="AE18" s="348"/>
      <c r="AF18" s="348"/>
      <c r="AG18" s="451"/>
      <c r="AH18" s="347">
        <v>50.7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2778855</v>
      </c>
      <c r="BO18" s="384"/>
      <c r="BP18" s="384"/>
      <c r="BQ18" s="384"/>
      <c r="BR18" s="384"/>
      <c r="BS18" s="384"/>
      <c r="BT18" s="384"/>
      <c r="BU18" s="385"/>
      <c r="BV18" s="383">
        <v>2652933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3724228</v>
      </c>
      <c r="BO19" s="384"/>
      <c r="BP19" s="384"/>
      <c r="BQ19" s="384"/>
      <c r="BR19" s="384"/>
      <c r="BS19" s="384"/>
      <c r="BT19" s="384"/>
      <c r="BU19" s="385"/>
      <c r="BV19" s="383">
        <v>3675986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3602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4799355</v>
      </c>
      <c r="BO23" s="384"/>
      <c r="BP23" s="384"/>
      <c r="BQ23" s="384"/>
      <c r="BR23" s="384"/>
      <c r="BS23" s="384"/>
      <c r="BT23" s="384"/>
      <c r="BU23" s="385"/>
      <c r="BV23" s="383">
        <v>4871117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7600</v>
      </c>
      <c r="R24" s="360"/>
      <c r="S24" s="360"/>
      <c r="T24" s="360"/>
      <c r="U24" s="360"/>
      <c r="V24" s="361"/>
      <c r="W24" s="425"/>
      <c r="X24" s="416"/>
      <c r="Y24" s="417"/>
      <c r="Z24" s="356" t="s">
        <v>153</v>
      </c>
      <c r="AA24" s="357"/>
      <c r="AB24" s="357"/>
      <c r="AC24" s="357"/>
      <c r="AD24" s="357"/>
      <c r="AE24" s="357"/>
      <c r="AF24" s="357"/>
      <c r="AG24" s="358"/>
      <c r="AH24" s="359">
        <v>85</v>
      </c>
      <c r="AI24" s="360"/>
      <c r="AJ24" s="360"/>
      <c r="AK24" s="360"/>
      <c r="AL24" s="361"/>
      <c r="AM24" s="359">
        <v>236640</v>
      </c>
      <c r="AN24" s="360"/>
      <c r="AO24" s="360"/>
      <c r="AP24" s="360"/>
      <c r="AQ24" s="360"/>
      <c r="AR24" s="361"/>
      <c r="AS24" s="359">
        <v>2784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3492213</v>
      </c>
      <c r="BO24" s="384"/>
      <c r="BP24" s="384"/>
      <c r="BQ24" s="384"/>
      <c r="BR24" s="384"/>
      <c r="BS24" s="384"/>
      <c r="BT24" s="384"/>
      <c r="BU24" s="385"/>
      <c r="BV24" s="383">
        <v>3542429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5850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435524</v>
      </c>
      <c r="BO25" s="379"/>
      <c r="BP25" s="379"/>
      <c r="BQ25" s="379"/>
      <c r="BR25" s="379"/>
      <c r="BS25" s="379"/>
      <c r="BT25" s="379"/>
      <c r="BU25" s="380"/>
      <c r="BV25" s="378">
        <v>487389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5270</v>
      </c>
      <c r="R26" s="360"/>
      <c r="S26" s="360"/>
      <c r="T26" s="360"/>
      <c r="U26" s="360"/>
      <c r="V26" s="361"/>
      <c r="W26" s="425"/>
      <c r="X26" s="416"/>
      <c r="Y26" s="417"/>
      <c r="Z26" s="356" t="s">
        <v>159</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3026</v>
      </c>
      <c r="R27" s="360"/>
      <c r="S27" s="360"/>
      <c r="T27" s="360"/>
      <c r="U27" s="360"/>
      <c r="V27" s="361"/>
      <c r="W27" s="425"/>
      <c r="X27" s="416"/>
      <c r="Y27" s="417"/>
      <c r="Z27" s="356" t="s">
        <v>162</v>
      </c>
      <c r="AA27" s="357"/>
      <c r="AB27" s="357"/>
      <c r="AC27" s="357"/>
      <c r="AD27" s="357"/>
      <c r="AE27" s="357"/>
      <c r="AF27" s="357"/>
      <c r="AG27" s="358"/>
      <c r="AH27" s="359">
        <v>1</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2501</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1231113</v>
      </c>
      <c r="BO28" s="379"/>
      <c r="BP28" s="379"/>
      <c r="BQ28" s="379"/>
      <c r="BR28" s="379"/>
      <c r="BS28" s="379"/>
      <c r="BT28" s="379"/>
      <c r="BU28" s="380"/>
      <c r="BV28" s="378">
        <v>1111857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2273</v>
      </c>
      <c r="R29" s="360"/>
      <c r="S29" s="360"/>
      <c r="T29" s="360"/>
      <c r="U29" s="360"/>
      <c r="V29" s="361"/>
      <c r="W29" s="426"/>
      <c r="X29" s="427"/>
      <c r="Y29" s="428"/>
      <c r="Z29" s="356" t="s">
        <v>170</v>
      </c>
      <c r="AA29" s="357"/>
      <c r="AB29" s="357"/>
      <c r="AC29" s="357"/>
      <c r="AD29" s="357"/>
      <c r="AE29" s="357"/>
      <c r="AF29" s="357"/>
      <c r="AG29" s="358"/>
      <c r="AH29" s="359">
        <v>86</v>
      </c>
      <c r="AI29" s="360"/>
      <c r="AJ29" s="360"/>
      <c r="AK29" s="360"/>
      <c r="AL29" s="361"/>
      <c r="AM29" s="359">
        <v>240885</v>
      </c>
      <c r="AN29" s="360"/>
      <c r="AO29" s="360"/>
      <c r="AP29" s="360"/>
      <c r="AQ29" s="360"/>
      <c r="AR29" s="361"/>
      <c r="AS29" s="359">
        <v>2801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30062</v>
      </c>
      <c r="BO29" s="384"/>
      <c r="BP29" s="384"/>
      <c r="BQ29" s="384"/>
      <c r="BR29" s="384"/>
      <c r="BS29" s="384"/>
      <c r="BT29" s="384"/>
      <c r="BU29" s="385"/>
      <c r="BV29" s="383">
        <v>30040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199807</v>
      </c>
      <c r="BO30" s="387"/>
      <c r="BP30" s="387"/>
      <c r="BQ30" s="387"/>
      <c r="BR30" s="387"/>
      <c r="BS30" s="387"/>
      <c r="BT30" s="387"/>
      <c r="BU30" s="388"/>
      <c r="BV30" s="386">
        <v>233676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熊本県市町村総合事務組合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くま川鉄道　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下水道特別会計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人吉下球磨消防組合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人吉球磨広域行政組合（一般会計）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人吉球磨広域行政組合（人吉球磨ふるさと市町村圏特別会計）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人吉球磨広域行政組合（特別養護老人ホーム特別会計）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熊本県後期高齢者医療広域連合（一般会計）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熊本県後期高齢者医療広域連合（後期高齢者医療特別会計）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83" t="s">
        <v>24</v>
      </c>
      <c r="C41" s="1184"/>
      <c r="D41" s="81"/>
      <c r="E41" s="1185" t="s">
        <v>25</v>
      </c>
      <c r="F41" s="1185"/>
      <c r="G41" s="1185"/>
      <c r="H41" s="1186"/>
      <c r="I41" s="82">
        <v>5337</v>
      </c>
      <c r="J41" s="83">
        <v>5161</v>
      </c>
      <c r="K41" s="83">
        <v>4952</v>
      </c>
      <c r="L41" s="83">
        <v>4871</v>
      </c>
      <c r="M41" s="84">
        <v>4799</v>
      </c>
    </row>
    <row r="42" spans="2:13" ht="27.75" customHeight="1">
      <c r="B42" s="1173"/>
      <c r="C42" s="1174"/>
      <c r="D42" s="85"/>
      <c r="E42" s="1177" t="s">
        <v>26</v>
      </c>
      <c r="F42" s="1177"/>
      <c r="G42" s="1177"/>
      <c r="H42" s="1178"/>
      <c r="I42" s="86">
        <v>29</v>
      </c>
      <c r="J42" s="87">
        <v>22</v>
      </c>
      <c r="K42" s="87">
        <v>14</v>
      </c>
      <c r="L42" s="87">
        <v>7</v>
      </c>
      <c r="M42" s="88">
        <v>1</v>
      </c>
    </row>
    <row r="43" spans="2:13" ht="27.75" customHeight="1">
      <c r="B43" s="1173"/>
      <c r="C43" s="1174"/>
      <c r="D43" s="85"/>
      <c r="E43" s="1177" t="s">
        <v>27</v>
      </c>
      <c r="F43" s="1177"/>
      <c r="G43" s="1177"/>
      <c r="H43" s="1178"/>
      <c r="I43" s="86">
        <v>2894</v>
      </c>
      <c r="J43" s="87">
        <v>2823</v>
      </c>
      <c r="K43" s="87">
        <v>2689</v>
      </c>
      <c r="L43" s="87">
        <v>2767</v>
      </c>
      <c r="M43" s="88">
        <v>2796</v>
      </c>
    </row>
    <row r="44" spans="2:13" ht="27.75" customHeight="1">
      <c r="B44" s="1173"/>
      <c r="C44" s="1174"/>
      <c r="D44" s="85"/>
      <c r="E44" s="1177" t="s">
        <v>28</v>
      </c>
      <c r="F44" s="1177"/>
      <c r="G44" s="1177"/>
      <c r="H44" s="1178"/>
      <c r="I44" s="86">
        <v>406</v>
      </c>
      <c r="J44" s="87">
        <v>348</v>
      </c>
      <c r="K44" s="87">
        <v>295</v>
      </c>
      <c r="L44" s="87">
        <v>242</v>
      </c>
      <c r="M44" s="88">
        <v>240</v>
      </c>
    </row>
    <row r="45" spans="2:13" ht="27.75" customHeight="1">
      <c r="B45" s="1173"/>
      <c r="C45" s="1174"/>
      <c r="D45" s="85"/>
      <c r="E45" s="1177" t="s">
        <v>29</v>
      </c>
      <c r="F45" s="1177"/>
      <c r="G45" s="1177"/>
      <c r="H45" s="1178"/>
      <c r="I45" s="86">
        <v>1289</v>
      </c>
      <c r="J45" s="87">
        <v>1257</v>
      </c>
      <c r="K45" s="87">
        <v>1226</v>
      </c>
      <c r="L45" s="87">
        <v>1261</v>
      </c>
      <c r="M45" s="88">
        <v>1221</v>
      </c>
    </row>
    <row r="46" spans="2:13" ht="27.75" customHeight="1">
      <c r="B46" s="1173"/>
      <c r="C46" s="1174"/>
      <c r="D46" s="85"/>
      <c r="E46" s="1177" t="s">
        <v>30</v>
      </c>
      <c r="F46" s="1177"/>
      <c r="G46" s="1177"/>
      <c r="H46" s="1178"/>
      <c r="I46" s="86">
        <v>229</v>
      </c>
      <c r="J46" s="87">
        <v>205</v>
      </c>
      <c r="K46" s="87">
        <v>178</v>
      </c>
      <c r="L46" s="87">
        <v>151</v>
      </c>
      <c r="M46" s="88">
        <v>124</v>
      </c>
    </row>
    <row r="47" spans="2:13" ht="27.75" customHeight="1">
      <c r="B47" s="1173"/>
      <c r="C47" s="1174"/>
      <c r="D47" s="85"/>
      <c r="E47" s="1177" t="s">
        <v>31</v>
      </c>
      <c r="F47" s="1177"/>
      <c r="G47" s="1177"/>
      <c r="H47" s="1178"/>
      <c r="I47" s="86" t="s">
        <v>472</v>
      </c>
      <c r="J47" s="87" t="s">
        <v>472</v>
      </c>
      <c r="K47" s="87" t="s">
        <v>472</v>
      </c>
      <c r="L47" s="87" t="s">
        <v>472</v>
      </c>
      <c r="M47" s="88" t="s">
        <v>472</v>
      </c>
    </row>
    <row r="48" spans="2:13" ht="27.75" customHeight="1">
      <c r="B48" s="1175"/>
      <c r="C48" s="1176"/>
      <c r="D48" s="85"/>
      <c r="E48" s="1177" t="s">
        <v>32</v>
      </c>
      <c r="F48" s="1177"/>
      <c r="G48" s="1177"/>
      <c r="H48" s="1178"/>
      <c r="I48" s="86" t="s">
        <v>472</v>
      </c>
      <c r="J48" s="87" t="s">
        <v>472</v>
      </c>
      <c r="K48" s="87" t="s">
        <v>472</v>
      </c>
      <c r="L48" s="87" t="s">
        <v>472</v>
      </c>
      <c r="M48" s="88" t="s">
        <v>472</v>
      </c>
    </row>
    <row r="49" spans="2:13" ht="27.75" customHeight="1">
      <c r="B49" s="1171" t="s">
        <v>33</v>
      </c>
      <c r="C49" s="1172"/>
      <c r="D49" s="89"/>
      <c r="E49" s="1177" t="s">
        <v>34</v>
      </c>
      <c r="F49" s="1177"/>
      <c r="G49" s="1177"/>
      <c r="H49" s="1178"/>
      <c r="I49" s="86">
        <v>711</v>
      </c>
      <c r="J49" s="87">
        <v>906</v>
      </c>
      <c r="K49" s="87">
        <v>1205</v>
      </c>
      <c r="L49" s="87">
        <v>1463</v>
      </c>
      <c r="M49" s="88">
        <v>1602</v>
      </c>
    </row>
    <row r="50" spans="2:13" ht="27.75" customHeight="1">
      <c r="B50" s="1173"/>
      <c r="C50" s="1174"/>
      <c r="D50" s="85"/>
      <c r="E50" s="1177" t="s">
        <v>35</v>
      </c>
      <c r="F50" s="1177"/>
      <c r="G50" s="1177"/>
      <c r="H50" s="1178"/>
      <c r="I50" s="86">
        <v>182</v>
      </c>
      <c r="J50" s="87">
        <v>167</v>
      </c>
      <c r="K50" s="87">
        <v>155</v>
      </c>
      <c r="L50" s="87">
        <v>157</v>
      </c>
      <c r="M50" s="88">
        <v>159</v>
      </c>
    </row>
    <row r="51" spans="2:13" ht="27.75" customHeight="1">
      <c r="B51" s="1175"/>
      <c r="C51" s="1176"/>
      <c r="D51" s="85"/>
      <c r="E51" s="1177" t="s">
        <v>36</v>
      </c>
      <c r="F51" s="1177"/>
      <c r="G51" s="1177"/>
      <c r="H51" s="1178"/>
      <c r="I51" s="86">
        <v>4815</v>
      </c>
      <c r="J51" s="87">
        <v>4795</v>
      </c>
      <c r="K51" s="87">
        <v>4740</v>
      </c>
      <c r="L51" s="87">
        <v>4737</v>
      </c>
      <c r="M51" s="88">
        <v>4650</v>
      </c>
    </row>
    <row r="52" spans="2:13" ht="27.75" customHeight="1" thickBot="1">
      <c r="B52" s="1179" t="s">
        <v>37</v>
      </c>
      <c r="C52" s="1180"/>
      <c r="D52" s="90"/>
      <c r="E52" s="1181" t="s">
        <v>38</v>
      </c>
      <c r="F52" s="1181"/>
      <c r="G52" s="1181"/>
      <c r="H52" s="1182"/>
      <c r="I52" s="91">
        <v>4477</v>
      </c>
      <c r="J52" s="92">
        <v>3947</v>
      </c>
      <c r="K52" s="92">
        <v>3254</v>
      </c>
      <c r="L52" s="92">
        <v>2943</v>
      </c>
      <c r="M52" s="93">
        <v>2772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130426</v>
      </c>
      <c r="E3" s="116"/>
      <c r="F3" s="117">
        <v>147869</v>
      </c>
      <c r="G3" s="118"/>
      <c r="H3" s="119"/>
    </row>
    <row r="4" spans="1:8">
      <c r="A4" s="120"/>
      <c r="B4" s="121"/>
      <c r="C4" s="122"/>
      <c r="D4" s="123">
        <v>39492</v>
      </c>
      <c r="E4" s="124"/>
      <c r="F4" s="125">
        <v>63271</v>
      </c>
      <c r="G4" s="126"/>
      <c r="H4" s="127"/>
    </row>
    <row r="5" spans="1:8">
      <c r="A5" s="108" t="s">
        <v>505</v>
      </c>
      <c r="B5" s="113"/>
      <c r="C5" s="114"/>
      <c r="D5" s="115">
        <v>40474</v>
      </c>
      <c r="E5" s="116"/>
      <c r="F5" s="117">
        <v>72729</v>
      </c>
      <c r="G5" s="118"/>
      <c r="H5" s="119"/>
    </row>
    <row r="6" spans="1:8">
      <c r="A6" s="120"/>
      <c r="B6" s="121"/>
      <c r="C6" s="122"/>
      <c r="D6" s="123">
        <v>14682</v>
      </c>
      <c r="E6" s="124"/>
      <c r="F6" s="125">
        <v>36291</v>
      </c>
      <c r="G6" s="126"/>
      <c r="H6" s="127"/>
    </row>
    <row r="7" spans="1:8">
      <c r="A7" s="108" t="s">
        <v>506</v>
      </c>
      <c r="B7" s="113"/>
      <c r="C7" s="114"/>
      <c r="D7" s="115">
        <v>32049</v>
      </c>
      <c r="E7" s="116"/>
      <c r="F7" s="117">
        <v>70317</v>
      </c>
      <c r="G7" s="118"/>
      <c r="H7" s="119"/>
    </row>
    <row r="8" spans="1:8">
      <c r="A8" s="120"/>
      <c r="B8" s="121"/>
      <c r="C8" s="122"/>
      <c r="D8" s="123">
        <v>10172</v>
      </c>
      <c r="E8" s="124"/>
      <c r="F8" s="125">
        <v>35725</v>
      </c>
      <c r="G8" s="126"/>
      <c r="H8" s="127"/>
    </row>
    <row r="9" spans="1:8">
      <c r="A9" s="108" t="s">
        <v>507</v>
      </c>
      <c r="B9" s="113"/>
      <c r="C9" s="114"/>
      <c r="D9" s="115">
        <v>63655</v>
      </c>
      <c r="E9" s="116"/>
      <c r="F9" s="117">
        <v>105751</v>
      </c>
      <c r="G9" s="118"/>
      <c r="H9" s="119"/>
    </row>
    <row r="10" spans="1:8">
      <c r="A10" s="120"/>
      <c r="B10" s="121"/>
      <c r="C10" s="122"/>
      <c r="D10" s="123">
        <v>20152</v>
      </c>
      <c r="E10" s="124"/>
      <c r="F10" s="125">
        <v>49969</v>
      </c>
      <c r="G10" s="126"/>
      <c r="H10" s="127"/>
    </row>
    <row r="11" spans="1:8">
      <c r="A11" s="108" t="s">
        <v>508</v>
      </c>
      <c r="B11" s="113"/>
      <c r="C11" s="114"/>
      <c r="D11" s="115">
        <v>53592</v>
      </c>
      <c r="E11" s="116"/>
      <c r="F11" s="117">
        <v>158564</v>
      </c>
      <c r="G11" s="118"/>
      <c r="H11" s="119"/>
    </row>
    <row r="12" spans="1:8">
      <c r="A12" s="120"/>
      <c r="B12" s="121"/>
      <c r="C12" s="128"/>
      <c r="D12" s="123">
        <v>14501</v>
      </c>
      <c r="E12" s="124"/>
      <c r="F12" s="125">
        <v>48412</v>
      </c>
      <c r="G12" s="126"/>
      <c r="H12" s="127"/>
    </row>
    <row r="13" spans="1:8">
      <c r="A13" s="108"/>
      <c r="B13" s="113"/>
      <c r="C13" s="129"/>
      <c r="D13" s="130">
        <v>64039</v>
      </c>
      <c r="E13" s="131"/>
      <c r="F13" s="132">
        <v>111046</v>
      </c>
      <c r="G13" s="133"/>
      <c r="H13" s="119"/>
    </row>
    <row r="14" spans="1:8">
      <c r="A14" s="120"/>
      <c r="B14" s="121"/>
      <c r="C14" s="122"/>
      <c r="D14" s="123">
        <v>19800</v>
      </c>
      <c r="E14" s="124"/>
      <c r="F14" s="125">
        <v>46734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5.8</v>
      </c>
      <c r="C19" s="134">
        <f>ROUND(VALUE(SUBSTITUTE(実質収支比率等に係る経年分析!G$48,"▲","-")),2)</f>
        <v>5.27</v>
      </c>
      <c r="D19" s="134">
        <f>ROUND(VALUE(SUBSTITUTE(実質収支比率等に係る経年分析!H$48,"▲","-")),2)</f>
        <v>4.47</v>
      </c>
      <c r="E19" s="134">
        <f>ROUND(VALUE(SUBSTITUTE(実質収支比率等に係る経年分析!I$48,"▲","-")),2)</f>
        <v>4.3899999999999997</v>
      </c>
      <c r="F19" s="134">
        <f>ROUND(VALUE(SUBSTITUTE(実質収支比率等に係る経年分析!J$48,"▲","-")),2)</f>
        <v>3.69</v>
      </c>
    </row>
    <row r="20" spans="1:11">
      <c r="A20" s="134" t="s">
        <v>43</v>
      </c>
      <c r="B20" s="134">
        <f>ROUND(VALUE(SUBSTITUTE(実質収支比率等に係る経年分析!F$47,"▲","-")),2)</f>
        <v>14.95</v>
      </c>
      <c r="C20" s="134">
        <f>ROUND(VALUE(SUBSTITUTE(実質収支比率等に係る経年分析!G$47,"▲","-")),2)</f>
        <v>20.11</v>
      </c>
      <c r="D20" s="134">
        <f>ROUND(VALUE(SUBSTITUTE(実質収支比率等に係る経年分析!H$47,"▲","-")),2)</f>
        <v>26.85</v>
      </c>
      <c r="E20" s="134">
        <f>ROUND(VALUE(SUBSTITUTE(実質収支比率等に係る経年分析!I$47,"▲","-")),2)</f>
        <v>34.86</v>
      </c>
      <c r="F20" s="134">
        <f>ROUND(VALUE(SUBSTITUTE(実質収支比率等に係る経年分析!J$47,"▲","-")),2)</f>
        <v>39.29</v>
      </c>
    </row>
    <row r="21" spans="1:11">
      <c r="A21" s="134" t="s">
        <v>44</v>
      </c>
      <c r="B21" s="134">
        <f>IF(ISNUMBER(VALUE(SUBSTITUTE(実質収支比率等に係る経年分析!F$49,"▲","-"))),ROUND(VALUE(SUBSTITUTE(実質収支比率等に係る経年分析!F$49,"▲","-")),2),NA())</f>
        <v>9.0500000000000007</v>
      </c>
      <c r="C21" s="134">
        <f>IF(ISNUMBER(VALUE(SUBSTITUTE(実質収支比率等に係る経年分析!G$49,"▲","-"))),ROUND(VALUE(SUBSTITUTE(実質収支比率等に係る経年分析!G$49,"▲","-")),2),NA())</f>
        <v>4.4400000000000004</v>
      </c>
      <c r="D21" s="134">
        <f>IF(ISNUMBER(VALUE(SUBSTITUTE(実質収支比率等に係る経年分析!H$49,"▲","-"))),ROUND(VALUE(SUBSTITUTE(実質収支比率等に係る経年分析!H$49,"▲","-")),2),NA())</f>
        <v>6.11</v>
      </c>
      <c r="E21" s="134">
        <f>IF(ISNUMBER(VALUE(SUBSTITUTE(実質収支比率等に係る経年分析!I$49,"▲","-"))),ROUND(VALUE(SUBSTITUTE(実質収支比率等に係る経年分析!I$49,"▲","-")),2),NA())</f>
        <v>8.5399999999999991</v>
      </c>
      <c r="F21" s="134">
        <f>IF(ISNUMBER(VALUE(SUBSTITUTE(実質収支比率等に係る経年分析!J$49,"▲","-"))),ROUND(VALUE(SUBSTITUTE(実質収支比率等に係る経年分析!J$49,"▲","-")),2),NA())</f>
        <v>3.03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387</v>
      </c>
      <c r="E42" s="136"/>
      <c r="F42" s="136"/>
      <c r="G42" s="136">
        <f>'実質公債費比率（分子）の構造'!L$52</f>
        <v>401</v>
      </c>
      <c r="H42" s="136"/>
      <c r="I42" s="136"/>
      <c r="J42" s="136">
        <f>'実質公債費比率（分子）の構造'!M$52</f>
        <v>409</v>
      </c>
      <c r="K42" s="136"/>
      <c r="L42" s="136"/>
      <c r="M42" s="136">
        <f>'実質公債費比率（分子）の構造'!N$52</f>
        <v>419</v>
      </c>
      <c r="N42" s="136"/>
      <c r="O42" s="136"/>
      <c r="P42" s="136">
        <f>'実質公債費比率（分子）の構造'!O$52</f>
        <v>437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38</v>
      </c>
      <c r="C44" s="136"/>
      <c r="D44" s="136"/>
      <c r="E44" s="136">
        <f>'実質公債費比率（分子）の構造'!L$50</f>
        <v>34</v>
      </c>
      <c r="F44" s="136"/>
      <c r="G44" s="136"/>
      <c r="H44" s="136">
        <f>'実質公債費比率（分子）の構造'!M$50</f>
        <v>34</v>
      </c>
      <c r="I44" s="136"/>
      <c r="J44" s="136"/>
      <c r="K44" s="136">
        <f>'実質公債費比率（分子）の構造'!N$50</f>
        <v>34</v>
      </c>
      <c r="L44" s="136"/>
      <c r="M44" s="136"/>
      <c r="N44" s="136">
        <f>'実質公債費比率（分子）の構造'!O$50</f>
        <v>32</v>
      </c>
      <c r="O44" s="136"/>
      <c r="P44" s="136"/>
    </row>
    <row r="45" spans="1:16">
      <c r="A45" s="136" t="s">
        <v>54</v>
      </c>
      <c r="B45" s="136">
        <f>'実質公債費比率（分子）の構造'!K$49</f>
        <v>61</v>
      </c>
      <c r="C45" s="136"/>
      <c r="D45" s="136"/>
      <c r="E45" s="136">
        <f>'実質公債費比率（分子）の構造'!L$49</f>
        <v>66</v>
      </c>
      <c r="F45" s="136"/>
      <c r="G45" s="136"/>
      <c r="H45" s="136">
        <f>'実質公債費比率（分子）の構造'!M$49</f>
        <v>63</v>
      </c>
      <c r="I45" s="136"/>
      <c r="J45" s="136"/>
      <c r="K45" s="136">
        <f>'実質公債費比率（分子）の構造'!N$49</f>
        <v>58</v>
      </c>
      <c r="L45" s="136"/>
      <c r="M45" s="136"/>
      <c r="N45" s="136">
        <f>'実質公債費比率（分子）の構造'!O$49</f>
        <v>58</v>
      </c>
      <c r="O45" s="136"/>
      <c r="P45" s="136"/>
    </row>
    <row r="46" spans="1:16">
      <c r="A46" s="136" t="s">
        <v>55</v>
      </c>
      <c r="B46" s="136">
        <f>'実質公債費比率（分子）の構造'!K$48</f>
        <v>118</v>
      </c>
      <c r="C46" s="136"/>
      <c r="D46" s="136"/>
      <c r="E46" s="136">
        <f>'実質公債費比率（分子）の構造'!L$48</f>
        <v>121</v>
      </c>
      <c r="F46" s="136"/>
      <c r="G46" s="136"/>
      <c r="H46" s="136">
        <f>'実質公債費比率（分子）の構造'!M$48</f>
        <v>124</v>
      </c>
      <c r="I46" s="136"/>
      <c r="J46" s="136"/>
      <c r="K46" s="136">
        <f>'実質公債費比率（分子）の構造'!N$48</f>
        <v>128</v>
      </c>
      <c r="L46" s="136"/>
      <c r="M46" s="136"/>
      <c r="N46" s="136">
        <f>'実質公債費比率（分子）の構造'!O$48</f>
        <v>141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650</v>
      </c>
      <c r="C49" s="136"/>
      <c r="D49" s="136"/>
      <c r="E49" s="136">
        <f>'実質公債費比率（分子）の構造'!L$45</f>
        <v>607</v>
      </c>
      <c r="F49" s="136"/>
      <c r="G49" s="136"/>
      <c r="H49" s="136">
        <f>'実質公債費比率（分子）の構造'!M$45</f>
        <v>556</v>
      </c>
      <c r="I49" s="136"/>
      <c r="J49" s="136"/>
      <c r="K49" s="136">
        <f>'実質公債費比率（分子）の構造'!N$45</f>
        <v>499</v>
      </c>
      <c r="L49" s="136"/>
      <c r="M49" s="136"/>
      <c r="N49" s="136">
        <f>'実質公債費比率（分子）の構造'!O$45</f>
        <v>487</v>
      </c>
      <c r="O49" s="136"/>
      <c r="P49" s="136"/>
    </row>
    <row r="50" spans="1:16">
      <c r="A50" s="136" t="s">
        <v>59</v>
      </c>
      <c r="B50" s="136" t="e">
        <f>NA()</f>
        <v>#N/A</v>
      </c>
      <c r="C50" s="136">
        <f>IF(ISNUMBER('実質公債費比率（分子）の構造'!K$53),'実質公債費比率（分子）の構造'!K$53,NA())</f>
        <v>480</v>
      </c>
      <c r="D50" s="136" t="e">
        <f>NA()</f>
        <v>#N/A</v>
      </c>
      <c r="E50" s="136" t="e">
        <f>NA()</f>
        <v>#N/A</v>
      </c>
      <c r="F50" s="136">
        <f>IF(ISNUMBER('実質公債費比率（分子）の構造'!L$53),'実質公債費比率（分子）の構造'!L$53,NA())</f>
        <v>427</v>
      </c>
      <c r="G50" s="136" t="e">
        <f>NA()</f>
        <v>#N/A</v>
      </c>
      <c r="H50" s="136" t="e">
        <f>NA()</f>
        <v>#N/A</v>
      </c>
      <c r="I50" s="136">
        <f>IF(ISNUMBER('実質公債費比率（分子）の構造'!M$53),'実質公債費比率（分子）の構造'!M$53,NA())</f>
        <v>368</v>
      </c>
      <c r="J50" s="136" t="e">
        <f>NA()</f>
        <v>#N/A</v>
      </c>
      <c r="K50" s="136" t="e">
        <f>NA()</f>
        <v>#N/A</v>
      </c>
      <c r="L50" s="136">
        <f>IF(ISNUMBER('実質公債費比率（分子）の構造'!N$53),'実質公債費比率（分子）の構造'!N$53,NA())</f>
        <v>300</v>
      </c>
      <c r="M50" s="136" t="e">
        <f>NA()</f>
        <v>#N/A</v>
      </c>
      <c r="N50" s="136" t="e">
        <f>NA()</f>
        <v>#N/A</v>
      </c>
      <c r="O50" s="136">
        <f>IF(ISNUMBER('実質公債費比率（分子）の構造'!O$53),'実質公債費比率（分子）の構造'!O$53,NA())</f>
        <v>281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4815</v>
      </c>
      <c r="E56" s="135"/>
      <c r="F56" s="135"/>
      <c r="G56" s="135">
        <f>'将来負担比率（分子）の構造'!J$51</f>
        <v>4795</v>
      </c>
      <c r="H56" s="135"/>
      <c r="I56" s="135"/>
      <c r="J56" s="135">
        <f>'将来負担比率（分子）の構造'!K$51</f>
        <v>4740</v>
      </c>
      <c r="K56" s="135"/>
      <c r="L56" s="135"/>
      <c r="M56" s="135">
        <f>'将来負担比率（分子）の構造'!L$51</f>
        <v>4737</v>
      </c>
      <c r="N56" s="135"/>
      <c r="O56" s="135"/>
      <c r="P56" s="135">
        <f>'将来負担比率（分子）の構造'!M$51</f>
        <v>4650</v>
      </c>
    </row>
    <row r="57" spans="1:16">
      <c r="A57" s="135" t="s">
        <v>35</v>
      </c>
      <c r="B57" s="135"/>
      <c r="C57" s="135"/>
      <c r="D57" s="135">
        <f>'将来負担比率（分子）の構造'!I$50</f>
        <v>182</v>
      </c>
      <c r="E57" s="135"/>
      <c r="F57" s="135"/>
      <c r="G57" s="135">
        <f>'将来負担比率（分子）の構造'!J$50</f>
        <v>167</v>
      </c>
      <c r="H57" s="135"/>
      <c r="I57" s="135"/>
      <c r="J57" s="135">
        <f>'将来負担比率（分子）の構造'!K$50</f>
        <v>155</v>
      </c>
      <c r="K57" s="135"/>
      <c r="L57" s="135"/>
      <c r="M57" s="135">
        <f>'将来負担比率（分子）の構造'!L$50</f>
        <v>157</v>
      </c>
      <c r="N57" s="135"/>
      <c r="O57" s="135"/>
      <c r="P57" s="135">
        <f>'将来負担比率（分子）の構造'!M$50</f>
        <v>159</v>
      </c>
    </row>
    <row r="58" spans="1:16">
      <c r="A58" s="135" t="s">
        <v>34</v>
      </c>
      <c r="B58" s="135"/>
      <c r="C58" s="135"/>
      <c r="D58" s="135">
        <f>'将来負担比率（分子）の構造'!I$49</f>
        <v>711</v>
      </c>
      <c r="E58" s="135"/>
      <c r="F58" s="135"/>
      <c r="G58" s="135">
        <f>'将来負担比率（分子）の構造'!J$49</f>
        <v>906</v>
      </c>
      <c r="H58" s="135"/>
      <c r="I58" s="135"/>
      <c r="J58" s="135">
        <f>'将来負担比率（分子）の構造'!K$49</f>
        <v>1205</v>
      </c>
      <c r="K58" s="135"/>
      <c r="L58" s="135"/>
      <c r="M58" s="135">
        <f>'将来負担比率（分子）の構造'!L$49</f>
        <v>1463</v>
      </c>
      <c r="N58" s="135"/>
      <c r="O58" s="135"/>
      <c r="P58" s="135">
        <f>'将来負担比率（分子）の構造'!M$49</f>
        <v>1602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229</v>
      </c>
      <c r="C61" s="135"/>
      <c r="D61" s="135"/>
      <c r="E61" s="135">
        <f>'将来負担比率（分子）の構造'!J$46</f>
        <v>205</v>
      </c>
      <c r="F61" s="135"/>
      <c r="G61" s="135"/>
      <c r="H61" s="135">
        <f>'将来負担比率（分子）の構造'!K$46</f>
        <v>178</v>
      </c>
      <c r="I61" s="135"/>
      <c r="J61" s="135"/>
      <c r="K61" s="135">
        <f>'将来負担比率（分子）の構造'!L$46</f>
        <v>151</v>
      </c>
      <c r="L61" s="135"/>
      <c r="M61" s="135"/>
      <c r="N61" s="135">
        <f>'将来負担比率（分子）の構造'!M$46</f>
        <v>124</v>
      </c>
      <c r="O61" s="135"/>
      <c r="P61" s="135"/>
    </row>
    <row r="62" spans="1:16">
      <c r="A62" s="135" t="s">
        <v>29</v>
      </c>
      <c r="B62" s="135">
        <f>'将来負担比率（分子）の構造'!I$45</f>
        <v>1289</v>
      </c>
      <c r="C62" s="135"/>
      <c r="D62" s="135"/>
      <c r="E62" s="135">
        <f>'将来負担比率（分子）の構造'!J$45</f>
        <v>1257</v>
      </c>
      <c r="F62" s="135"/>
      <c r="G62" s="135"/>
      <c r="H62" s="135">
        <f>'将来負担比率（分子）の構造'!K$45</f>
        <v>1226</v>
      </c>
      <c r="I62" s="135"/>
      <c r="J62" s="135"/>
      <c r="K62" s="135">
        <f>'将来負担比率（分子）の構造'!L$45</f>
        <v>1261</v>
      </c>
      <c r="L62" s="135"/>
      <c r="M62" s="135"/>
      <c r="N62" s="135">
        <f>'将来負担比率（分子）の構造'!M$45</f>
        <v>1221</v>
      </c>
      <c r="O62" s="135"/>
      <c r="P62" s="135"/>
    </row>
    <row r="63" spans="1:16">
      <c r="A63" s="135" t="s">
        <v>28</v>
      </c>
      <c r="B63" s="135">
        <f>'将来負担比率（分子）の構造'!I$44</f>
        <v>406</v>
      </c>
      <c r="C63" s="135"/>
      <c r="D63" s="135"/>
      <c r="E63" s="135">
        <f>'将来負担比率（分子）の構造'!J$44</f>
        <v>348</v>
      </c>
      <c r="F63" s="135"/>
      <c r="G63" s="135"/>
      <c r="H63" s="135">
        <f>'将来負担比率（分子）の構造'!K$44</f>
        <v>295</v>
      </c>
      <c r="I63" s="135"/>
      <c r="J63" s="135"/>
      <c r="K63" s="135">
        <f>'将来負担比率（分子）の構造'!L$44</f>
        <v>242</v>
      </c>
      <c r="L63" s="135"/>
      <c r="M63" s="135"/>
      <c r="N63" s="135">
        <f>'将来負担比率（分子）の構造'!M$44</f>
        <v>240</v>
      </c>
      <c r="O63" s="135"/>
      <c r="P63" s="135"/>
    </row>
    <row r="64" spans="1:16">
      <c r="A64" s="135" t="s">
        <v>27</v>
      </c>
      <c r="B64" s="135">
        <f>'将来負担比率（分子）の構造'!I$43</f>
        <v>2894</v>
      </c>
      <c r="C64" s="135"/>
      <c r="D64" s="135"/>
      <c r="E64" s="135">
        <f>'将来負担比率（分子）の構造'!J$43</f>
        <v>2823</v>
      </c>
      <c r="F64" s="135"/>
      <c r="G64" s="135"/>
      <c r="H64" s="135">
        <f>'将来負担比率（分子）の構造'!K$43</f>
        <v>2689</v>
      </c>
      <c r="I64" s="135"/>
      <c r="J64" s="135"/>
      <c r="K64" s="135">
        <f>'将来負担比率（分子）の構造'!L$43</f>
        <v>2767</v>
      </c>
      <c r="L64" s="135"/>
      <c r="M64" s="135"/>
      <c r="N64" s="135">
        <f>'将来負担比率（分子）の構造'!M$43</f>
        <v>2796</v>
      </c>
      <c r="O64" s="135"/>
      <c r="P64" s="135"/>
    </row>
    <row r="65" spans="1:16">
      <c r="A65" s="135" t="s">
        <v>26</v>
      </c>
      <c r="B65" s="135">
        <f>'将来負担比率（分子）の構造'!I$42</f>
        <v>29</v>
      </c>
      <c r="C65" s="135"/>
      <c r="D65" s="135"/>
      <c r="E65" s="135">
        <f>'将来負担比率（分子）の構造'!J$42</f>
        <v>22</v>
      </c>
      <c r="F65" s="135"/>
      <c r="G65" s="135"/>
      <c r="H65" s="135">
        <f>'将来負担比率（分子）の構造'!K$42</f>
        <v>14</v>
      </c>
      <c r="I65" s="135"/>
      <c r="J65" s="135"/>
      <c r="K65" s="135">
        <f>'将来負担比率（分子）の構造'!L$42</f>
        <v>7</v>
      </c>
      <c r="L65" s="135"/>
      <c r="M65" s="135"/>
      <c r="N65" s="135">
        <f>'将来負担比率（分子）の構造'!M$42</f>
        <v>1</v>
      </c>
      <c r="O65" s="135"/>
      <c r="P65" s="135"/>
    </row>
    <row r="66" spans="1:16">
      <c r="A66" s="135" t="s">
        <v>25</v>
      </c>
      <c r="B66" s="135">
        <f>'将来負担比率（分子）の構造'!I$41</f>
        <v>5337</v>
      </c>
      <c r="C66" s="135"/>
      <c r="D66" s="135"/>
      <c r="E66" s="135">
        <f>'将来負担比率（分子）の構造'!J$41</f>
        <v>5161</v>
      </c>
      <c r="F66" s="135"/>
      <c r="G66" s="135"/>
      <c r="H66" s="135">
        <f>'将来負担比率（分子）の構造'!K$41</f>
        <v>4952</v>
      </c>
      <c r="I66" s="135"/>
      <c r="J66" s="135"/>
      <c r="K66" s="135">
        <f>'将来負担比率（分子）の構造'!L$41</f>
        <v>4871</v>
      </c>
      <c r="L66" s="135"/>
      <c r="M66" s="135"/>
      <c r="N66" s="135">
        <f>'将来負担比率（分子）の構造'!M$41</f>
        <v>4799</v>
      </c>
      <c r="O66" s="135"/>
      <c r="P66" s="135"/>
    </row>
    <row r="67" spans="1:16">
      <c r="A67" s="135" t="s">
        <v>63</v>
      </c>
      <c r="B67" s="135" t="e">
        <f>NA()</f>
        <v>#N/A</v>
      </c>
      <c r="C67" s="135">
        <f>IF(ISNUMBER('将来負担比率（分子）の構造'!I$52), IF('将来負担比率（分子）の構造'!I$52 &lt; 0, 0, '将来負担比率（分子）の構造'!I$52), NA())</f>
        <v>4477</v>
      </c>
      <c r="D67" s="135" t="e">
        <f>NA()</f>
        <v>#N/A</v>
      </c>
      <c r="E67" s="135" t="e">
        <f>NA()</f>
        <v>#N/A</v>
      </c>
      <c r="F67" s="135">
        <f>IF(ISNUMBER('将来負担比率（分子）の構造'!J$52), IF('将来負担比率（分子）の構造'!J$52 &lt; 0, 0, '将来負担比率（分子）の構造'!J$52), NA())</f>
        <v>3947</v>
      </c>
      <c r="G67" s="135" t="e">
        <f>NA()</f>
        <v>#N/A</v>
      </c>
      <c r="H67" s="135" t="e">
        <f>NA()</f>
        <v>#N/A</v>
      </c>
      <c r="I67" s="135">
        <f>IF(ISNUMBER('将来負担比率（分子）の構造'!K$52), IF('将来負担比率（分子）の構造'!K$52 &lt; 0, 0, '将来負担比率（分子）の構造'!K$52), NA())</f>
        <v>3254</v>
      </c>
      <c r="J67" s="135" t="e">
        <f>NA()</f>
        <v>#N/A</v>
      </c>
      <c r="K67" s="135" t="e">
        <f>NA()</f>
        <v>#N/A</v>
      </c>
      <c r="L67" s="135">
        <f>IF(ISNUMBER('将来負担比率（分子）の構造'!L$52), IF('将来負担比率（分子）の構造'!L$52 &lt; 0, 0, '将来負担比率（分子）の構造'!L$52), NA())</f>
        <v>2943</v>
      </c>
      <c r="M67" s="135" t="e">
        <f>NA()</f>
        <v>#N/A</v>
      </c>
      <c r="N67" s="135" t="e">
        <f>NA()</f>
        <v>#N/A</v>
      </c>
      <c r="O67" s="135">
        <f>IF(ISNUMBER('将来負担比率（分子）の構造'!M$52), IF('将来負担比率（分子）の構造'!M$52 &lt; 0, 0, '将来負担比率（分子）の構造'!M$52), NA())</f>
        <v>2772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993078</v>
      </c>
      <c r="S5" s="639"/>
      <c r="T5" s="639"/>
      <c r="U5" s="639"/>
      <c r="V5" s="639"/>
      <c r="W5" s="639"/>
      <c r="X5" s="639"/>
      <c r="Y5" s="686"/>
      <c r="Z5" s="699">
        <v>18.5</v>
      </c>
      <c r="AA5" s="699"/>
      <c r="AB5" s="699"/>
      <c r="AC5" s="699"/>
      <c r="AD5" s="700">
        <v>993078</v>
      </c>
      <c r="AE5" s="700"/>
      <c r="AF5" s="700"/>
      <c r="AG5" s="700"/>
      <c r="AH5" s="700"/>
      <c r="AI5" s="700"/>
      <c r="AJ5" s="700"/>
      <c r="AK5" s="700"/>
      <c r="AL5" s="687">
        <v>32.9</v>
      </c>
      <c r="AM5" s="656"/>
      <c r="AN5" s="656"/>
      <c r="AO5" s="688"/>
      <c r="AP5" s="675" t="s">
        <v>208</v>
      </c>
      <c r="AQ5" s="676"/>
      <c r="AR5" s="676"/>
      <c r="AS5" s="676"/>
      <c r="AT5" s="676"/>
      <c r="AU5" s="676"/>
      <c r="AV5" s="676"/>
      <c r="AW5" s="676"/>
      <c r="AX5" s="676"/>
      <c r="AY5" s="676"/>
      <c r="AZ5" s="676"/>
      <c r="BA5" s="676"/>
      <c r="BB5" s="676"/>
      <c r="BC5" s="676"/>
      <c r="BD5" s="676"/>
      <c r="BE5" s="676"/>
      <c r="BF5" s="677"/>
      <c r="BG5" s="588">
        <v>991128</v>
      </c>
      <c r="BH5" s="589"/>
      <c r="BI5" s="589"/>
      <c r="BJ5" s="589"/>
      <c r="BK5" s="589"/>
      <c r="BL5" s="589"/>
      <c r="BM5" s="589"/>
      <c r="BN5" s="590"/>
      <c r="BO5" s="641">
        <v>99.8</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63519</v>
      </c>
      <c r="S6" s="589"/>
      <c r="T6" s="589"/>
      <c r="U6" s="589"/>
      <c r="V6" s="589"/>
      <c r="W6" s="589"/>
      <c r="X6" s="589"/>
      <c r="Y6" s="590"/>
      <c r="Z6" s="641">
        <v>1.2</v>
      </c>
      <c r="AA6" s="641"/>
      <c r="AB6" s="641"/>
      <c r="AC6" s="641"/>
      <c r="AD6" s="642">
        <v>63519</v>
      </c>
      <c r="AE6" s="642"/>
      <c r="AF6" s="642"/>
      <c r="AG6" s="642"/>
      <c r="AH6" s="642"/>
      <c r="AI6" s="642"/>
      <c r="AJ6" s="642"/>
      <c r="AK6" s="642"/>
      <c r="AL6" s="611">
        <v>2.1</v>
      </c>
      <c r="AM6" s="643"/>
      <c r="AN6" s="643"/>
      <c r="AO6" s="644"/>
      <c r="AP6" s="585" t="s">
        <v>214</v>
      </c>
      <c r="AQ6" s="586"/>
      <c r="AR6" s="586"/>
      <c r="AS6" s="586"/>
      <c r="AT6" s="586"/>
      <c r="AU6" s="586"/>
      <c r="AV6" s="586"/>
      <c r="AW6" s="586"/>
      <c r="AX6" s="586"/>
      <c r="AY6" s="586"/>
      <c r="AZ6" s="586"/>
      <c r="BA6" s="586"/>
      <c r="BB6" s="586"/>
      <c r="BC6" s="586"/>
      <c r="BD6" s="586"/>
      <c r="BE6" s="586"/>
      <c r="BF6" s="587"/>
      <c r="BG6" s="588">
        <v>991128</v>
      </c>
      <c r="BH6" s="589"/>
      <c r="BI6" s="589"/>
      <c r="BJ6" s="589"/>
      <c r="BK6" s="589"/>
      <c r="BL6" s="589"/>
      <c r="BM6" s="589"/>
      <c r="BN6" s="590"/>
      <c r="BO6" s="641">
        <v>99.8</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89052</v>
      </c>
      <c r="CS6" s="589"/>
      <c r="CT6" s="589"/>
      <c r="CU6" s="589"/>
      <c r="CV6" s="589"/>
      <c r="CW6" s="589"/>
      <c r="CX6" s="589"/>
      <c r="CY6" s="590"/>
      <c r="CZ6" s="641">
        <v>1.7</v>
      </c>
      <c r="DA6" s="641"/>
      <c r="DB6" s="641"/>
      <c r="DC6" s="641"/>
      <c r="DD6" s="594" t="s">
        <v>209</v>
      </c>
      <c r="DE6" s="589"/>
      <c r="DF6" s="589"/>
      <c r="DG6" s="589"/>
      <c r="DH6" s="589"/>
      <c r="DI6" s="589"/>
      <c r="DJ6" s="589"/>
      <c r="DK6" s="589"/>
      <c r="DL6" s="589"/>
      <c r="DM6" s="589"/>
      <c r="DN6" s="589"/>
      <c r="DO6" s="589"/>
      <c r="DP6" s="590"/>
      <c r="DQ6" s="594">
        <v>89052</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1291</v>
      </c>
      <c r="S7" s="589"/>
      <c r="T7" s="589"/>
      <c r="U7" s="589"/>
      <c r="V7" s="589"/>
      <c r="W7" s="589"/>
      <c r="X7" s="589"/>
      <c r="Y7" s="590"/>
      <c r="Z7" s="641">
        <v>0</v>
      </c>
      <c r="AA7" s="641"/>
      <c r="AB7" s="641"/>
      <c r="AC7" s="641"/>
      <c r="AD7" s="642">
        <v>1291</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349695</v>
      </c>
      <c r="BH7" s="589"/>
      <c r="BI7" s="589"/>
      <c r="BJ7" s="589"/>
      <c r="BK7" s="589"/>
      <c r="BL7" s="589"/>
      <c r="BM7" s="589"/>
      <c r="BN7" s="590"/>
      <c r="BO7" s="641">
        <v>35.200000000000003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860816</v>
      </c>
      <c r="CS7" s="589"/>
      <c r="CT7" s="589"/>
      <c r="CU7" s="589"/>
      <c r="CV7" s="589"/>
      <c r="CW7" s="589"/>
      <c r="CX7" s="589"/>
      <c r="CY7" s="590"/>
      <c r="CZ7" s="641">
        <v>16.7</v>
      </c>
      <c r="DA7" s="641"/>
      <c r="DB7" s="641"/>
      <c r="DC7" s="641"/>
      <c r="DD7" s="594">
        <v>19084</v>
      </c>
      <c r="DE7" s="589"/>
      <c r="DF7" s="589"/>
      <c r="DG7" s="589"/>
      <c r="DH7" s="589"/>
      <c r="DI7" s="589"/>
      <c r="DJ7" s="589"/>
      <c r="DK7" s="589"/>
      <c r="DL7" s="589"/>
      <c r="DM7" s="589"/>
      <c r="DN7" s="589"/>
      <c r="DO7" s="589"/>
      <c r="DP7" s="590"/>
      <c r="DQ7" s="594">
        <v>727182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4676</v>
      </c>
      <c r="S8" s="589"/>
      <c r="T8" s="589"/>
      <c r="U8" s="589"/>
      <c r="V8" s="589"/>
      <c r="W8" s="589"/>
      <c r="X8" s="589"/>
      <c r="Y8" s="590"/>
      <c r="Z8" s="641">
        <v>0.1</v>
      </c>
      <c r="AA8" s="641"/>
      <c r="AB8" s="641"/>
      <c r="AC8" s="641"/>
      <c r="AD8" s="642">
        <v>4676</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16687</v>
      </c>
      <c r="BH8" s="589"/>
      <c r="BI8" s="589"/>
      <c r="BJ8" s="589"/>
      <c r="BK8" s="589"/>
      <c r="BL8" s="589"/>
      <c r="BM8" s="589"/>
      <c r="BN8" s="590"/>
      <c r="BO8" s="641">
        <v>1.7</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1718078</v>
      </c>
      <c r="CS8" s="589"/>
      <c r="CT8" s="589"/>
      <c r="CU8" s="589"/>
      <c r="CV8" s="589"/>
      <c r="CW8" s="589"/>
      <c r="CX8" s="589"/>
      <c r="CY8" s="590"/>
      <c r="CZ8" s="641">
        <v>33.299999999999997</v>
      </c>
      <c r="DA8" s="641"/>
      <c r="DB8" s="641"/>
      <c r="DC8" s="641"/>
      <c r="DD8" s="594">
        <v>72339</v>
      </c>
      <c r="DE8" s="589"/>
      <c r="DF8" s="589"/>
      <c r="DG8" s="589"/>
      <c r="DH8" s="589"/>
      <c r="DI8" s="589"/>
      <c r="DJ8" s="589"/>
      <c r="DK8" s="589"/>
      <c r="DL8" s="589"/>
      <c r="DM8" s="589"/>
      <c r="DN8" s="589"/>
      <c r="DO8" s="589"/>
      <c r="DP8" s="590"/>
      <c r="DQ8" s="594">
        <v>762005</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4684</v>
      </c>
      <c r="S9" s="589"/>
      <c r="T9" s="589"/>
      <c r="U9" s="589"/>
      <c r="V9" s="589"/>
      <c r="W9" s="589"/>
      <c r="X9" s="589"/>
      <c r="Y9" s="590"/>
      <c r="Z9" s="641">
        <v>0.1</v>
      </c>
      <c r="AA9" s="641"/>
      <c r="AB9" s="641"/>
      <c r="AC9" s="641"/>
      <c r="AD9" s="642">
        <v>4684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275814</v>
      </c>
      <c r="BH9" s="589"/>
      <c r="BI9" s="589"/>
      <c r="BJ9" s="589"/>
      <c r="BK9" s="589"/>
      <c r="BL9" s="589"/>
      <c r="BM9" s="589"/>
      <c r="BN9" s="590"/>
      <c r="BO9" s="641">
        <v>27.8</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443911</v>
      </c>
      <c r="CS9" s="589"/>
      <c r="CT9" s="589"/>
      <c r="CU9" s="589"/>
      <c r="CV9" s="589"/>
      <c r="CW9" s="589"/>
      <c r="CX9" s="589"/>
      <c r="CY9" s="590"/>
      <c r="CZ9" s="641">
        <v>8.6</v>
      </c>
      <c r="DA9" s="641"/>
      <c r="DB9" s="641"/>
      <c r="DC9" s="641"/>
      <c r="DD9" s="594">
        <v>18100</v>
      </c>
      <c r="DE9" s="589"/>
      <c r="DF9" s="589"/>
      <c r="DG9" s="589"/>
      <c r="DH9" s="589"/>
      <c r="DI9" s="589"/>
      <c r="DJ9" s="589"/>
      <c r="DK9" s="589"/>
      <c r="DL9" s="589"/>
      <c r="DM9" s="589"/>
      <c r="DN9" s="589"/>
      <c r="DO9" s="589"/>
      <c r="DP9" s="590"/>
      <c r="DQ9" s="594">
        <v>426834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127096</v>
      </c>
      <c r="S10" s="589"/>
      <c r="T10" s="589"/>
      <c r="U10" s="589"/>
      <c r="V10" s="589"/>
      <c r="W10" s="589"/>
      <c r="X10" s="589"/>
      <c r="Y10" s="590"/>
      <c r="Z10" s="641">
        <v>2.4</v>
      </c>
      <c r="AA10" s="641"/>
      <c r="AB10" s="641"/>
      <c r="AC10" s="641"/>
      <c r="AD10" s="642">
        <v>127096</v>
      </c>
      <c r="AE10" s="642"/>
      <c r="AF10" s="642"/>
      <c r="AG10" s="642"/>
      <c r="AH10" s="642"/>
      <c r="AI10" s="642"/>
      <c r="AJ10" s="642"/>
      <c r="AK10" s="642"/>
      <c r="AL10" s="611">
        <v>4.2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27910</v>
      </c>
      <c r="BH10" s="589"/>
      <c r="BI10" s="589"/>
      <c r="BJ10" s="589"/>
      <c r="BK10" s="589"/>
      <c r="BL10" s="589"/>
      <c r="BM10" s="589"/>
      <c r="BN10" s="590"/>
      <c r="BO10" s="641">
        <v>2.8</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29</v>
      </c>
      <c r="CS10" s="589"/>
      <c r="CT10" s="589"/>
      <c r="CU10" s="589"/>
      <c r="CV10" s="589"/>
      <c r="CW10" s="589"/>
      <c r="CX10" s="589"/>
      <c r="CY10" s="590"/>
      <c r="CZ10" s="641">
        <v>0</v>
      </c>
      <c r="DA10" s="641"/>
      <c r="DB10" s="641"/>
      <c r="DC10" s="641"/>
      <c r="DD10" s="594" t="s">
        <v>221</v>
      </c>
      <c r="DE10" s="589"/>
      <c r="DF10" s="589"/>
      <c r="DG10" s="589"/>
      <c r="DH10" s="589"/>
      <c r="DI10" s="589"/>
      <c r="DJ10" s="589"/>
      <c r="DK10" s="589"/>
      <c r="DL10" s="589"/>
      <c r="DM10" s="589"/>
      <c r="DN10" s="589"/>
      <c r="DO10" s="589"/>
      <c r="DP10" s="590"/>
      <c r="DQ10" s="594">
        <v>29</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11430</v>
      </c>
      <c r="S11" s="589"/>
      <c r="T11" s="589"/>
      <c r="U11" s="589"/>
      <c r="V11" s="589"/>
      <c r="W11" s="589"/>
      <c r="X11" s="589"/>
      <c r="Y11" s="590"/>
      <c r="Z11" s="641">
        <v>0.2</v>
      </c>
      <c r="AA11" s="641"/>
      <c r="AB11" s="641"/>
      <c r="AC11" s="641"/>
      <c r="AD11" s="642">
        <v>11430</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29284</v>
      </c>
      <c r="BH11" s="589"/>
      <c r="BI11" s="589"/>
      <c r="BJ11" s="589"/>
      <c r="BK11" s="589"/>
      <c r="BL11" s="589"/>
      <c r="BM11" s="589"/>
      <c r="BN11" s="590"/>
      <c r="BO11" s="641">
        <v>2.9</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309828</v>
      </c>
      <c r="CS11" s="589"/>
      <c r="CT11" s="589"/>
      <c r="CU11" s="589"/>
      <c r="CV11" s="589"/>
      <c r="CW11" s="589"/>
      <c r="CX11" s="589"/>
      <c r="CY11" s="590"/>
      <c r="CZ11" s="641">
        <v>6</v>
      </c>
      <c r="DA11" s="641"/>
      <c r="DB11" s="641"/>
      <c r="DC11" s="641"/>
      <c r="DD11" s="594">
        <v>16348</v>
      </c>
      <c r="DE11" s="589"/>
      <c r="DF11" s="589"/>
      <c r="DG11" s="589"/>
      <c r="DH11" s="589"/>
      <c r="DI11" s="589"/>
      <c r="DJ11" s="589"/>
      <c r="DK11" s="589"/>
      <c r="DL11" s="589"/>
      <c r="DM11" s="589"/>
      <c r="DN11" s="589"/>
      <c r="DO11" s="589"/>
      <c r="DP11" s="590"/>
      <c r="DQ11" s="594">
        <v>208083</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510687</v>
      </c>
      <c r="BH12" s="589"/>
      <c r="BI12" s="589"/>
      <c r="BJ12" s="589"/>
      <c r="BK12" s="589"/>
      <c r="BL12" s="589"/>
      <c r="BM12" s="589"/>
      <c r="BN12" s="590"/>
      <c r="BO12" s="641">
        <v>51.4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44862</v>
      </c>
      <c r="CS12" s="589"/>
      <c r="CT12" s="589"/>
      <c r="CU12" s="589"/>
      <c r="CV12" s="589"/>
      <c r="CW12" s="589"/>
      <c r="CX12" s="589"/>
      <c r="CY12" s="590"/>
      <c r="CZ12" s="641">
        <v>0.9</v>
      </c>
      <c r="DA12" s="641"/>
      <c r="DB12" s="641"/>
      <c r="DC12" s="641"/>
      <c r="DD12" s="594">
        <v>16919</v>
      </c>
      <c r="DE12" s="589"/>
      <c r="DF12" s="589"/>
      <c r="DG12" s="589"/>
      <c r="DH12" s="589"/>
      <c r="DI12" s="589"/>
      <c r="DJ12" s="589"/>
      <c r="DK12" s="589"/>
      <c r="DL12" s="589"/>
      <c r="DM12" s="589"/>
      <c r="DN12" s="589"/>
      <c r="DO12" s="589"/>
      <c r="DP12" s="590"/>
      <c r="DQ12" s="594">
        <v>43535</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5664</v>
      </c>
      <c r="S13" s="589"/>
      <c r="T13" s="589"/>
      <c r="U13" s="589"/>
      <c r="V13" s="589"/>
      <c r="W13" s="589"/>
      <c r="X13" s="589"/>
      <c r="Y13" s="590"/>
      <c r="Z13" s="641">
        <v>0.1</v>
      </c>
      <c r="AA13" s="641"/>
      <c r="AB13" s="641"/>
      <c r="AC13" s="641"/>
      <c r="AD13" s="642">
        <v>5664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508701</v>
      </c>
      <c r="BH13" s="589"/>
      <c r="BI13" s="589"/>
      <c r="BJ13" s="589"/>
      <c r="BK13" s="589"/>
      <c r="BL13" s="589"/>
      <c r="BM13" s="589"/>
      <c r="BN13" s="590"/>
      <c r="BO13" s="641">
        <v>51.2</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396831</v>
      </c>
      <c r="CS13" s="589"/>
      <c r="CT13" s="589"/>
      <c r="CU13" s="589"/>
      <c r="CV13" s="589"/>
      <c r="CW13" s="589"/>
      <c r="CX13" s="589"/>
      <c r="CY13" s="590"/>
      <c r="CZ13" s="641">
        <v>7.7</v>
      </c>
      <c r="DA13" s="641"/>
      <c r="DB13" s="641"/>
      <c r="DC13" s="641"/>
      <c r="DD13" s="594">
        <v>267134</v>
      </c>
      <c r="DE13" s="589"/>
      <c r="DF13" s="589"/>
      <c r="DG13" s="589"/>
      <c r="DH13" s="589"/>
      <c r="DI13" s="589"/>
      <c r="DJ13" s="589"/>
      <c r="DK13" s="589"/>
      <c r="DL13" s="589"/>
      <c r="DM13" s="589"/>
      <c r="DN13" s="589"/>
      <c r="DO13" s="589"/>
      <c r="DP13" s="590"/>
      <c r="DQ13" s="594">
        <v>144384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32952</v>
      </c>
      <c r="BH14" s="589"/>
      <c r="BI14" s="589"/>
      <c r="BJ14" s="589"/>
      <c r="BK14" s="589"/>
      <c r="BL14" s="589"/>
      <c r="BM14" s="589"/>
      <c r="BN14" s="590"/>
      <c r="BO14" s="641">
        <v>3.3</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188415</v>
      </c>
      <c r="CS14" s="589"/>
      <c r="CT14" s="589"/>
      <c r="CU14" s="589"/>
      <c r="CV14" s="589"/>
      <c r="CW14" s="589"/>
      <c r="CX14" s="589"/>
      <c r="CY14" s="590"/>
      <c r="CZ14" s="641">
        <v>3.7</v>
      </c>
      <c r="DA14" s="641"/>
      <c r="DB14" s="641"/>
      <c r="DC14" s="641"/>
      <c r="DD14" s="594">
        <v>5112</v>
      </c>
      <c r="DE14" s="589"/>
      <c r="DF14" s="589"/>
      <c r="DG14" s="589"/>
      <c r="DH14" s="589"/>
      <c r="DI14" s="589"/>
      <c r="DJ14" s="589"/>
      <c r="DK14" s="589"/>
      <c r="DL14" s="589"/>
      <c r="DM14" s="589"/>
      <c r="DN14" s="589"/>
      <c r="DO14" s="589"/>
      <c r="DP14" s="590"/>
      <c r="DQ14" s="594">
        <v>186271</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2662</v>
      </c>
      <c r="S15" s="589"/>
      <c r="T15" s="589"/>
      <c r="U15" s="589"/>
      <c r="V15" s="589"/>
      <c r="W15" s="589"/>
      <c r="X15" s="589"/>
      <c r="Y15" s="590"/>
      <c r="Z15" s="641">
        <v>0</v>
      </c>
      <c r="AA15" s="641"/>
      <c r="AB15" s="641"/>
      <c r="AC15" s="641"/>
      <c r="AD15" s="642">
        <v>2662</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97794</v>
      </c>
      <c r="BH15" s="589"/>
      <c r="BI15" s="589"/>
      <c r="BJ15" s="589"/>
      <c r="BK15" s="589"/>
      <c r="BL15" s="589"/>
      <c r="BM15" s="589"/>
      <c r="BN15" s="590"/>
      <c r="BO15" s="641">
        <v>9.8000000000000007</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613902</v>
      </c>
      <c r="CS15" s="589"/>
      <c r="CT15" s="589"/>
      <c r="CU15" s="589"/>
      <c r="CV15" s="589"/>
      <c r="CW15" s="589"/>
      <c r="CX15" s="589"/>
      <c r="CY15" s="590"/>
      <c r="CZ15" s="641">
        <v>11.9</v>
      </c>
      <c r="DA15" s="641"/>
      <c r="DB15" s="641"/>
      <c r="DC15" s="641"/>
      <c r="DD15" s="594">
        <v>187711</v>
      </c>
      <c r="DE15" s="589"/>
      <c r="DF15" s="589"/>
      <c r="DG15" s="589"/>
      <c r="DH15" s="589"/>
      <c r="DI15" s="589"/>
      <c r="DJ15" s="589"/>
      <c r="DK15" s="589"/>
      <c r="DL15" s="589"/>
      <c r="DM15" s="589"/>
      <c r="DN15" s="589"/>
      <c r="DO15" s="589"/>
      <c r="DP15" s="590"/>
      <c r="DQ15" s="594">
        <v>447149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1886899</v>
      </c>
      <c r="S16" s="589"/>
      <c r="T16" s="589"/>
      <c r="U16" s="589"/>
      <c r="V16" s="589"/>
      <c r="W16" s="589"/>
      <c r="X16" s="589"/>
      <c r="Y16" s="590"/>
      <c r="Z16" s="641">
        <v>35.1</v>
      </c>
      <c r="AA16" s="641"/>
      <c r="AB16" s="641"/>
      <c r="AC16" s="641"/>
      <c r="AD16" s="642">
        <v>1764533</v>
      </c>
      <c r="AE16" s="642"/>
      <c r="AF16" s="642"/>
      <c r="AG16" s="642"/>
      <c r="AH16" s="642"/>
      <c r="AI16" s="642"/>
      <c r="AJ16" s="642"/>
      <c r="AK16" s="642"/>
      <c r="AL16" s="611">
        <v>58.4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1764533</v>
      </c>
      <c r="S17" s="589"/>
      <c r="T17" s="589"/>
      <c r="U17" s="589"/>
      <c r="V17" s="589"/>
      <c r="W17" s="589"/>
      <c r="X17" s="589"/>
      <c r="Y17" s="590"/>
      <c r="Z17" s="641">
        <v>32.799999999999997</v>
      </c>
      <c r="AA17" s="641"/>
      <c r="AB17" s="641"/>
      <c r="AC17" s="641"/>
      <c r="AD17" s="642">
        <v>1764533</v>
      </c>
      <c r="AE17" s="642"/>
      <c r="AF17" s="642"/>
      <c r="AG17" s="642"/>
      <c r="AH17" s="642"/>
      <c r="AI17" s="642"/>
      <c r="AJ17" s="642"/>
      <c r="AK17" s="642"/>
      <c r="AL17" s="611">
        <v>58.4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486879</v>
      </c>
      <c r="CS17" s="589"/>
      <c r="CT17" s="589"/>
      <c r="CU17" s="589"/>
      <c r="CV17" s="589"/>
      <c r="CW17" s="589"/>
      <c r="CX17" s="589"/>
      <c r="CY17" s="590"/>
      <c r="CZ17" s="641">
        <v>9.4</v>
      </c>
      <c r="DA17" s="641"/>
      <c r="DB17" s="641"/>
      <c r="DC17" s="641"/>
      <c r="DD17" s="594" t="s">
        <v>221</v>
      </c>
      <c r="DE17" s="589"/>
      <c r="DF17" s="589"/>
      <c r="DG17" s="589"/>
      <c r="DH17" s="589"/>
      <c r="DI17" s="589"/>
      <c r="DJ17" s="589"/>
      <c r="DK17" s="589"/>
      <c r="DL17" s="589"/>
      <c r="DM17" s="589"/>
      <c r="DN17" s="589"/>
      <c r="DO17" s="589"/>
      <c r="DP17" s="590"/>
      <c r="DQ17" s="594">
        <v>470222</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122366</v>
      </c>
      <c r="S18" s="589"/>
      <c r="T18" s="589"/>
      <c r="U18" s="589"/>
      <c r="V18" s="589"/>
      <c r="W18" s="589"/>
      <c r="X18" s="589"/>
      <c r="Y18" s="590"/>
      <c r="Z18" s="641">
        <v>2.2999999999999998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1950</v>
      </c>
      <c r="BH19" s="589"/>
      <c r="BI19" s="589"/>
      <c r="BJ19" s="589"/>
      <c r="BK19" s="589"/>
      <c r="BL19" s="589"/>
      <c r="BM19" s="589"/>
      <c r="BN19" s="590"/>
      <c r="BO19" s="641">
        <v>0.2</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3100999</v>
      </c>
      <c r="S20" s="589"/>
      <c r="T20" s="589"/>
      <c r="U20" s="589"/>
      <c r="V20" s="589"/>
      <c r="W20" s="589"/>
      <c r="X20" s="589"/>
      <c r="Y20" s="590"/>
      <c r="Z20" s="641">
        <v>57.7</v>
      </c>
      <c r="AA20" s="641"/>
      <c r="AB20" s="641"/>
      <c r="AC20" s="641"/>
      <c r="AD20" s="642">
        <v>2978633</v>
      </c>
      <c r="AE20" s="642"/>
      <c r="AF20" s="642"/>
      <c r="AG20" s="642"/>
      <c r="AH20" s="642"/>
      <c r="AI20" s="642"/>
      <c r="AJ20" s="642"/>
      <c r="AK20" s="642"/>
      <c r="AL20" s="611">
        <v>98.6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1950</v>
      </c>
      <c r="BH20" s="589"/>
      <c r="BI20" s="589"/>
      <c r="BJ20" s="589"/>
      <c r="BK20" s="589"/>
      <c r="BL20" s="589"/>
      <c r="BM20" s="589"/>
      <c r="BN20" s="590"/>
      <c r="BO20" s="641">
        <v>0.2</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5152603</v>
      </c>
      <c r="CS20" s="589"/>
      <c r="CT20" s="589"/>
      <c r="CU20" s="589"/>
      <c r="CV20" s="589"/>
      <c r="CW20" s="589"/>
      <c r="CX20" s="589"/>
      <c r="CY20" s="590"/>
      <c r="CZ20" s="641">
        <v>100</v>
      </c>
      <c r="DA20" s="641"/>
      <c r="DB20" s="641"/>
      <c r="DC20" s="641"/>
      <c r="DD20" s="594">
        <v>602747</v>
      </c>
      <c r="DE20" s="589"/>
      <c r="DF20" s="589"/>
      <c r="DG20" s="589"/>
      <c r="DH20" s="589"/>
      <c r="DI20" s="589"/>
      <c r="DJ20" s="589"/>
      <c r="DK20" s="589"/>
      <c r="DL20" s="589"/>
      <c r="DM20" s="589"/>
      <c r="DN20" s="589"/>
      <c r="DO20" s="589"/>
      <c r="DP20" s="590"/>
      <c r="DQ20" s="594">
        <v>3504746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1201</v>
      </c>
      <c r="S21" s="589"/>
      <c r="T21" s="589"/>
      <c r="U21" s="589"/>
      <c r="V21" s="589"/>
      <c r="W21" s="589"/>
      <c r="X21" s="589"/>
      <c r="Y21" s="590"/>
      <c r="Z21" s="641">
        <v>0</v>
      </c>
      <c r="AA21" s="641"/>
      <c r="AB21" s="641"/>
      <c r="AC21" s="641"/>
      <c r="AD21" s="642">
        <v>1201</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1950</v>
      </c>
      <c r="BH21" s="589"/>
      <c r="BI21" s="589"/>
      <c r="BJ21" s="589"/>
      <c r="BK21" s="589"/>
      <c r="BL21" s="589"/>
      <c r="BM21" s="589"/>
      <c r="BN21" s="590"/>
      <c r="BO21" s="641">
        <v>0.2</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76093</v>
      </c>
      <c r="S22" s="589"/>
      <c r="T22" s="589"/>
      <c r="U22" s="589"/>
      <c r="V22" s="589"/>
      <c r="W22" s="589"/>
      <c r="X22" s="589"/>
      <c r="Y22" s="590"/>
      <c r="Z22" s="641">
        <v>1.4</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75582</v>
      </c>
      <c r="S23" s="589"/>
      <c r="T23" s="589"/>
      <c r="U23" s="589"/>
      <c r="V23" s="589"/>
      <c r="W23" s="589"/>
      <c r="X23" s="589"/>
      <c r="Y23" s="590"/>
      <c r="Z23" s="641">
        <v>1.4</v>
      </c>
      <c r="AA23" s="641"/>
      <c r="AB23" s="641"/>
      <c r="AC23" s="641"/>
      <c r="AD23" s="642">
        <v>2338</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9023</v>
      </c>
      <c r="S24" s="589"/>
      <c r="T24" s="589"/>
      <c r="U24" s="589"/>
      <c r="V24" s="589"/>
      <c r="W24" s="589"/>
      <c r="X24" s="589"/>
      <c r="Y24" s="590"/>
      <c r="Z24" s="641">
        <v>0.2</v>
      </c>
      <c r="AA24" s="641"/>
      <c r="AB24" s="641"/>
      <c r="AC24" s="641"/>
      <c r="AD24" s="642">
        <v>76</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2348873</v>
      </c>
      <c r="CS24" s="639"/>
      <c r="CT24" s="639"/>
      <c r="CU24" s="639"/>
      <c r="CV24" s="639"/>
      <c r="CW24" s="639"/>
      <c r="CX24" s="639"/>
      <c r="CY24" s="686"/>
      <c r="CZ24" s="690">
        <v>45.6</v>
      </c>
      <c r="DA24" s="691"/>
      <c r="DB24" s="691"/>
      <c r="DC24" s="692"/>
      <c r="DD24" s="685">
        <v>1500229</v>
      </c>
      <c r="DE24" s="639"/>
      <c r="DF24" s="639"/>
      <c r="DG24" s="639"/>
      <c r="DH24" s="639"/>
      <c r="DI24" s="639"/>
      <c r="DJ24" s="639"/>
      <c r="DK24" s="686"/>
      <c r="DL24" s="685">
        <v>1484346</v>
      </c>
      <c r="DM24" s="639"/>
      <c r="DN24" s="639"/>
      <c r="DO24" s="639"/>
      <c r="DP24" s="639"/>
      <c r="DQ24" s="639"/>
      <c r="DR24" s="639"/>
      <c r="DS24" s="639"/>
      <c r="DT24" s="639"/>
      <c r="DU24" s="639"/>
      <c r="DV24" s="686"/>
      <c r="DW24" s="687">
        <v>46.2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837370</v>
      </c>
      <c r="S25" s="589"/>
      <c r="T25" s="589"/>
      <c r="U25" s="589"/>
      <c r="V25" s="589"/>
      <c r="W25" s="589"/>
      <c r="X25" s="589"/>
      <c r="Y25" s="590"/>
      <c r="Z25" s="641">
        <v>15.6</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787208</v>
      </c>
      <c r="CS25" s="607"/>
      <c r="CT25" s="607"/>
      <c r="CU25" s="607"/>
      <c r="CV25" s="607"/>
      <c r="CW25" s="607"/>
      <c r="CX25" s="607"/>
      <c r="CY25" s="608"/>
      <c r="CZ25" s="591">
        <v>15.3</v>
      </c>
      <c r="DA25" s="609"/>
      <c r="DB25" s="609"/>
      <c r="DC25" s="610"/>
      <c r="DD25" s="594">
        <v>724893</v>
      </c>
      <c r="DE25" s="607"/>
      <c r="DF25" s="607"/>
      <c r="DG25" s="607"/>
      <c r="DH25" s="607"/>
      <c r="DI25" s="607"/>
      <c r="DJ25" s="607"/>
      <c r="DK25" s="608"/>
      <c r="DL25" s="594">
        <v>709010</v>
      </c>
      <c r="DM25" s="607"/>
      <c r="DN25" s="607"/>
      <c r="DO25" s="607"/>
      <c r="DP25" s="607"/>
      <c r="DQ25" s="607"/>
      <c r="DR25" s="607"/>
      <c r="DS25" s="607"/>
      <c r="DT25" s="607"/>
      <c r="DU25" s="607"/>
      <c r="DV25" s="608"/>
      <c r="DW25" s="611">
        <v>22.1</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413323</v>
      </c>
      <c r="CS26" s="589"/>
      <c r="CT26" s="589"/>
      <c r="CU26" s="589"/>
      <c r="CV26" s="589"/>
      <c r="CW26" s="589"/>
      <c r="CX26" s="589"/>
      <c r="CY26" s="590"/>
      <c r="CZ26" s="591">
        <v>8</v>
      </c>
      <c r="DA26" s="609"/>
      <c r="DB26" s="609"/>
      <c r="DC26" s="610"/>
      <c r="DD26" s="594">
        <v>368270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452435</v>
      </c>
      <c r="S27" s="589"/>
      <c r="T27" s="589"/>
      <c r="U27" s="589"/>
      <c r="V27" s="589"/>
      <c r="W27" s="589"/>
      <c r="X27" s="589"/>
      <c r="Y27" s="590"/>
      <c r="Z27" s="641">
        <v>8.4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993078</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1074786</v>
      </c>
      <c r="CS27" s="607"/>
      <c r="CT27" s="607"/>
      <c r="CU27" s="607"/>
      <c r="CV27" s="607"/>
      <c r="CW27" s="607"/>
      <c r="CX27" s="607"/>
      <c r="CY27" s="608"/>
      <c r="CZ27" s="591">
        <v>20.9</v>
      </c>
      <c r="DA27" s="609"/>
      <c r="DB27" s="609"/>
      <c r="DC27" s="610"/>
      <c r="DD27" s="594">
        <v>305114</v>
      </c>
      <c r="DE27" s="607"/>
      <c r="DF27" s="607"/>
      <c r="DG27" s="607"/>
      <c r="DH27" s="607"/>
      <c r="DI27" s="607"/>
      <c r="DJ27" s="607"/>
      <c r="DK27" s="608"/>
      <c r="DL27" s="594">
        <v>305114</v>
      </c>
      <c r="DM27" s="607"/>
      <c r="DN27" s="607"/>
      <c r="DO27" s="607"/>
      <c r="DP27" s="607"/>
      <c r="DQ27" s="607"/>
      <c r="DR27" s="607"/>
      <c r="DS27" s="607"/>
      <c r="DT27" s="607"/>
      <c r="DU27" s="607"/>
      <c r="DV27" s="608"/>
      <c r="DW27" s="611">
        <v>9.5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48469</v>
      </c>
      <c r="S28" s="589"/>
      <c r="T28" s="589"/>
      <c r="U28" s="589"/>
      <c r="V28" s="589"/>
      <c r="W28" s="589"/>
      <c r="X28" s="589"/>
      <c r="Y28" s="590"/>
      <c r="Z28" s="641">
        <v>0.9</v>
      </c>
      <c r="AA28" s="641"/>
      <c r="AB28" s="641"/>
      <c r="AC28" s="641"/>
      <c r="AD28" s="642">
        <v>37624</v>
      </c>
      <c r="AE28" s="642"/>
      <c r="AF28" s="642"/>
      <c r="AG28" s="642"/>
      <c r="AH28" s="642"/>
      <c r="AI28" s="642"/>
      <c r="AJ28" s="642"/>
      <c r="AK28" s="642"/>
      <c r="AL28" s="611">
        <v>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486879</v>
      </c>
      <c r="CS28" s="589"/>
      <c r="CT28" s="589"/>
      <c r="CU28" s="589"/>
      <c r="CV28" s="589"/>
      <c r="CW28" s="589"/>
      <c r="CX28" s="589"/>
      <c r="CY28" s="590"/>
      <c r="CZ28" s="591">
        <v>9.4</v>
      </c>
      <c r="DA28" s="609"/>
      <c r="DB28" s="609"/>
      <c r="DC28" s="610"/>
      <c r="DD28" s="594">
        <v>470222</v>
      </c>
      <c r="DE28" s="589"/>
      <c r="DF28" s="589"/>
      <c r="DG28" s="589"/>
      <c r="DH28" s="589"/>
      <c r="DI28" s="589"/>
      <c r="DJ28" s="589"/>
      <c r="DK28" s="590"/>
      <c r="DL28" s="594">
        <v>470222</v>
      </c>
      <c r="DM28" s="589"/>
      <c r="DN28" s="589"/>
      <c r="DO28" s="589"/>
      <c r="DP28" s="589"/>
      <c r="DQ28" s="589"/>
      <c r="DR28" s="589"/>
      <c r="DS28" s="589"/>
      <c r="DT28" s="589"/>
      <c r="DU28" s="589"/>
      <c r="DV28" s="590"/>
      <c r="DW28" s="611">
        <v>14.6</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35591</v>
      </c>
      <c r="S29" s="589"/>
      <c r="T29" s="589"/>
      <c r="U29" s="589"/>
      <c r="V29" s="589"/>
      <c r="W29" s="589"/>
      <c r="X29" s="589"/>
      <c r="Y29" s="590"/>
      <c r="Z29" s="641">
        <v>0.7</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486789</v>
      </c>
      <c r="CS29" s="607"/>
      <c r="CT29" s="607"/>
      <c r="CU29" s="607"/>
      <c r="CV29" s="607"/>
      <c r="CW29" s="607"/>
      <c r="CX29" s="607"/>
      <c r="CY29" s="608"/>
      <c r="CZ29" s="591">
        <v>9.4</v>
      </c>
      <c r="DA29" s="609"/>
      <c r="DB29" s="609"/>
      <c r="DC29" s="610"/>
      <c r="DD29" s="594">
        <v>470132</v>
      </c>
      <c r="DE29" s="607"/>
      <c r="DF29" s="607"/>
      <c r="DG29" s="607"/>
      <c r="DH29" s="607"/>
      <c r="DI29" s="607"/>
      <c r="DJ29" s="607"/>
      <c r="DK29" s="608"/>
      <c r="DL29" s="594">
        <v>470132</v>
      </c>
      <c r="DM29" s="607"/>
      <c r="DN29" s="607"/>
      <c r="DO29" s="607"/>
      <c r="DP29" s="607"/>
      <c r="DQ29" s="607"/>
      <c r="DR29" s="607"/>
      <c r="DS29" s="607"/>
      <c r="DT29" s="607"/>
      <c r="DU29" s="607"/>
      <c r="DV29" s="608"/>
      <c r="DW29" s="611">
        <v>14.6</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179500</v>
      </c>
      <c r="S30" s="589"/>
      <c r="T30" s="589"/>
      <c r="U30" s="589"/>
      <c r="V30" s="589"/>
      <c r="W30" s="589"/>
      <c r="X30" s="589"/>
      <c r="Y30" s="590"/>
      <c r="Z30" s="641">
        <v>3.3</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98.8</v>
      </c>
      <c r="BH30" s="655"/>
      <c r="BI30" s="655"/>
      <c r="BJ30" s="655"/>
      <c r="BK30" s="655"/>
      <c r="BL30" s="655"/>
      <c r="BM30" s="656">
        <v>94.2</v>
      </c>
      <c r="BN30" s="655"/>
      <c r="BO30" s="655"/>
      <c r="BP30" s="655"/>
      <c r="BQ30" s="657"/>
      <c r="BR30" s="654">
        <v>98.3</v>
      </c>
      <c r="BS30" s="655"/>
      <c r="BT30" s="655"/>
      <c r="BU30" s="655"/>
      <c r="BV30" s="655"/>
      <c r="BW30" s="655"/>
      <c r="BX30" s="656">
        <v>93.5</v>
      </c>
      <c r="BY30" s="655"/>
      <c r="BZ30" s="655"/>
      <c r="CA30" s="655"/>
      <c r="CB30" s="657"/>
      <c r="CD30" s="660"/>
      <c r="CE30" s="661"/>
      <c r="CF30" s="625" t="s">
        <v>293</v>
      </c>
      <c r="CG30" s="622"/>
      <c r="CH30" s="622"/>
      <c r="CI30" s="622"/>
      <c r="CJ30" s="622"/>
      <c r="CK30" s="622"/>
      <c r="CL30" s="622"/>
      <c r="CM30" s="622"/>
      <c r="CN30" s="622"/>
      <c r="CO30" s="622"/>
      <c r="CP30" s="622"/>
      <c r="CQ30" s="623"/>
      <c r="CR30" s="588">
        <v>417939</v>
      </c>
      <c r="CS30" s="589"/>
      <c r="CT30" s="589"/>
      <c r="CU30" s="589"/>
      <c r="CV30" s="589"/>
      <c r="CW30" s="589"/>
      <c r="CX30" s="589"/>
      <c r="CY30" s="590"/>
      <c r="CZ30" s="591">
        <v>8.1</v>
      </c>
      <c r="DA30" s="609"/>
      <c r="DB30" s="609"/>
      <c r="DC30" s="610"/>
      <c r="DD30" s="594">
        <v>404414</v>
      </c>
      <c r="DE30" s="589"/>
      <c r="DF30" s="589"/>
      <c r="DG30" s="589"/>
      <c r="DH30" s="589"/>
      <c r="DI30" s="589"/>
      <c r="DJ30" s="589"/>
      <c r="DK30" s="590"/>
      <c r="DL30" s="594">
        <v>404414</v>
      </c>
      <c r="DM30" s="589"/>
      <c r="DN30" s="589"/>
      <c r="DO30" s="589"/>
      <c r="DP30" s="589"/>
      <c r="DQ30" s="589"/>
      <c r="DR30" s="589"/>
      <c r="DS30" s="589"/>
      <c r="DT30" s="589"/>
      <c r="DU30" s="589"/>
      <c r="DV30" s="590"/>
      <c r="DW30" s="611">
        <v>12.6</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153675</v>
      </c>
      <c r="S31" s="589"/>
      <c r="T31" s="589"/>
      <c r="U31" s="589"/>
      <c r="V31" s="589"/>
      <c r="W31" s="589"/>
      <c r="X31" s="589"/>
      <c r="Y31" s="590"/>
      <c r="Z31" s="641">
        <v>2.9</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95.6</v>
      </c>
      <c r="BN31" s="653"/>
      <c r="BO31" s="653"/>
      <c r="BP31" s="653"/>
      <c r="BQ31" s="617"/>
      <c r="BR31" s="652">
        <v>99</v>
      </c>
      <c r="BS31" s="607"/>
      <c r="BT31" s="607"/>
      <c r="BU31" s="607"/>
      <c r="BV31" s="607"/>
      <c r="BW31" s="607"/>
      <c r="BX31" s="643">
        <v>95.4</v>
      </c>
      <c r="BY31" s="653"/>
      <c r="BZ31" s="653"/>
      <c r="CA31" s="653"/>
      <c r="CB31" s="617"/>
      <c r="CD31" s="660"/>
      <c r="CE31" s="661"/>
      <c r="CF31" s="625" t="s">
        <v>297</v>
      </c>
      <c r="CG31" s="622"/>
      <c r="CH31" s="622"/>
      <c r="CI31" s="622"/>
      <c r="CJ31" s="622"/>
      <c r="CK31" s="622"/>
      <c r="CL31" s="622"/>
      <c r="CM31" s="622"/>
      <c r="CN31" s="622"/>
      <c r="CO31" s="622"/>
      <c r="CP31" s="622"/>
      <c r="CQ31" s="623"/>
      <c r="CR31" s="588">
        <v>68850</v>
      </c>
      <c r="CS31" s="607"/>
      <c r="CT31" s="607"/>
      <c r="CU31" s="607"/>
      <c r="CV31" s="607"/>
      <c r="CW31" s="607"/>
      <c r="CX31" s="607"/>
      <c r="CY31" s="608"/>
      <c r="CZ31" s="591">
        <v>1.3</v>
      </c>
      <c r="DA31" s="609"/>
      <c r="DB31" s="609"/>
      <c r="DC31" s="610"/>
      <c r="DD31" s="594">
        <v>65718</v>
      </c>
      <c r="DE31" s="607"/>
      <c r="DF31" s="607"/>
      <c r="DG31" s="607"/>
      <c r="DH31" s="607"/>
      <c r="DI31" s="607"/>
      <c r="DJ31" s="607"/>
      <c r="DK31" s="608"/>
      <c r="DL31" s="594">
        <v>65718</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55970</v>
      </c>
      <c r="S32" s="589"/>
      <c r="T32" s="589"/>
      <c r="U32" s="589"/>
      <c r="V32" s="589"/>
      <c r="W32" s="589"/>
      <c r="X32" s="589"/>
      <c r="Y32" s="590"/>
      <c r="Z32" s="641">
        <v>1</v>
      </c>
      <c r="AA32" s="641"/>
      <c r="AB32" s="641"/>
      <c r="AC32" s="641"/>
      <c r="AD32" s="642">
        <v>176</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98.6</v>
      </c>
      <c r="BH32" s="573"/>
      <c r="BI32" s="573"/>
      <c r="BJ32" s="573"/>
      <c r="BK32" s="573"/>
      <c r="BL32" s="573"/>
      <c r="BM32" s="636">
        <v>92.2</v>
      </c>
      <c r="BN32" s="573"/>
      <c r="BO32" s="573"/>
      <c r="BP32" s="573"/>
      <c r="BQ32" s="630"/>
      <c r="BR32" s="651">
        <v>97.4</v>
      </c>
      <c r="BS32" s="573"/>
      <c r="BT32" s="573"/>
      <c r="BU32" s="573"/>
      <c r="BV32" s="573"/>
      <c r="BW32" s="573"/>
      <c r="BX32" s="636">
        <v>90.6</v>
      </c>
      <c r="BY32" s="573"/>
      <c r="BZ32" s="573"/>
      <c r="CA32" s="573"/>
      <c r="CB32" s="630"/>
      <c r="CD32" s="662"/>
      <c r="CE32" s="663"/>
      <c r="CF32" s="625" t="s">
        <v>300</v>
      </c>
      <c r="CG32" s="622"/>
      <c r="CH32" s="622"/>
      <c r="CI32" s="622"/>
      <c r="CJ32" s="622"/>
      <c r="CK32" s="622"/>
      <c r="CL32" s="622"/>
      <c r="CM32" s="622"/>
      <c r="CN32" s="622"/>
      <c r="CO32" s="622"/>
      <c r="CP32" s="622"/>
      <c r="CQ32" s="623"/>
      <c r="CR32" s="588">
        <v>90</v>
      </c>
      <c r="CS32" s="589"/>
      <c r="CT32" s="589"/>
      <c r="CU32" s="589"/>
      <c r="CV32" s="589"/>
      <c r="CW32" s="589"/>
      <c r="CX32" s="589"/>
      <c r="CY32" s="590"/>
      <c r="CZ32" s="591">
        <v>0</v>
      </c>
      <c r="DA32" s="609"/>
      <c r="DB32" s="609"/>
      <c r="DC32" s="610"/>
      <c r="DD32" s="594">
        <v>90</v>
      </c>
      <c r="DE32" s="589"/>
      <c r="DF32" s="589"/>
      <c r="DG32" s="589"/>
      <c r="DH32" s="589"/>
      <c r="DI32" s="589"/>
      <c r="DJ32" s="589"/>
      <c r="DK32" s="590"/>
      <c r="DL32" s="594">
        <v>90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346177</v>
      </c>
      <c r="S33" s="589"/>
      <c r="T33" s="589"/>
      <c r="U33" s="589"/>
      <c r="V33" s="589"/>
      <c r="W33" s="589"/>
      <c r="X33" s="589"/>
      <c r="Y33" s="590"/>
      <c r="Z33" s="641">
        <v>6.4</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2200983</v>
      </c>
      <c r="CS33" s="607"/>
      <c r="CT33" s="607"/>
      <c r="CU33" s="607"/>
      <c r="CV33" s="607"/>
      <c r="CW33" s="607"/>
      <c r="CX33" s="607"/>
      <c r="CY33" s="608"/>
      <c r="CZ33" s="591">
        <v>42.7</v>
      </c>
      <c r="DA33" s="609"/>
      <c r="DB33" s="609"/>
      <c r="DC33" s="610"/>
      <c r="DD33" s="594">
        <v>1864798</v>
      </c>
      <c r="DE33" s="607"/>
      <c r="DF33" s="607"/>
      <c r="DG33" s="607"/>
      <c r="DH33" s="607"/>
      <c r="DI33" s="607"/>
      <c r="DJ33" s="607"/>
      <c r="DK33" s="608"/>
      <c r="DL33" s="594">
        <v>1294509</v>
      </c>
      <c r="DM33" s="607"/>
      <c r="DN33" s="607"/>
      <c r="DO33" s="607"/>
      <c r="DP33" s="607"/>
      <c r="DQ33" s="607"/>
      <c r="DR33" s="607"/>
      <c r="DS33" s="607"/>
      <c r="DT33" s="607"/>
      <c r="DU33" s="607"/>
      <c r="DV33" s="608"/>
      <c r="DW33" s="611">
        <v>40.299999999999997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638241</v>
      </c>
      <c r="CS34" s="589"/>
      <c r="CT34" s="589"/>
      <c r="CU34" s="589"/>
      <c r="CV34" s="589"/>
      <c r="CW34" s="589"/>
      <c r="CX34" s="589"/>
      <c r="CY34" s="590"/>
      <c r="CZ34" s="591">
        <v>12.4</v>
      </c>
      <c r="DA34" s="609"/>
      <c r="DB34" s="609"/>
      <c r="DC34" s="610"/>
      <c r="DD34" s="594">
        <v>508049</v>
      </c>
      <c r="DE34" s="589"/>
      <c r="DF34" s="589"/>
      <c r="DG34" s="589"/>
      <c r="DH34" s="589"/>
      <c r="DI34" s="589"/>
      <c r="DJ34" s="589"/>
      <c r="DK34" s="590"/>
      <c r="DL34" s="594">
        <v>368299</v>
      </c>
      <c r="DM34" s="589"/>
      <c r="DN34" s="589"/>
      <c r="DO34" s="589"/>
      <c r="DP34" s="589"/>
      <c r="DQ34" s="589"/>
      <c r="DR34" s="589"/>
      <c r="DS34" s="589"/>
      <c r="DT34" s="589"/>
      <c r="DU34" s="589"/>
      <c r="DV34" s="590"/>
      <c r="DW34" s="611">
        <v>11.5</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193377</v>
      </c>
      <c r="S35" s="589"/>
      <c r="T35" s="589"/>
      <c r="U35" s="589"/>
      <c r="V35" s="589"/>
      <c r="W35" s="589"/>
      <c r="X35" s="589"/>
      <c r="Y35" s="590"/>
      <c r="Z35" s="641">
        <v>3.6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571188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26878</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8263</v>
      </c>
      <c r="CS35" s="607"/>
      <c r="CT35" s="607"/>
      <c r="CU35" s="607"/>
      <c r="CV35" s="607"/>
      <c r="CW35" s="607"/>
      <c r="CX35" s="607"/>
      <c r="CY35" s="608"/>
      <c r="CZ35" s="591">
        <v>0.2</v>
      </c>
      <c r="DA35" s="609"/>
      <c r="DB35" s="609"/>
      <c r="DC35" s="610"/>
      <c r="DD35" s="594">
        <v>8263</v>
      </c>
      <c r="DE35" s="607"/>
      <c r="DF35" s="607"/>
      <c r="DG35" s="607"/>
      <c r="DH35" s="607"/>
      <c r="DI35" s="607"/>
      <c r="DJ35" s="607"/>
      <c r="DK35" s="608"/>
      <c r="DL35" s="594">
        <v>2106</v>
      </c>
      <c r="DM35" s="607"/>
      <c r="DN35" s="607"/>
      <c r="DO35" s="607"/>
      <c r="DP35" s="607"/>
      <c r="DQ35" s="607"/>
      <c r="DR35" s="607"/>
      <c r="DS35" s="607"/>
      <c r="DT35" s="607"/>
      <c r="DU35" s="607"/>
      <c r="DV35" s="608"/>
      <c r="DW35" s="611">
        <v>0.1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5372085</v>
      </c>
      <c r="S36" s="629"/>
      <c r="T36" s="629"/>
      <c r="U36" s="629"/>
      <c r="V36" s="629"/>
      <c r="W36" s="629"/>
      <c r="X36" s="629"/>
      <c r="Y36" s="632"/>
      <c r="Z36" s="633">
        <v>100</v>
      </c>
      <c r="AA36" s="633"/>
      <c r="AB36" s="633"/>
      <c r="AC36" s="633"/>
      <c r="AD36" s="634">
        <v>3020048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87176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17267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728382</v>
      </c>
      <c r="CS36" s="589"/>
      <c r="CT36" s="589"/>
      <c r="CU36" s="589"/>
      <c r="CV36" s="589"/>
      <c r="CW36" s="589"/>
      <c r="CX36" s="589"/>
      <c r="CY36" s="590"/>
      <c r="CZ36" s="591">
        <v>14.1</v>
      </c>
      <c r="DA36" s="609"/>
      <c r="DB36" s="609"/>
      <c r="DC36" s="610"/>
      <c r="DD36" s="594">
        <v>637005</v>
      </c>
      <c r="DE36" s="589"/>
      <c r="DF36" s="589"/>
      <c r="DG36" s="589"/>
      <c r="DH36" s="589"/>
      <c r="DI36" s="589"/>
      <c r="DJ36" s="589"/>
      <c r="DK36" s="590"/>
      <c r="DL36" s="594">
        <v>487580</v>
      </c>
      <c r="DM36" s="589"/>
      <c r="DN36" s="589"/>
      <c r="DO36" s="589"/>
      <c r="DP36" s="589"/>
      <c r="DQ36" s="589"/>
      <c r="DR36" s="589"/>
      <c r="DS36" s="589"/>
      <c r="DT36" s="589"/>
      <c r="DU36" s="589"/>
      <c r="DV36" s="590"/>
      <c r="DW36" s="611">
        <v>15.2</v>
      </c>
      <c r="DX36" s="612"/>
      <c r="DY36" s="612"/>
      <c r="DZ36" s="612"/>
      <c r="EA36" s="612"/>
      <c r="EB36" s="612"/>
      <c r="EC36" s="613"/>
    </row>
    <row r="37" spans="2:133" ht="11.25" customHeight="1">
      <c r="AQ37" s="614" t="s">
        <v>315</v>
      </c>
      <c r="AR37" s="615"/>
      <c r="AS37" s="615"/>
      <c r="AT37" s="615"/>
      <c r="AU37" s="615"/>
      <c r="AV37" s="615"/>
      <c r="AW37" s="615"/>
      <c r="AX37" s="615"/>
      <c r="AY37" s="616"/>
      <c r="AZ37" s="588">
        <v>74360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1618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371237</v>
      </c>
      <c r="CS37" s="607"/>
      <c r="CT37" s="607"/>
      <c r="CU37" s="607"/>
      <c r="CV37" s="607"/>
      <c r="CW37" s="607"/>
      <c r="CX37" s="607"/>
      <c r="CY37" s="608"/>
      <c r="CZ37" s="591">
        <v>7.2</v>
      </c>
      <c r="DA37" s="609"/>
      <c r="DB37" s="609"/>
      <c r="DC37" s="610"/>
      <c r="DD37" s="594">
        <v>371230</v>
      </c>
      <c r="DE37" s="607"/>
      <c r="DF37" s="607"/>
      <c r="DG37" s="607"/>
      <c r="DH37" s="607"/>
      <c r="DI37" s="607"/>
      <c r="DJ37" s="607"/>
      <c r="DK37" s="608"/>
      <c r="DL37" s="594">
        <v>327414</v>
      </c>
      <c r="DM37" s="607"/>
      <c r="DN37" s="607"/>
      <c r="DO37" s="607"/>
      <c r="DP37" s="607"/>
      <c r="DQ37" s="607"/>
      <c r="DR37" s="607"/>
      <c r="DS37" s="607"/>
      <c r="DT37" s="607"/>
      <c r="DU37" s="607"/>
      <c r="DV37" s="608"/>
      <c r="DW37" s="611">
        <v>10.199999999999999</v>
      </c>
      <c r="DX37" s="612"/>
      <c r="DY37" s="612"/>
      <c r="DZ37" s="612"/>
      <c r="EA37" s="612"/>
      <c r="EB37" s="612"/>
      <c r="EC37" s="613"/>
    </row>
    <row r="38" spans="2:133" ht="11.25" customHeight="1">
      <c r="AQ38" s="614" t="s">
        <v>318</v>
      </c>
      <c r="AR38" s="615"/>
      <c r="AS38" s="615"/>
      <c r="AT38" s="615"/>
      <c r="AU38" s="615"/>
      <c r="AV38" s="615"/>
      <c r="AW38" s="615"/>
      <c r="AX38" s="615"/>
      <c r="AY38" s="616"/>
      <c r="AZ38" s="588" t="s">
        <v>221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3142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571188</v>
      </c>
      <c r="CS38" s="589"/>
      <c r="CT38" s="589"/>
      <c r="CU38" s="589"/>
      <c r="CV38" s="589"/>
      <c r="CW38" s="589"/>
      <c r="CX38" s="589"/>
      <c r="CY38" s="590"/>
      <c r="CZ38" s="591">
        <v>11.1</v>
      </c>
      <c r="DA38" s="609"/>
      <c r="DB38" s="609"/>
      <c r="DC38" s="610"/>
      <c r="DD38" s="594">
        <v>499131</v>
      </c>
      <c r="DE38" s="589"/>
      <c r="DF38" s="589"/>
      <c r="DG38" s="589"/>
      <c r="DH38" s="589"/>
      <c r="DI38" s="589"/>
      <c r="DJ38" s="589"/>
      <c r="DK38" s="590"/>
      <c r="DL38" s="594">
        <v>436524</v>
      </c>
      <c r="DM38" s="589"/>
      <c r="DN38" s="589"/>
      <c r="DO38" s="589"/>
      <c r="DP38" s="589"/>
      <c r="DQ38" s="589"/>
      <c r="DR38" s="589"/>
      <c r="DS38" s="589"/>
      <c r="DT38" s="589"/>
      <c r="DU38" s="589"/>
      <c r="DV38" s="590"/>
      <c r="DW38" s="611">
        <v>13.6</v>
      </c>
      <c r="DX38" s="612"/>
      <c r="DY38" s="612"/>
      <c r="DZ38" s="612"/>
      <c r="EA38" s="612"/>
      <c r="EB38" s="612"/>
      <c r="EC38" s="613"/>
    </row>
    <row r="39" spans="2:133" ht="11.25" customHeight="1">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254909</v>
      </c>
      <c r="CS39" s="607"/>
      <c r="CT39" s="607"/>
      <c r="CU39" s="607"/>
      <c r="CV39" s="607"/>
      <c r="CW39" s="607"/>
      <c r="CX39" s="607"/>
      <c r="CY39" s="608"/>
      <c r="CZ39" s="591">
        <v>4.9000000000000004</v>
      </c>
      <c r="DA39" s="609"/>
      <c r="DB39" s="609"/>
      <c r="DC39" s="610"/>
      <c r="DD39" s="594">
        <v>212350</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119561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135</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221</v>
      </c>
      <c r="CS40" s="589"/>
      <c r="CT40" s="589"/>
      <c r="CU40" s="589"/>
      <c r="CV40" s="589"/>
      <c r="CW40" s="589"/>
      <c r="CX40" s="589"/>
      <c r="CY40" s="590"/>
      <c r="CZ40" s="591" t="s">
        <v>221</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290091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602747</v>
      </c>
      <c r="CS42" s="589"/>
      <c r="CT42" s="589"/>
      <c r="CU42" s="589"/>
      <c r="CV42" s="589"/>
      <c r="CW42" s="589"/>
      <c r="CX42" s="589"/>
      <c r="CY42" s="590"/>
      <c r="CZ42" s="591">
        <v>11.7</v>
      </c>
      <c r="DA42" s="592"/>
      <c r="DB42" s="592"/>
      <c r="DC42" s="593"/>
      <c r="DD42" s="594">
        <v>139719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21747</v>
      </c>
      <c r="CS43" s="607"/>
      <c r="CT43" s="607"/>
      <c r="CU43" s="607"/>
      <c r="CV43" s="607"/>
      <c r="CW43" s="607"/>
      <c r="CX43" s="607"/>
      <c r="CY43" s="608"/>
      <c r="CZ43" s="591">
        <v>0.4</v>
      </c>
      <c r="DA43" s="609"/>
      <c r="DB43" s="609"/>
      <c r="DC43" s="610"/>
      <c r="DD43" s="594">
        <v>21747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602747</v>
      </c>
      <c r="CS44" s="589"/>
      <c r="CT44" s="589"/>
      <c r="CU44" s="589"/>
      <c r="CV44" s="589"/>
      <c r="CW44" s="589"/>
      <c r="CX44" s="589"/>
      <c r="CY44" s="590"/>
      <c r="CZ44" s="591">
        <v>11.7</v>
      </c>
      <c r="DA44" s="592"/>
      <c r="DB44" s="592"/>
      <c r="DC44" s="593"/>
      <c r="DD44" s="594">
        <v>139719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437503</v>
      </c>
      <c r="CS45" s="607"/>
      <c r="CT45" s="607"/>
      <c r="CU45" s="607"/>
      <c r="CV45" s="607"/>
      <c r="CW45" s="607"/>
      <c r="CX45" s="607"/>
      <c r="CY45" s="608"/>
      <c r="CZ45" s="591">
        <v>8.5</v>
      </c>
      <c r="DA45" s="609"/>
      <c r="DB45" s="609"/>
      <c r="DC45" s="610"/>
      <c r="DD45" s="594">
        <v>29723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163091</v>
      </c>
      <c r="CS46" s="589"/>
      <c r="CT46" s="589"/>
      <c r="CU46" s="589"/>
      <c r="CV46" s="589"/>
      <c r="CW46" s="589"/>
      <c r="CX46" s="589"/>
      <c r="CY46" s="590"/>
      <c r="CZ46" s="591">
        <v>3.2</v>
      </c>
      <c r="DA46" s="592"/>
      <c r="DB46" s="592"/>
      <c r="DC46" s="593"/>
      <c r="DD46" s="594">
        <v>108743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221</v>
      </c>
      <c r="CS47" s="607"/>
      <c r="CT47" s="607"/>
      <c r="CU47" s="607"/>
      <c r="CV47" s="607"/>
      <c r="CW47" s="607"/>
      <c r="CX47" s="607"/>
      <c r="CY47" s="608"/>
      <c r="CZ47" s="591" t="s">
        <v>221</v>
      </c>
      <c r="DA47" s="609"/>
      <c r="DB47" s="609"/>
      <c r="DC47" s="610"/>
      <c r="DD47" s="594" t="s">
        <v>221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5152603</v>
      </c>
      <c r="CS49" s="573"/>
      <c r="CT49" s="573"/>
      <c r="CU49" s="573"/>
      <c r="CV49" s="573"/>
      <c r="CW49" s="573"/>
      <c r="CX49" s="573"/>
      <c r="CY49" s="574"/>
      <c r="CZ49" s="575">
        <v>100</v>
      </c>
      <c r="DA49" s="576"/>
      <c r="DB49" s="576"/>
      <c r="DC49" s="577"/>
      <c r="DD49" s="578">
        <v>3504746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343</v>
      </c>
      <c r="DK2" s="1109"/>
      <c r="DL2" s="1109"/>
      <c r="DM2" s="1109"/>
      <c r="DN2" s="1109"/>
      <c r="DO2" s="1110"/>
      <c r="DP2" s="200"/>
      <c r="DQ2" s="1108" t="s">
        <v>344</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345</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1"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6" t="s">
        <v>361</v>
      </c>
      <c r="DH5" s="1097"/>
      <c r="DI5" s="1097"/>
      <c r="DJ5" s="1097"/>
      <c r="DK5" s="1098"/>
      <c r="DL5" s="1096" t="s">
        <v>362</v>
      </c>
      <c r="DM5" s="1097"/>
      <c r="DN5" s="1097"/>
      <c r="DO5" s="1097"/>
      <c r="DP5" s="1098"/>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2"/>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c r="A7" s="209">
        <v>1</v>
      </c>
      <c r="B7" s="1048" t="s">
        <v>364</v>
      </c>
      <c r="C7" s="1049"/>
      <c r="D7" s="1049"/>
      <c r="E7" s="1049"/>
      <c r="F7" s="1049"/>
      <c r="G7" s="1049"/>
      <c r="H7" s="1049"/>
      <c r="I7" s="1049"/>
      <c r="J7" s="1049"/>
      <c r="K7" s="1049"/>
      <c r="L7" s="1049"/>
      <c r="M7" s="1049"/>
      <c r="N7" s="1049"/>
      <c r="O7" s="1049"/>
      <c r="P7" s="1050"/>
      <c r="Q7" s="1102">
        <v>5372</v>
      </c>
      <c r="R7" s="1103"/>
      <c r="S7" s="1103"/>
      <c r="T7" s="1103"/>
      <c r="U7" s="1103"/>
      <c r="V7" s="1103">
        <v>5153</v>
      </c>
      <c r="W7" s="1103"/>
      <c r="X7" s="1103"/>
      <c r="Y7" s="1103"/>
      <c r="Z7" s="1103"/>
      <c r="AA7" s="1103">
        <v>219</v>
      </c>
      <c r="AB7" s="1103"/>
      <c r="AC7" s="1103"/>
      <c r="AD7" s="1103"/>
      <c r="AE7" s="1104"/>
      <c r="AF7" s="1105">
        <v>116</v>
      </c>
      <c r="AG7" s="1106"/>
      <c r="AH7" s="1106"/>
      <c r="AI7" s="1106"/>
      <c r="AJ7" s="1107"/>
      <c r="AK7" s="1089">
        <v>0</v>
      </c>
      <c r="AL7" s="1090"/>
      <c r="AM7" s="1090"/>
      <c r="AN7" s="1090"/>
      <c r="AO7" s="1090"/>
      <c r="AP7" s="1090">
        <v>4799</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524</v>
      </c>
      <c r="BT7" s="1094"/>
      <c r="BU7" s="1094"/>
      <c r="BV7" s="1094"/>
      <c r="BW7" s="1094"/>
      <c r="BX7" s="1094"/>
      <c r="BY7" s="1094"/>
      <c r="BZ7" s="1094"/>
      <c r="CA7" s="1094"/>
      <c r="CB7" s="1094"/>
      <c r="CC7" s="1094"/>
      <c r="CD7" s="1094"/>
      <c r="CE7" s="1094"/>
      <c r="CF7" s="1094"/>
      <c r="CG7" s="1095"/>
      <c r="CH7" s="1086">
        <v>-31</v>
      </c>
      <c r="CI7" s="1087"/>
      <c r="CJ7" s="1087"/>
      <c r="CK7" s="1087"/>
      <c r="CL7" s="1088"/>
      <c r="CM7" s="1086">
        <v>156</v>
      </c>
      <c r="CN7" s="1087"/>
      <c r="CO7" s="1087"/>
      <c r="CP7" s="1087"/>
      <c r="CQ7" s="1088"/>
      <c r="CR7" s="1086">
        <v>6</v>
      </c>
      <c r="CS7" s="1087"/>
      <c r="CT7" s="1087"/>
      <c r="CU7" s="1087"/>
      <c r="CV7" s="1088"/>
      <c r="CW7" s="1086">
        <v>11</v>
      </c>
      <c r="CX7" s="1087"/>
      <c r="CY7" s="1087"/>
      <c r="CZ7" s="1087"/>
      <c r="DA7" s="1088"/>
      <c r="DB7" s="1086" t="s">
        <v>525</v>
      </c>
      <c r="DC7" s="1087"/>
      <c r="DD7" s="1087"/>
      <c r="DE7" s="1087"/>
      <c r="DF7" s="1088"/>
      <c r="DG7" s="1086" t="s">
        <v>526</v>
      </c>
      <c r="DH7" s="1087"/>
      <c r="DI7" s="1087"/>
      <c r="DJ7" s="1087"/>
      <c r="DK7" s="1088"/>
      <c r="DL7" s="1086" t="s">
        <v>526</v>
      </c>
      <c r="DM7" s="1087"/>
      <c r="DN7" s="1087"/>
      <c r="DO7" s="1087"/>
      <c r="DP7" s="1088"/>
      <c r="DQ7" s="1086" t="s">
        <v>526</v>
      </c>
      <c r="DR7" s="1087"/>
      <c r="DS7" s="1087"/>
      <c r="DT7" s="1087"/>
      <c r="DU7" s="1088"/>
      <c r="DV7" s="1113"/>
      <c r="DW7" s="1114"/>
      <c r="DX7" s="1114"/>
      <c r="DY7" s="1114"/>
      <c r="DZ7" s="1115"/>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4"/>
      <c r="AL8" s="1085"/>
      <c r="AM8" s="1085"/>
      <c r="AN8" s="1085"/>
      <c r="AO8" s="1085"/>
      <c r="AP8" s="1085"/>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9"/>
      <c r="R22" s="1080"/>
      <c r="S22" s="1080"/>
      <c r="T22" s="1080"/>
      <c r="U22" s="1080"/>
      <c r="V22" s="1080"/>
      <c r="W22" s="1080"/>
      <c r="X22" s="1080"/>
      <c r="Y22" s="1080"/>
      <c r="Z22" s="1080"/>
      <c r="AA22" s="1080"/>
      <c r="AB22" s="1080"/>
      <c r="AC22" s="1080"/>
      <c r="AD22" s="1080"/>
      <c r="AE22" s="1081"/>
      <c r="AF22" s="1015"/>
      <c r="AG22" s="1016"/>
      <c r="AH22" s="1016"/>
      <c r="AI22" s="1016"/>
      <c r="AJ22" s="1017"/>
      <c r="AK22" s="1075"/>
      <c r="AL22" s="1076"/>
      <c r="AM22" s="1076"/>
      <c r="AN22" s="1076"/>
      <c r="AO22" s="1076"/>
      <c r="AP22" s="1076"/>
      <c r="AQ22" s="1076"/>
      <c r="AR22" s="1076"/>
      <c r="AS22" s="1076"/>
      <c r="AT22" s="1076"/>
      <c r="AU22" s="1077"/>
      <c r="AV22" s="1077"/>
      <c r="AW22" s="1077"/>
      <c r="AX22" s="1077"/>
      <c r="AY22" s="1078"/>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6">
        <v>5372</v>
      </c>
      <c r="R23" s="1067"/>
      <c r="S23" s="1067"/>
      <c r="T23" s="1067"/>
      <c r="U23" s="1067"/>
      <c r="V23" s="1067">
        <v>5153</v>
      </c>
      <c r="W23" s="1067"/>
      <c r="X23" s="1067"/>
      <c r="Y23" s="1067"/>
      <c r="Z23" s="1067"/>
      <c r="AA23" s="1067">
        <v>219</v>
      </c>
      <c r="AB23" s="1067"/>
      <c r="AC23" s="1067"/>
      <c r="AD23" s="1067"/>
      <c r="AE23" s="1068"/>
      <c r="AF23" s="1069">
        <v>116</v>
      </c>
      <c r="AG23" s="1067"/>
      <c r="AH23" s="1067"/>
      <c r="AI23" s="1067"/>
      <c r="AJ23" s="1070"/>
      <c r="AK23" s="1071"/>
      <c r="AL23" s="1072"/>
      <c r="AM23" s="1072"/>
      <c r="AN23" s="1072"/>
      <c r="AO23" s="1072"/>
      <c r="AP23" s="1067">
        <v>4799</v>
      </c>
      <c r="AQ23" s="1067"/>
      <c r="AR23" s="1067"/>
      <c r="AS23" s="1067"/>
      <c r="AT23" s="1067"/>
      <c r="AU23" s="1073"/>
      <c r="AV23" s="1073"/>
      <c r="AW23" s="1073"/>
      <c r="AX23" s="1073"/>
      <c r="AY23" s="1074"/>
      <c r="AZ23" s="1063" t="s">
        <v>111</v>
      </c>
      <c r="BA23" s="1064"/>
      <c r="BB23" s="1064"/>
      <c r="BC23" s="1064"/>
      <c r="BD23" s="1065"/>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2" t="s">
        <v>368</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1" t="s">
        <v>369</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7" t="s">
        <v>373</v>
      </c>
      <c r="AG26" s="1004"/>
      <c r="AH26" s="1004"/>
      <c r="AI26" s="1004"/>
      <c r="AJ26" s="1058"/>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9"/>
      <c r="AG27" s="1007"/>
      <c r="AH27" s="1007"/>
      <c r="AI27" s="1007"/>
      <c r="AJ27" s="1060"/>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8" t="s">
        <v>378</v>
      </c>
      <c r="C28" s="1049"/>
      <c r="D28" s="1049"/>
      <c r="E28" s="1049"/>
      <c r="F28" s="1049"/>
      <c r="G28" s="1049"/>
      <c r="H28" s="1049"/>
      <c r="I28" s="1049"/>
      <c r="J28" s="1049"/>
      <c r="K28" s="1049"/>
      <c r="L28" s="1049"/>
      <c r="M28" s="1049"/>
      <c r="N28" s="1049"/>
      <c r="O28" s="1049"/>
      <c r="P28" s="1050"/>
      <c r="Q28" s="1051">
        <v>1507</v>
      </c>
      <c r="R28" s="1052"/>
      <c r="S28" s="1052"/>
      <c r="T28" s="1052"/>
      <c r="U28" s="1052"/>
      <c r="V28" s="1052">
        <v>1480</v>
      </c>
      <c r="W28" s="1052"/>
      <c r="X28" s="1052"/>
      <c r="Y28" s="1052"/>
      <c r="Z28" s="1052"/>
      <c r="AA28" s="1052">
        <v>27</v>
      </c>
      <c r="AB28" s="1052"/>
      <c r="AC28" s="1052"/>
      <c r="AD28" s="1052"/>
      <c r="AE28" s="1053"/>
      <c r="AF28" s="1054">
        <v>27</v>
      </c>
      <c r="AG28" s="1052"/>
      <c r="AH28" s="1052"/>
      <c r="AI28" s="1052"/>
      <c r="AJ28" s="1055"/>
      <c r="AK28" s="1056">
        <v>120</v>
      </c>
      <c r="AL28" s="1045"/>
      <c r="AM28" s="1045"/>
      <c r="AN28" s="1045"/>
      <c r="AO28" s="1045"/>
      <c r="AP28" s="1045" t="s">
        <v>535</v>
      </c>
      <c r="AQ28" s="1045"/>
      <c r="AR28" s="1045"/>
      <c r="AS28" s="1045"/>
      <c r="AT28" s="1045"/>
      <c r="AU28" s="1045" t="s">
        <v>535</v>
      </c>
      <c r="AV28" s="1045"/>
      <c r="AW28" s="1045"/>
      <c r="AX28" s="1045"/>
      <c r="AY28" s="1045"/>
      <c r="AZ28" s="1045" t="s">
        <v>535</v>
      </c>
      <c r="BA28" s="1045"/>
      <c r="BB28" s="1045"/>
      <c r="BC28" s="1045"/>
      <c r="BD28" s="1045"/>
      <c r="BE28" s="1046"/>
      <c r="BF28" s="1046"/>
      <c r="BG28" s="1046"/>
      <c r="BH28" s="1046"/>
      <c r="BI28" s="1047"/>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1022</v>
      </c>
      <c r="R29" s="1040"/>
      <c r="S29" s="1040"/>
      <c r="T29" s="1040"/>
      <c r="U29" s="1040"/>
      <c r="V29" s="1040">
        <v>930</v>
      </c>
      <c r="W29" s="1040"/>
      <c r="X29" s="1040"/>
      <c r="Y29" s="1040"/>
      <c r="Z29" s="1040"/>
      <c r="AA29" s="1040">
        <v>92</v>
      </c>
      <c r="AB29" s="1040"/>
      <c r="AC29" s="1040"/>
      <c r="AD29" s="1040"/>
      <c r="AE29" s="1041"/>
      <c r="AF29" s="1015">
        <v>92</v>
      </c>
      <c r="AG29" s="1016"/>
      <c r="AH29" s="1016"/>
      <c r="AI29" s="1016"/>
      <c r="AJ29" s="1017"/>
      <c r="AK29" s="976">
        <v>133</v>
      </c>
      <c r="AL29" s="967"/>
      <c r="AM29" s="967"/>
      <c r="AN29" s="967"/>
      <c r="AO29" s="967"/>
      <c r="AP29" s="977" t="s">
        <v>535</v>
      </c>
      <c r="AQ29" s="975"/>
      <c r="AR29" s="975"/>
      <c r="AS29" s="975"/>
      <c r="AT29" s="976"/>
      <c r="AU29" s="977" t="s">
        <v>535</v>
      </c>
      <c r="AV29" s="975"/>
      <c r="AW29" s="975"/>
      <c r="AX29" s="975"/>
      <c r="AY29" s="976"/>
      <c r="AZ29" s="1042" t="s">
        <v>535</v>
      </c>
      <c r="BA29" s="1043"/>
      <c r="BB29" s="1043"/>
      <c r="BC29" s="1043"/>
      <c r="BD29" s="1044"/>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94</v>
      </c>
      <c r="R30" s="1040"/>
      <c r="S30" s="1040"/>
      <c r="T30" s="1040"/>
      <c r="U30" s="1040"/>
      <c r="V30" s="1040">
        <v>94</v>
      </c>
      <c r="W30" s="1040"/>
      <c r="X30" s="1040"/>
      <c r="Y30" s="1040"/>
      <c r="Z30" s="1040"/>
      <c r="AA30" s="1040">
        <v>0</v>
      </c>
      <c r="AB30" s="1040"/>
      <c r="AC30" s="1040"/>
      <c r="AD30" s="1040"/>
      <c r="AE30" s="1041"/>
      <c r="AF30" s="1015">
        <v>0</v>
      </c>
      <c r="AG30" s="1016"/>
      <c r="AH30" s="1016"/>
      <c r="AI30" s="1016"/>
      <c r="AJ30" s="1017"/>
      <c r="AK30" s="976">
        <v>39</v>
      </c>
      <c r="AL30" s="967"/>
      <c r="AM30" s="967"/>
      <c r="AN30" s="967"/>
      <c r="AO30" s="967"/>
      <c r="AP30" s="977" t="s">
        <v>535</v>
      </c>
      <c r="AQ30" s="975"/>
      <c r="AR30" s="975"/>
      <c r="AS30" s="975"/>
      <c r="AT30" s="976"/>
      <c r="AU30" s="977" t="s">
        <v>535</v>
      </c>
      <c r="AV30" s="975"/>
      <c r="AW30" s="975"/>
      <c r="AX30" s="975"/>
      <c r="AY30" s="976"/>
      <c r="AZ30" s="1042" t="s">
        <v>536</v>
      </c>
      <c r="BA30" s="1043"/>
      <c r="BB30" s="1043"/>
      <c r="BC30" s="1043"/>
      <c r="BD30" s="1044"/>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241</v>
      </c>
      <c r="R31" s="1040"/>
      <c r="S31" s="1040"/>
      <c r="T31" s="1040"/>
      <c r="U31" s="1040"/>
      <c r="V31" s="1040">
        <v>238</v>
      </c>
      <c r="W31" s="1040"/>
      <c r="X31" s="1040"/>
      <c r="Y31" s="1040"/>
      <c r="Z31" s="1040"/>
      <c r="AA31" s="1040">
        <v>4</v>
      </c>
      <c r="AB31" s="1040"/>
      <c r="AC31" s="1040"/>
      <c r="AD31" s="1040"/>
      <c r="AE31" s="1041"/>
      <c r="AF31" s="1015">
        <v>4</v>
      </c>
      <c r="AG31" s="1016"/>
      <c r="AH31" s="1016"/>
      <c r="AI31" s="1016"/>
      <c r="AJ31" s="1017"/>
      <c r="AK31" s="976">
        <v>74</v>
      </c>
      <c r="AL31" s="967"/>
      <c r="AM31" s="967"/>
      <c r="AN31" s="967"/>
      <c r="AO31" s="967"/>
      <c r="AP31" s="967">
        <v>2433</v>
      </c>
      <c r="AQ31" s="967"/>
      <c r="AR31" s="967"/>
      <c r="AS31" s="967"/>
      <c r="AT31" s="967"/>
      <c r="AU31" s="967">
        <v>1375</v>
      </c>
      <c r="AV31" s="967"/>
      <c r="AW31" s="967"/>
      <c r="AX31" s="967"/>
      <c r="AY31" s="967"/>
      <c r="AZ31" s="1038" t="s">
        <v>535</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305</v>
      </c>
      <c r="R32" s="1040"/>
      <c r="S32" s="1040"/>
      <c r="T32" s="1040"/>
      <c r="U32" s="1040"/>
      <c r="V32" s="1040">
        <v>299</v>
      </c>
      <c r="W32" s="1040"/>
      <c r="X32" s="1040"/>
      <c r="Y32" s="1040"/>
      <c r="Z32" s="1040"/>
      <c r="AA32" s="1040">
        <v>6</v>
      </c>
      <c r="AB32" s="1040"/>
      <c r="AC32" s="1040"/>
      <c r="AD32" s="1040"/>
      <c r="AE32" s="1041"/>
      <c r="AF32" s="1015">
        <v>5</v>
      </c>
      <c r="AG32" s="1016"/>
      <c r="AH32" s="1016"/>
      <c r="AI32" s="1016"/>
      <c r="AJ32" s="1017"/>
      <c r="AK32" s="976">
        <v>87</v>
      </c>
      <c r="AL32" s="967"/>
      <c r="AM32" s="967"/>
      <c r="AN32" s="967"/>
      <c r="AO32" s="967"/>
      <c r="AP32" s="967">
        <v>1926</v>
      </c>
      <c r="AQ32" s="967"/>
      <c r="AR32" s="967"/>
      <c r="AS32" s="967"/>
      <c r="AT32" s="967"/>
      <c r="AU32" s="967">
        <v>1421</v>
      </c>
      <c r="AV32" s="967"/>
      <c r="AW32" s="967"/>
      <c r="AX32" s="967"/>
      <c r="AY32" s="967"/>
      <c r="AZ32" s="1038" t="s">
        <v>535</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128</v>
      </c>
      <c r="AG63" s="955"/>
      <c r="AH63" s="955"/>
      <c r="AI63" s="955"/>
      <c r="AJ63" s="1026"/>
      <c r="AK63" s="1027"/>
      <c r="AL63" s="959"/>
      <c r="AM63" s="959"/>
      <c r="AN63" s="959"/>
      <c r="AO63" s="959"/>
      <c r="AP63" s="955">
        <v>4359</v>
      </c>
      <c r="AQ63" s="955"/>
      <c r="AR63" s="955"/>
      <c r="AS63" s="955"/>
      <c r="AT63" s="955"/>
      <c r="AU63" s="955">
        <v>2796</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527</v>
      </c>
      <c r="C68" s="982"/>
      <c r="D68" s="982"/>
      <c r="E68" s="982"/>
      <c r="F68" s="982"/>
      <c r="G68" s="982"/>
      <c r="H68" s="982"/>
      <c r="I68" s="982"/>
      <c r="J68" s="982"/>
      <c r="K68" s="982"/>
      <c r="L68" s="982"/>
      <c r="M68" s="982"/>
      <c r="N68" s="982"/>
      <c r="O68" s="982"/>
      <c r="P68" s="983"/>
      <c r="Q68" s="984">
        <v>12187</v>
      </c>
      <c r="R68" s="978"/>
      <c r="S68" s="978"/>
      <c r="T68" s="978"/>
      <c r="U68" s="978"/>
      <c r="V68" s="978">
        <v>11323</v>
      </c>
      <c r="W68" s="978"/>
      <c r="X68" s="978"/>
      <c r="Y68" s="978"/>
      <c r="Z68" s="978"/>
      <c r="AA68" s="978">
        <v>864</v>
      </c>
      <c r="AB68" s="978"/>
      <c r="AC68" s="978"/>
      <c r="AD68" s="978"/>
      <c r="AE68" s="978"/>
      <c r="AF68" s="978">
        <v>864</v>
      </c>
      <c r="AG68" s="978"/>
      <c r="AH68" s="978"/>
      <c r="AI68" s="978"/>
      <c r="AJ68" s="978"/>
      <c r="AK68" s="978">
        <v>1252</v>
      </c>
      <c r="AL68" s="978"/>
      <c r="AM68" s="978"/>
      <c r="AN68" s="978"/>
      <c r="AO68" s="978"/>
      <c r="AP68" s="978" t="s">
        <v>534</v>
      </c>
      <c r="AQ68" s="978"/>
      <c r="AR68" s="978"/>
      <c r="AS68" s="978"/>
      <c r="AT68" s="978"/>
      <c r="AU68" s="978" t="s">
        <v>526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528</v>
      </c>
      <c r="C69" s="971"/>
      <c r="D69" s="971"/>
      <c r="E69" s="971"/>
      <c r="F69" s="971"/>
      <c r="G69" s="971"/>
      <c r="H69" s="971"/>
      <c r="I69" s="971"/>
      <c r="J69" s="971"/>
      <c r="K69" s="971"/>
      <c r="L69" s="971"/>
      <c r="M69" s="971"/>
      <c r="N69" s="971"/>
      <c r="O69" s="971"/>
      <c r="P69" s="972"/>
      <c r="Q69" s="973">
        <v>1517</v>
      </c>
      <c r="R69" s="967"/>
      <c r="S69" s="967"/>
      <c r="T69" s="967"/>
      <c r="U69" s="967"/>
      <c r="V69" s="967">
        <v>1503</v>
      </c>
      <c r="W69" s="967"/>
      <c r="X69" s="967"/>
      <c r="Y69" s="967"/>
      <c r="Z69" s="967"/>
      <c r="AA69" s="967">
        <v>14</v>
      </c>
      <c r="AB69" s="967"/>
      <c r="AC69" s="967"/>
      <c r="AD69" s="967"/>
      <c r="AE69" s="967"/>
      <c r="AF69" s="967">
        <v>14</v>
      </c>
      <c r="AG69" s="967"/>
      <c r="AH69" s="967"/>
      <c r="AI69" s="967"/>
      <c r="AJ69" s="967"/>
      <c r="AK69" s="967">
        <v>5</v>
      </c>
      <c r="AL69" s="967"/>
      <c r="AM69" s="967"/>
      <c r="AN69" s="967"/>
      <c r="AO69" s="967"/>
      <c r="AP69" s="967">
        <v>871</v>
      </c>
      <c r="AQ69" s="967"/>
      <c r="AR69" s="967"/>
      <c r="AS69" s="967"/>
      <c r="AT69" s="967"/>
      <c r="AU69" s="967">
        <v>58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529</v>
      </c>
      <c r="C70" s="971"/>
      <c r="D70" s="971"/>
      <c r="E70" s="971"/>
      <c r="F70" s="971"/>
      <c r="G70" s="971"/>
      <c r="H70" s="971"/>
      <c r="I70" s="971"/>
      <c r="J70" s="971"/>
      <c r="K70" s="971"/>
      <c r="L70" s="971"/>
      <c r="M70" s="971"/>
      <c r="N70" s="971"/>
      <c r="O70" s="971"/>
      <c r="P70" s="972"/>
      <c r="Q70" s="973">
        <v>2641</v>
      </c>
      <c r="R70" s="967"/>
      <c r="S70" s="967"/>
      <c r="T70" s="967"/>
      <c r="U70" s="967"/>
      <c r="V70" s="967">
        <v>2489</v>
      </c>
      <c r="W70" s="967"/>
      <c r="X70" s="967"/>
      <c r="Y70" s="967"/>
      <c r="Z70" s="967"/>
      <c r="AA70" s="967">
        <v>152</v>
      </c>
      <c r="AB70" s="967"/>
      <c r="AC70" s="967"/>
      <c r="AD70" s="967"/>
      <c r="AE70" s="967"/>
      <c r="AF70" s="967">
        <v>152</v>
      </c>
      <c r="AG70" s="967"/>
      <c r="AH70" s="967"/>
      <c r="AI70" s="967"/>
      <c r="AJ70" s="967"/>
      <c r="AK70" s="967" t="s">
        <v>526</v>
      </c>
      <c r="AL70" s="967"/>
      <c r="AM70" s="967"/>
      <c r="AN70" s="967"/>
      <c r="AO70" s="967"/>
      <c r="AP70" s="967">
        <v>2935</v>
      </c>
      <c r="AQ70" s="967"/>
      <c r="AR70" s="967"/>
      <c r="AS70" s="967"/>
      <c r="AT70" s="967"/>
      <c r="AU70" s="967">
        <v>182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530</v>
      </c>
      <c r="C71" s="971"/>
      <c r="D71" s="971"/>
      <c r="E71" s="971"/>
      <c r="F71" s="971"/>
      <c r="G71" s="971"/>
      <c r="H71" s="971"/>
      <c r="I71" s="971"/>
      <c r="J71" s="971"/>
      <c r="K71" s="971"/>
      <c r="L71" s="971"/>
      <c r="M71" s="971"/>
      <c r="N71" s="971"/>
      <c r="O71" s="971"/>
      <c r="P71" s="972"/>
      <c r="Q71" s="973">
        <v>153</v>
      </c>
      <c r="R71" s="967"/>
      <c r="S71" s="967"/>
      <c r="T71" s="967"/>
      <c r="U71" s="967"/>
      <c r="V71" s="967">
        <v>152</v>
      </c>
      <c r="W71" s="967"/>
      <c r="X71" s="967"/>
      <c r="Y71" s="967"/>
      <c r="Z71" s="967"/>
      <c r="AA71" s="967">
        <v>1</v>
      </c>
      <c r="AB71" s="967"/>
      <c r="AC71" s="967"/>
      <c r="AD71" s="967"/>
      <c r="AE71" s="967"/>
      <c r="AF71" s="967">
        <v>1</v>
      </c>
      <c r="AG71" s="967"/>
      <c r="AH71" s="967"/>
      <c r="AI71" s="967"/>
      <c r="AJ71" s="967"/>
      <c r="AK71" s="967">
        <v>151</v>
      </c>
      <c r="AL71" s="967"/>
      <c r="AM71" s="967"/>
      <c r="AN71" s="967"/>
      <c r="AO71" s="967"/>
      <c r="AP71" s="967" t="s">
        <v>526</v>
      </c>
      <c r="AQ71" s="967"/>
      <c r="AR71" s="967"/>
      <c r="AS71" s="967"/>
      <c r="AT71" s="967"/>
      <c r="AU71" s="967" t="s">
        <v>526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531</v>
      </c>
      <c r="C72" s="971"/>
      <c r="D72" s="971"/>
      <c r="E72" s="971"/>
      <c r="F72" s="971"/>
      <c r="G72" s="971"/>
      <c r="H72" s="971"/>
      <c r="I72" s="971"/>
      <c r="J72" s="971"/>
      <c r="K72" s="971"/>
      <c r="L72" s="971"/>
      <c r="M72" s="971"/>
      <c r="N72" s="971"/>
      <c r="O72" s="971"/>
      <c r="P72" s="972"/>
      <c r="Q72" s="973">
        <v>417</v>
      </c>
      <c r="R72" s="967"/>
      <c r="S72" s="967"/>
      <c r="T72" s="967"/>
      <c r="U72" s="967"/>
      <c r="V72" s="967">
        <v>380</v>
      </c>
      <c r="W72" s="967"/>
      <c r="X72" s="967"/>
      <c r="Y72" s="967"/>
      <c r="Z72" s="967"/>
      <c r="AA72" s="967">
        <v>37</v>
      </c>
      <c r="AB72" s="967"/>
      <c r="AC72" s="967"/>
      <c r="AD72" s="967"/>
      <c r="AE72" s="967"/>
      <c r="AF72" s="967">
        <v>37</v>
      </c>
      <c r="AG72" s="967"/>
      <c r="AH72" s="967"/>
      <c r="AI72" s="967"/>
      <c r="AJ72" s="967"/>
      <c r="AK72" s="967" t="s">
        <v>526</v>
      </c>
      <c r="AL72" s="967"/>
      <c r="AM72" s="967"/>
      <c r="AN72" s="967"/>
      <c r="AO72" s="967"/>
      <c r="AP72" s="967" t="s">
        <v>526</v>
      </c>
      <c r="AQ72" s="967"/>
      <c r="AR72" s="967"/>
      <c r="AS72" s="967"/>
      <c r="AT72" s="967"/>
      <c r="AU72" s="967" t="s">
        <v>526</v>
      </c>
      <c r="AV72" s="967"/>
      <c r="AW72" s="967"/>
      <c r="AX72" s="967"/>
      <c r="AY72" s="967"/>
      <c r="AZ72" s="968" t="s">
        <v>537</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532</v>
      </c>
      <c r="C73" s="971"/>
      <c r="D73" s="971"/>
      <c r="E73" s="971"/>
      <c r="F73" s="971"/>
      <c r="G73" s="971"/>
      <c r="H73" s="971"/>
      <c r="I73" s="971"/>
      <c r="J73" s="971"/>
      <c r="K73" s="971"/>
      <c r="L73" s="971"/>
      <c r="M73" s="971"/>
      <c r="N73" s="971"/>
      <c r="O73" s="971"/>
      <c r="P73" s="972"/>
      <c r="Q73" s="973">
        <v>296</v>
      </c>
      <c r="R73" s="967"/>
      <c r="S73" s="967"/>
      <c r="T73" s="967"/>
      <c r="U73" s="967"/>
      <c r="V73" s="967">
        <v>254</v>
      </c>
      <c r="W73" s="967"/>
      <c r="X73" s="967"/>
      <c r="Y73" s="967"/>
      <c r="Z73" s="967"/>
      <c r="AA73" s="967">
        <v>42</v>
      </c>
      <c r="AB73" s="967"/>
      <c r="AC73" s="967"/>
      <c r="AD73" s="967"/>
      <c r="AE73" s="967"/>
      <c r="AF73" s="967">
        <v>42</v>
      </c>
      <c r="AG73" s="967"/>
      <c r="AH73" s="967"/>
      <c r="AI73" s="967"/>
      <c r="AJ73" s="967"/>
      <c r="AK73" s="967" t="s">
        <v>526</v>
      </c>
      <c r="AL73" s="967"/>
      <c r="AM73" s="967"/>
      <c r="AN73" s="967"/>
      <c r="AO73" s="967"/>
      <c r="AP73" s="967" t="s">
        <v>526</v>
      </c>
      <c r="AQ73" s="967"/>
      <c r="AR73" s="967"/>
      <c r="AS73" s="967"/>
      <c r="AT73" s="967"/>
      <c r="AU73" s="967" t="s">
        <v>526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533</v>
      </c>
      <c r="C74" s="971"/>
      <c r="D74" s="971"/>
      <c r="E74" s="971"/>
      <c r="F74" s="971"/>
      <c r="G74" s="971"/>
      <c r="H74" s="971"/>
      <c r="I74" s="971"/>
      <c r="J74" s="971"/>
      <c r="K74" s="971"/>
      <c r="L74" s="971"/>
      <c r="M74" s="971"/>
      <c r="N74" s="971"/>
      <c r="O74" s="971"/>
      <c r="P74" s="972"/>
      <c r="Q74" s="973">
        <v>280980</v>
      </c>
      <c r="R74" s="967"/>
      <c r="S74" s="967"/>
      <c r="T74" s="967"/>
      <c r="U74" s="967"/>
      <c r="V74" s="967">
        <v>265888</v>
      </c>
      <c r="W74" s="967"/>
      <c r="X74" s="967"/>
      <c r="Y74" s="967"/>
      <c r="Z74" s="967"/>
      <c r="AA74" s="967">
        <v>15092</v>
      </c>
      <c r="AB74" s="967"/>
      <c r="AC74" s="967"/>
      <c r="AD74" s="967"/>
      <c r="AE74" s="967"/>
      <c r="AF74" s="967">
        <v>15092</v>
      </c>
      <c r="AG74" s="967"/>
      <c r="AH74" s="967"/>
      <c r="AI74" s="967"/>
      <c r="AJ74" s="967"/>
      <c r="AK74" s="967">
        <v>1801</v>
      </c>
      <c r="AL74" s="967"/>
      <c r="AM74" s="967"/>
      <c r="AN74" s="967"/>
      <c r="AO74" s="967"/>
      <c r="AP74" s="967" t="s">
        <v>526</v>
      </c>
      <c r="AQ74" s="967"/>
      <c r="AR74" s="967"/>
      <c r="AS74" s="967"/>
      <c r="AT74" s="967"/>
      <c r="AU74" s="967" t="s">
        <v>526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16202</v>
      </c>
      <c r="AG88" s="955"/>
      <c r="AH88" s="955"/>
      <c r="AI88" s="955"/>
      <c r="AJ88" s="955"/>
      <c r="AK88" s="959"/>
      <c r="AL88" s="959"/>
      <c r="AM88" s="959"/>
      <c r="AN88" s="959"/>
      <c r="AO88" s="959"/>
      <c r="AP88" s="955">
        <v>3806</v>
      </c>
      <c r="AQ88" s="955"/>
      <c r="AR88" s="955"/>
      <c r="AS88" s="955"/>
      <c r="AT88" s="955"/>
      <c r="AU88" s="955">
        <v>240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v>
      </c>
      <c r="CS102" s="947"/>
      <c r="CT102" s="947"/>
      <c r="CU102" s="947"/>
      <c r="CV102" s="948"/>
      <c r="CW102" s="946">
        <v>11</v>
      </c>
      <c r="CX102" s="947"/>
      <c r="CY102" s="947"/>
      <c r="CZ102" s="947"/>
      <c r="DA102" s="948"/>
      <c r="DB102" s="946" t="s">
        <v>535</v>
      </c>
      <c r="DC102" s="947"/>
      <c r="DD102" s="947"/>
      <c r="DE102" s="947"/>
      <c r="DF102" s="948"/>
      <c r="DG102" s="946" t="s">
        <v>535</v>
      </c>
      <c r="DH102" s="947"/>
      <c r="DI102" s="947"/>
      <c r="DJ102" s="947"/>
      <c r="DK102" s="948"/>
      <c r="DL102" s="946" t="s">
        <v>535</v>
      </c>
      <c r="DM102" s="947"/>
      <c r="DN102" s="947"/>
      <c r="DO102" s="947"/>
      <c r="DP102" s="948"/>
      <c r="DQ102" s="946" t="s">
        <v>535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287</v>
      </c>
      <c r="AG109" s="888"/>
      <c r="AH109" s="888"/>
      <c r="AI109" s="888"/>
      <c r="AJ109" s="889"/>
      <c r="AK109" s="890" t="s">
        <v>286</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287</v>
      </c>
      <c r="BW109" s="888"/>
      <c r="BX109" s="888"/>
      <c r="BY109" s="888"/>
      <c r="BZ109" s="889"/>
      <c r="CA109" s="890" t="s">
        <v>286</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287</v>
      </c>
      <c r="DM109" s="888"/>
      <c r="DN109" s="888"/>
      <c r="DO109" s="888"/>
      <c r="DP109" s="889"/>
      <c r="DQ109" s="890" t="s">
        <v>286</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556127</v>
      </c>
      <c r="AB110" s="873"/>
      <c r="AC110" s="873"/>
      <c r="AD110" s="873"/>
      <c r="AE110" s="874"/>
      <c r="AF110" s="875">
        <v>498921</v>
      </c>
      <c r="AG110" s="873"/>
      <c r="AH110" s="873"/>
      <c r="AI110" s="873"/>
      <c r="AJ110" s="874"/>
      <c r="AK110" s="875">
        <v>486789</v>
      </c>
      <c r="AL110" s="873"/>
      <c r="AM110" s="873"/>
      <c r="AN110" s="873"/>
      <c r="AO110" s="874"/>
      <c r="AP110" s="876">
        <v>17.899999999999999</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4951934</v>
      </c>
      <c r="BR110" s="800"/>
      <c r="BS110" s="800"/>
      <c r="BT110" s="800"/>
      <c r="BU110" s="800"/>
      <c r="BV110" s="800">
        <v>4871117</v>
      </c>
      <c r="BW110" s="800"/>
      <c r="BX110" s="800"/>
      <c r="BY110" s="800"/>
      <c r="BZ110" s="800"/>
      <c r="CA110" s="800">
        <v>4799355</v>
      </c>
      <c r="CB110" s="800"/>
      <c r="CC110" s="800"/>
      <c r="CD110" s="800"/>
      <c r="CE110" s="800"/>
      <c r="CF110" s="861">
        <v>176.8</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14489</v>
      </c>
      <c r="BR111" s="771"/>
      <c r="BS111" s="771"/>
      <c r="BT111" s="771"/>
      <c r="BU111" s="771"/>
      <c r="BV111" s="771">
        <v>7225</v>
      </c>
      <c r="BW111" s="771"/>
      <c r="BX111" s="771"/>
      <c r="BY111" s="771"/>
      <c r="BZ111" s="771"/>
      <c r="CA111" s="771">
        <v>1272</v>
      </c>
      <c r="CB111" s="771"/>
      <c r="CC111" s="771"/>
      <c r="CD111" s="771"/>
      <c r="CE111" s="771"/>
      <c r="CF111" s="848">
        <v>0</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2688587</v>
      </c>
      <c r="BR112" s="771"/>
      <c r="BS112" s="771"/>
      <c r="BT112" s="771"/>
      <c r="BU112" s="771"/>
      <c r="BV112" s="771">
        <v>2767363</v>
      </c>
      <c r="BW112" s="771"/>
      <c r="BX112" s="771"/>
      <c r="BY112" s="771"/>
      <c r="BZ112" s="771"/>
      <c r="CA112" s="771">
        <v>2795954</v>
      </c>
      <c r="CB112" s="771"/>
      <c r="CC112" s="771"/>
      <c r="CD112" s="771"/>
      <c r="CE112" s="771"/>
      <c r="CF112" s="848">
        <v>103</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124337</v>
      </c>
      <c r="AB113" s="909"/>
      <c r="AC113" s="909"/>
      <c r="AD113" s="909"/>
      <c r="AE113" s="910"/>
      <c r="AF113" s="911">
        <v>128426</v>
      </c>
      <c r="AG113" s="909"/>
      <c r="AH113" s="909"/>
      <c r="AI113" s="909"/>
      <c r="AJ113" s="910"/>
      <c r="AK113" s="911">
        <v>141275</v>
      </c>
      <c r="AL113" s="909"/>
      <c r="AM113" s="909"/>
      <c r="AN113" s="909"/>
      <c r="AO113" s="910"/>
      <c r="AP113" s="912">
        <v>5.2</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295126</v>
      </c>
      <c r="BR113" s="771"/>
      <c r="BS113" s="771"/>
      <c r="BT113" s="771"/>
      <c r="BU113" s="771"/>
      <c r="BV113" s="771">
        <v>241687</v>
      </c>
      <c r="BW113" s="771"/>
      <c r="BX113" s="771"/>
      <c r="BY113" s="771"/>
      <c r="BZ113" s="771"/>
      <c r="CA113" s="771">
        <v>240304</v>
      </c>
      <c r="CB113" s="771"/>
      <c r="CC113" s="771"/>
      <c r="CD113" s="771"/>
      <c r="CE113" s="771"/>
      <c r="CF113" s="848">
        <v>8.9</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63149</v>
      </c>
      <c r="AB114" s="784"/>
      <c r="AC114" s="784"/>
      <c r="AD114" s="784"/>
      <c r="AE114" s="785"/>
      <c r="AF114" s="786">
        <v>57530</v>
      </c>
      <c r="AG114" s="784"/>
      <c r="AH114" s="784"/>
      <c r="AI114" s="784"/>
      <c r="AJ114" s="785"/>
      <c r="AK114" s="786">
        <v>57801</v>
      </c>
      <c r="AL114" s="784"/>
      <c r="AM114" s="784"/>
      <c r="AN114" s="784"/>
      <c r="AO114" s="785"/>
      <c r="AP114" s="754">
        <v>2.1</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1225784</v>
      </c>
      <c r="BR114" s="771"/>
      <c r="BS114" s="771"/>
      <c r="BT114" s="771"/>
      <c r="BU114" s="771"/>
      <c r="BV114" s="771">
        <v>1261461</v>
      </c>
      <c r="BW114" s="771"/>
      <c r="BX114" s="771"/>
      <c r="BY114" s="771"/>
      <c r="BZ114" s="771"/>
      <c r="CA114" s="771">
        <v>1221215</v>
      </c>
      <c r="CB114" s="771"/>
      <c r="CC114" s="771"/>
      <c r="CD114" s="771"/>
      <c r="CE114" s="771"/>
      <c r="CF114" s="848">
        <v>45</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34129</v>
      </c>
      <c r="AB115" s="909"/>
      <c r="AC115" s="909"/>
      <c r="AD115" s="909"/>
      <c r="AE115" s="910"/>
      <c r="AF115" s="911">
        <v>33707</v>
      </c>
      <c r="AG115" s="909"/>
      <c r="AH115" s="909"/>
      <c r="AI115" s="909"/>
      <c r="AJ115" s="910"/>
      <c r="AK115" s="911">
        <v>32313</v>
      </c>
      <c r="AL115" s="909"/>
      <c r="AM115" s="909"/>
      <c r="AN115" s="909"/>
      <c r="AO115" s="910"/>
      <c r="AP115" s="912">
        <v>1.2</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v>177946</v>
      </c>
      <c r="BR115" s="771"/>
      <c r="BS115" s="771"/>
      <c r="BT115" s="771"/>
      <c r="BU115" s="771"/>
      <c r="BV115" s="771">
        <v>150822</v>
      </c>
      <c r="BW115" s="771"/>
      <c r="BX115" s="771"/>
      <c r="BY115" s="771"/>
      <c r="BZ115" s="771"/>
      <c r="CA115" s="771">
        <v>124458</v>
      </c>
      <c r="CB115" s="771"/>
      <c r="CC115" s="771"/>
      <c r="CD115" s="771"/>
      <c r="CE115" s="771"/>
      <c r="CF115" s="848">
        <v>4.5999999999999996</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167</v>
      </c>
      <c r="AB116" s="784"/>
      <c r="AC116" s="784"/>
      <c r="AD116" s="784"/>
      <c r="AE116" s="785"/>
      <c r="AF116" s="786">
        <v>87</v>
      </c>
      <c r="AG116" s="784"/>
      <c r="AH116" s="784"/>
      <c r="AI116" s="784"/>
      <c r="AJ116" s="785"/>
      <c r="AK116" s="786">
        <v>90</v>
      </c>
      <c r="AL116" s="784"/>
      <c r="AM116" s="784"/>
      <c r="AN116" s="784"/>
      <c r="AO116" s="785"/>
      <c r="AP116" s="754">
        <v>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777909</v>
      </c>
      <c r="AB117" s="895"/>
      <c r="AC117" s="895"/>
      <c r="AD117" s="895"/>
      <c r="AE117" s="896"/>
      <c r="AF117" s="898">
        <v>718671</v>
      </c>
      <c r="AG117" s="895"/>
      <c r="AH117" s="895"/>
      <c r="AI117" s="895"/>
      <c r="AJ117" s="896"/>
      <c r="AK117" s="898">
        <v>718268</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287</v>
      </c>
      <c r="AG118" s="888"/>
      <c r="AH118" s="888"/>
      <c r="AI118" s="888"/>
      <c r="AJ118" s="889"/>
      <c r="AK118" s="890" t="s">
        <v>286</v>
      </c>
      <c r="AL118" s="888"/>
      <c r="AM118" s="888"/>
      <c r="AN118" s="888"/>
      <c r="AO118" s="889"/>
      <c r="AP118" s="891" t="s">
        <v>399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427</v>
      </c>
      <c r="BP118" s="838"/>
      <c r="BQ118" s="857">
        <v>9353866</v>
      </c>
      <c r="BR118" s="858"/>
      <c r="BS118" s="858"/>
      <c r="BT118" s="858"/>
      <c r="BU118" s="858"/>
      <c r="BV118" s="858">
        <v>9299675</v>
      </c>
      <c r="BW118" s="858"/>
      <c r="BX118" s="858"/>
      <c r="BY118" s="858"/>
      <c r="BZ118" s="858"/>
      <c r="CA118" s="858">
        <v>9182558</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1205373</v>
      </c>
      <c r="BR119" s="800"/>
      <c r="BS119" s="800"/>
      <c r="BT119" s="800"/>
      <c r="BU119" s="800"/>
      <c r="BV119" s="800">
        <v>1462650</v>
      </c>
      <c r="BW119" s="800"/>
      <c r="BX119" s="800"/>
      <c r="BY119" s="800"/>
      <c r="BZ119" s="800"/>
      <c r="CA119" s="800">
        <v>1601677</v>
      </c>
      <c r="CB119" s="800"/>
      <c r="CC119" s="800"/>
      <c r="CD119" s="800"/>
      <c r="CE119" s="800"/>
      <c r="CF119" s="861">
        <v>59</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14489</v>
      </c>
      <c r="DH119" s="717"/>
      <c r="DI119" s="717"/>
      <c r="DJ119" s="717"/>
      <c r="DK119" s="718"/>
      <c r="DL119" s="719">
        <v>7225</v>
      </c>
      <c r="DM119" s="717"/>
      <c r="DN119" s="717"/>
      <c r="DO119" s="717"/>
      <c r="DP119" s="718"/>
      <c r="DQ119" s="719">
        <v>1272</v>
      </c>
      <c r="DR119" s="717"/>
      <c r="DS119" s="717"/>
      <c r="DT119" s="717"/>
      <c r="DU119" s="718"/>
      <c r="DV119" s="807">
        <v>0</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154951</v>
      </c>
      <c r="BR120" s="771"/>
      <c r="BS120" s="771"/>
      <c r="BT120" s="771"/>
      <c r="BU120" s="771"/>
      <c r="BV120" s="771">
        <v>156969</v>
      </c>
      <c r="BW120" s="771"/>
      <c r="BX120" s="771"/>
      <c r="BY120" s="771"/>
      <c r="BZ120" s="771"/>
      <c r="CA120" s="771">
        <v>159344</v>
      </c>
      <c r="CB120" s="771"/>
      <c r="CC120" s="771"/>
      <c r="CD120" s="771"/>
      <c r="CE120" s="771"/>
      <c r="CF120" s="848">
        <v>5.9</v>
      </c>
      <c r="CG120" s="849"/>
      <c r="CH120" s="849"/>
      <c r="CI120" s="849"/>
      <c r="CJ120" s="849"/>
      <c r="CK120" s="850" t="s">
        <v>433</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1423614</v>
      </c>
      <c r="DH120" s="800"/>
      <c r="DI120" s="800"/>
      <c r="DJ120" s="800"/>
      <c r="DK120" s="800"/>
      <c r="DL120" s="800">
        <v>1406406</v>
      </c>
      <c r="DM120" s="800"/>
      <c r="DN120" s="800"/>
      <c r="DO120" s="800"/>
      <c r="DP120" s="800"/>
      <c r="DQ120" s="800">
        <v>1421446</v>
      </c>
      <c r="DR120" s="800"/>
      <c r="DS120" s="800"/>
      <c r="DT120" s="800"/>
      <c r="DU120" s="800"/>
      <c r="DV120" s="801">
        <v>52.4</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4739914</v>
      </c>
      <c r="BR121" s="858"/>
      <c r="BS121" s="858"/>
      <c r="BT121" s="858"/>
      <c r="BU121" s="858"/>
      <c r="BV121" s="858">
        <v>4736846</v>
      </c>
      <c r="BW121" s="858"/>
      <c r="BX121" s="858"/>
      <c r="BY121" s="858"/>
      <c r="BZ121" s="858"/>
      <c r="CA121" s="858">
        <v>4649518</v>
      </c>
      <c r="CB121" s="858"/>
      <c r="CC121" s="858"/>
      <c r="CD121" s="858"/>
      <c r="CE121" s="858"/>
      <c r="CF121" s="859">
        <v>171.3</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1264973</v>
      </c>
      <c r="DH121" s="771"/>
      <c r="DI121" s="771"/>
      <c r="DJ121" s="771"/>
      <c r="DK121" s="771"/>
      <c r="DL121" s="771">
        <v>1360957</v>
      </c>
      <c r="DM121" s="771"/>
      <c r="DN121" s="771"/>
      <c r="DO121" s="771"/>
      <c r="DP121" s="771"/>
      <c r="DQ121" s="771">
        <v>1374508</v>
      </c>
      <c r="DR121" s="771"/>
      <c r="DS121" s="771"/>
      <c r="DT121" s="771"/>
      <c r="DU121" s="771"/>
      <c r="DV121" s="823">
        <v>50.6</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436</v>
      </c>
      <c r="BP122" s="838"/>
      <c r="BQ122" s="839">
        <v>6100238</v>
      </c>
      <c r="BR122" s="840"/>
      <c r="BS122" s="840"/>
      <c r="BT122" s="840"/>
      <c r="BU122" s="840"/>
      <c r="BV122" s="840">
        <v>6356465</v>
      </c>
      <c r="BW122" s="840"/>
      <c r="BX122" s="840"/>
      <c r="BY122" s="840"/>
      <c r="BZ122" s="840"/>
      <c r="CA122" s="840">
        <v>6410539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117</v>
      </c>
      <c r="BR123" s="832"/>
      <c r="BS123" s="832"/>
      <c r="BT123" s="832"/>
      <c r="BU123" s="832"/>
      <c r="BV123" s="832">
        <v>105.6</v>
      </c>
      <c r="BW123" s="832"/>
      <c r="BX123" s="832"/>
      <c r="BY123" s="832"/>
      <c r="BZ123" s="832"/>
      <c r="CA123" s="832">
        <v>102.1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34129</v>
      </c>
      <c r="AB126" s="784"/>
      <c r="AC126" s="784"/>
      <c r="AD126" s="784"/>
      <c r="AE126" s="785"/>
      <c r="AF126" s="786">
        <v>33707</v>
      </c>
      <c r="AG126" s="784"/>
      <c r="AH126" s="784"/>
      <c r="AI126" s="784"/>
      <c r="AJ126" s="785"/>
      <c r="AK126" s="786">
        <v>32313</v>
      </c>
      <c r="AL126" s="784"/>
      <c r="AM126" s="784"/>
      <c r="AN126" s="784"/>
      <c r="AO126" s="785"/>
      <c r="AP126" s="754">
        <v>1.2</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447</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v>177946</v>
      </c>
      <c r="DH127" s="820"/>
      <c r="DI127" s="820"/>
      <c r="DJ127" s="820"/>
      <c r="DK127" s="820"/>
      <c r="DL127" s="820">
        <v>150822</v>
      </c>
      <c r="DM127" s="820"/>
      <c r="DN127" s="820"/>
      <c r="DO127" s="820"/>
      <c r="DP127" s="820"/>
      <c r="DQ127" s="820">
        <v>124458</v>
      </c>
      <c r="DR127" s="820"/>
      <c r="DS127" s="820"/>
      <c r="DT127" s="820"/>
      <c r="DU127" s="820"/>
      <c r="DV127" s="821">
        <v>4.5999999999999996</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19566</v>
      </c>
      <c r="AB128" s="724"/>
      <c r="AC128" s="724"/>
      <c r="AD128" s="724"/>
      <c r="AE128" s="725"/>
      <c r="AF128" s="726">
        <v>16548</v>
      </c>
      <c r="AG128" s="724"/>
      <c r="AH128" s="724"/>
      <c r="AI128" s="724"/>
      <c r="AJ128" s="725"/>
      <c r="AK128" s="726">
        <v>16657</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3168188</v>
      </c>
      <c r="AB129" s="784"/>
      <c r="AC129" s="784"/>
      <c r="AD129" s="784"/>
      <c r="AE129" s="785"/>
      <c r="AF129" s="786">
        <v>3189320</v>
      </c>
      <c r="AG129" s="784"/>
      <c r="AH129" s="784"/>
      <c r="AI129" s="784"/>
      <c r="AJ129" s="785"/>
      <c r="AK129" s="786">
        <v>3133739</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11.4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389355</v>
      </c>
      <c r="AB130" s="784"/>
      <c r="AC130" s="784"/>
      <c r="AD130" s="784"/>
      <c r="AE130" s="785"/>
      <c r="AF130" s="786">
        <v>402795</v>
      </c>
      <c r="AG130" s="784"/>
      <c r="AH130" s="784"/>
      <c r="AI130" s="784"/>
      <c r="AJ130" s="785"/>
      <c r="AK130" s="786">
        <v>419647</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v>102.1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2778833</v>
      </c>
      <c r="AB131" s="717"/>
      <c r="AC131" s="717"/>
      <c r="AD131" s="717"/>
      <c r="AE131" s="718"/>
      <c r="AF131" s="719">
        <v>2786525</v>
      </c>
      <c r="AG131" s="717"/>
      <c r="AH131" s="717"/>
      <c r="AI131" s="717"/>
      <c r="AJ131" s="718"/>
      <c r="AK131" s="719">
        <v>2714092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13.27852375</v>
      </c>
      <c r="AB132" s="740"/>
      <c r="AC132" s="740"/>
      <c r="AD132" s="740"/>
      <c r="AE132" s="741"/>
      <c r="AF132" s="742">
        <v>10.7419815</v>
      </c>
      <c r="AG132" s="740"/>
      <c r="AH132" s="740"/>
      <c r="AI132" s="740"/>
      <c r="AJ132" s="741"/>
      <c r="AK132" s="742">
        <v>10.388888809999999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15.1</v>
      </c>
      <c r="AB133" s="749"/>
      <c r="AC133" s="749"/>
      <c r="AD133" s="749"/>
      <c r="AE133" s="750"/>
      <c r="AF133" s="748">
        <v>13</v>
      </c>
      <c r="AG133" s="749"/>
      <c r="AH133" s="749"/>
      <c r="AI133" s="749"/>
      <c r="AJ133" s="750"/>
      <c r="AK133" s="748">
        <v>11.4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1" t="s">
        <v>463</v>
      </c>
      <c r="L7" s="254"/>
      <c r="M7" s="255" t="s">
        <v>464</v>
      </c>
      <c r="N7" s="256"/>
    </row>
    <row r="8" spans="1:16">
      <c r="A8" s="248"/>
      <c r="B8" s="244"/>
      <c r="C8" s="244"/>
      <c r="D8" s="244"/>
      <c r="E8" s="244"/>
      <c r="F8" s="244"/>
      <c r="G8" s="257"/>
      <c r="H8" s="258"/>
      <c r="I8" s="258"/>
      <c r="J8" s="259"/>
      <c r="K8" s="1122"/>
      <c r="L8" s="260" t="s">
        <v>465</v>
      </c>
      <c r="M8" s="261" t="s">
        <v>466</v>
      </c>
      <c r="N8" s="262" t="s">
        <v>467</v>
      </c>
    </row>
    <row r="9" spans="1:16">
      <c r="A9" s="248"/>
      <c r="B9" s="244"/>
      <c r="C9" s="244"/>
      <c r="D9" s="244"/>
      <c r="E9" s="244"/>
      <c r="F9" s="244"/>
      <c r="G9" s="1135" t="s">
        <v>468</v>
      </c>
      <c r="H9" s="1136"/>
      <c r="I9" s="1136"/>
      <c r="J9" s="1137"/>
      <c r="K9" s="263">
        <v>787208</v>
      </c>
      <c r="L9" s="264">
        <v>69993</v>
      </c>
      <c r="M9" s="265">
        <v>86227</v>
      </c>
      <c r="N9" s="266">
        <v>-18.8</v>
      </c>
    </row>
    <row r="10" spans="1:16">
      <c r="A10" s="248"/>
      <c r="B10" s="244"/>
      <c r="C10" s="244"/>
      <c r="D10" s="244"/>
      <c r="E10" s="244"/>
      <c r="F10" s="244"/>
      <c r="G10" s="1135" t="s">
        <v>469</v>
      </c>
      <c r="H10" s="1136"/>
      <c r="I10" s="1136"/>
      <c r="J10" s="1137"/>
      <c r="K10" s="267">
        <v>11536</v>
      </c>
      <c r="L10" s="268">
        <v>1026</v>
      </c>
      <c r="M10" s="269">
        <v>9547</v>
      </c>
      <c r="N10" s="270">
        <v>-89.3</v>
      </c>
    </row>
    <row r="11" spans="1:16" ht="13.5" customHeight="1">
      <c r="A11" s="248"/>
      <c r="B11" s="244"/>
      <c r="C11" s="244"/>
      <c r="D11" s="244"/>
      <c r="E11" s="244"/>
      <c r="F11" s="244"/>
      <c r="G11" s="1135" t="s">
        <v>470</v>
      </c>
      <c r="H11" s="1136"/>
      <c r="I11" s="1136"/>
      <c r="J11" s="1137"/>
      <c r="K11" s="267">
        <v>157514</v>
      </c>
      <c r="L11" s="268">
        <v>14005</v>
      </c>
      <c r="M11" s="269">
        <v>14619</v>
      </c>
      <c r="N11" s="270">
        <v>-4.2</v>
      </c>
    </row>
    <row r="12" spans="1:16" ht="13.5" customHeight="1">
      <c r="A12" s="248"/>
      <c r="B12" s="244"/>
      <c r="C12" s="244"/>
      <c r="D12" s="244"/>
      <c r="E12" s="244"/>
      <c r="F12" s="244"/>
      <c r="G12" s="1135" t="s">
        <v>471</v>
      </c>
      <c r="H12" s="1136"/>
      <c r="I12" s="1136"/>
      <c r="J12" s="1137"/>
      <c r="K12" s="267" t="s">
        <v>472</v>
      </c>
      <c r="L12" s="268" t="s">
        <v>472</v>
      </c>
      <c r="M12" s="269">
        <v>715</v>
      </c>
      <c r="N12" s="270" t="s">
        <v>472</v>
      </c>
    </row>
    <row r="13" spans="1:16" ht="13.5" customHeight="1">
      <c r="A13" s="248"/>
      <c r="B13" s="244"/>
      <c r="C13" s="244"/>
      <c r="D13" s="244"/>
      <c r="E13" s="244"/>
      <c r="F13" s="244"/>
      <c r="G13" s="1135" t="s">
        <v>473</v>
      </c>
      <c r="H13" s="1136"/>
      <c r="I13" s="1136"/>
      <c r="J13" s="1137"/>
      <c r="K13" s="267" t="s">
        <v>472</v>
      </c>
      <c r="L13" s="268" t="s">
        <v>472</v>
      </c>
      <c r="M13" s="269" t="s">
        <v>472</v>
      </c>
      <c r="N13" s="270" t="s">
        <v>472</v>
      </c>
    </row>
    <row r="14" spans="1:16" ht="13.5" customHeight="1">
      <c r="A14" s="248"/>
      <c r="B14" s="244"/>
      <c r="C14" s="244"/>
      <c r="D14" s="244"/>
      <c r="E14" s="244"/>
      <c r="F14" s="244"/>
      <c r="G14" s="1135" t="s">
        <v>474</v>
      </c>
      <c r="H14" s="1136"/>
      <c r="I14" s="1136"/>
      <c r="J14" s="1137"/>
      <c r="K14" s="267">
        <v>31995</v>
      </c>
      <c r="L14" s="268">
        <v>2845</v>
      </c>
      <c r="M14" s="269">
        <v>4408</v>
      </c>
      <c r="N14" s="270">
        <v>-35.5</v>
      </c>
    </row>
    <row r="15" spans="1:16" ht="13.5" customHeight="1">
      <c r="A15" s="248"/>
      <c r="B15" s="244"/>
      <c r="C15" s="244"/>
      <c r="D15" s="244"/>
      <c r="E15" s="244"/>
      <c r="F15" s="244"/>
      <c r="G15" s="1135" t="s">
        <v>475</v>
      </c>
      <c r="H15" s="1136"/>
      <c r="I15" s="1136"/>
      <c r="J15" s="1137"/>
      <c r="K15" s="267">
        <v>21747</v>
      </c>
      <c r="L15" s="268">
        <v>1934</v>
      </c>
      <c r="M15" s="269">
        <v>2514</v>
      </c>
      <c r="N15" s="270">
        <v>-23.1</v>
      </c>
    </row>
    <row r="16" spans="1:16">
      <c r="A16" s="248"/>
      <c r="B16" s="244"/>
      <c r="C16" s="244"/>
      <c r="D16" s="244"/>
      <c r="E16" s="244"/>
      <c r="F16" s="244"/>
      <c r="G16" s="1138" t="s">
        <v>476</v>
      </c>
      <c r="H16" s="1139"/>
      <c r="I16" s="1139"/>
      <c r="J16" s="1140"/>
      <c r="K16" s="268">
        <v>-69183</v>
      </c>
      <c r="L16" s="268">
        <v>-6151</v>
      </c>
      <c r="M16" s="269">
        <v>-8433</v>
      </c>
      <c r="N16" s="270">
        <v>-27.1</v>
      </c>
    </row>
    <row r="17" spans="1:16">
      <c r="A17" s="248"/>
      <c r="B17" s="244"/>
      <c r="C17" s="244"/>
      <c r="D17" s="244"/>
      <c r="E17" s="244"/>
      <c r="F17" s="244"/>
      <c r="G17" s="1138" t="s">
        <v>170</v>
      </c>
      <c r="H17" s="1139"/>
      <c r="I17" s="1139"/>
      <c r="J17" s="1140"/>
      <c r="K17" s="268">
        <v>940817</v>
      </c>
      <c r="L17" s="268">
        <v>83650</v>
      </c>
      <c r="M17" s="269">
        <v>109597</v>
      </c>
      <c r="N17" s="270">
        <v>-23.7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2" t="s">
        <v>481</v>
      </c>
      <c r="H21" s="1133"/>
      <c r="I21" s="1133"/>
      <c r="J21" s="1134"/>
      <c r="K21" s="280">
        <v>7.65</v>
      </c>
      <c r="L21" s="281">
        <v>10.18</v>
      </c>
      <c r="M21" s="282">
        <v>-2.5299999999999998</v>
      </c>
      <c r="N21" s="249"/>
      <c r="O21" s="283"/>
      <c r="P21" s="279"/>
    </row>
    <row r="22" spans="1:16" s="284" customFormat="1">
      <c r="A22" s="279"/>
      <c r="B22" s="249"/>
      <c r="C22" s="249"/>
      <c r="D22" s="249"/>
      <c r="E22" s="249"/>
      <c r="F22" s="249"/>
      <c r="G22" s="1132" t="s">
        <v>482</v>
      </c>
      <c r="H22" s="1133"/>
      <c r="I22" s="1133"/>
      <c r="J22" s="1134"/>
      <c r="K22" s="285">
        <v>94.8</v>
      </c>
      <c r="L22" s="286">
        <v>96</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21" t="s">
        <v>463</v>
      </c>
      <c r="L30" s="254"/>
      <c r="M30" s="255" t="s">
        <v>464</v>
      </c>
      <c r="N30" s="256"/>
    </row>
    <row r="31" spans="1:16">
      <c r="A31" s="248"/>
      <c r="B31" s="244"/>
      <c r="C31" s="244"/>
      <c r="D31" s="244"/>
      <c r="E31" s="244"/>
      <c r="F31" s="244"/>
      <c r="G31" s="257"/>
      <c r="H31" s="258"/>
      <c r="I31" s="258"/>
      <c r="J31" s="259"/>
      <c r="K31" s="1122"/>
      <c r="L31" s="260" t="s">
        <v>465</v>
      </c>
      <c r="M31" s="261" t="s">
        <v>466</v>
      </c>
      <c r="N31" s="262" t="s">
        <v>467</v>
      </c>
    </row>
    <row r="32" spans="1:16" ht="27" customHeight="1">
      <c r="A32" s="248"/>
      <c r="B32" s="244"/>
      <c r="C32" s="244"/>
      <c r="D32" s="244"/>
      <c r="E32" s="244"/>
      <c r="F32" s="244"/>
      <c r="G32" s="1123" t="s">
        <v>485</v>
      </c>
      <c r="H32" s="1124"/>
      <c r="I32" s="1124"/>
      <c r="J32" s="1125"/>
      <c r="K32" s="294">
        <v>486789</v>
      </c>
      <c r="L32" s="294">
        <v>43282</v>
      </c>
      <c r="M32" s="295">
        <v>43270</v>
      </c>
      <c r="N32" s="296">
        <v>0</v>
      </c>
    </row>
    <row r="33" spans="1:16" ht="13.5" customHeight="1">
      <c r="A33" s="248"/>
      <c r="B33" s="244"/>
      <c r="C33" s="244"/>
      <c r="D33" s="244"/>
      <c r="E33" s="244"/>
      <c r="F33" s="244"/>
      <c r="G33" s="1123" t="s">
        <v>486</v>
      </c>
      <c r="H33" s="1124"/>
      <c r="I33" s="1124"/>
      <c r="J33" s="1125"/>
      <c r="K33" s="294" t="s">
        <v>472</v>
      </c>
      <c r="L33" s="294" t="s">
        <v>472</v>
      </c>
      <c r="M33" s="295" t="s">
        <v>472</v>
      </c>
      <c r="N33" s="296" t="s">
        <v>472</v>
      </c>
    </row>
    <row r="34" spans="1:16" ht="27" customHeight="1">
      <c r="A34" s="248"/>
      <c r="B34" s="244"/>
      <c r="C34" s="244"/>
      <c r="D34" s="244"/>
      <c r="E34" s="244"/>
      <c r="F34" s="244"/>
      <c r="G34" s="1123" t="s">
        <v>487</v>
      </c>
      <c r="H34" s="1124"/>
      <c r="I34" s="1124"/>
      <c r="J34" s="1125"/>
      <c r="K34" s="294" t="s">
        <v>472</v>
      </c>
      <c r="L34" s="294" t="s">
        <v>472</v>
      </c>
      <c r="M34" s="295" t="s">
        <v>472</v>
      </c>
      <c r="N34" s="296" t="s">
        <v>472</v>
      </c>
    </row>
    <row r="35" spans="1:16" ht="27" customHeight="1">
      <c r="A35" s="248"/>
      <c r="B35" s="244"/>
      <c r="C35" s="244"/>
      <c r="D35" s="244"/>
      <c r="E35" s="244"/>
      <c r="F35" s="244"/>
      <c r="G35" s="1123" t="s">
        <v>488</v>
      </c>
      <c r="H35" s="1124"/>
      <c r="I35" s="1124"/>
      <c r="J35" s="1125"/>
      <c r="K35" s="294">
        <v>141275</v>
      </c>
      <c r="L35" s="294">
        <v>12561</v>
      </c>
      <c r="M35" s="295">
        <v>16851</v>
      </c>
      <c r="N35" s="296">
        <v>-25.5</v>
      </c>
    </row>
    <row r="36" spans="1:16" ht="27" customHeight="1">
      <c r="A36" s="248"/>
      <c r="B36" s="244"/>
      <c r="C36" s="244"/>
      <c r="D36" s="244"/>
      <c r="E36" s="244"/>
      <c r="F36" s="244"/>
      <c r="G36" s="1123" t="s">
        <v>489</v>
      </c>
      <c r="H36" s="1124"/>
      <c r="I36" s="1124"/>
      <c r="J36" s="1125"/>
      <c r="K36" s="294">
        <v>57801</v>
      </c>
      <c r="L36" s="294">
        <v>5139</v>
      </c>
      <c r="M36" s="295">
        <v>5730</v>
      </c>
      <c r="N36" s="296">
        <v>-10.3</v>
      </c>
    </row>
    <row r="37" spans="1:16" ht="13.5" customHeight="1">
      <c r="A37" s="248"/>
      <c r="B37" s="244"/>
      <c r="C37" s="244"/>
      <c r="D37" s="244"/>
      <c r="E37" s="244"/>
      <c r="F37" s="244"/>
      <c r="G37" s="1123" t="s">
        <v>490</v>
      </c>
      <c r="H37" s="1124"/>
      <c r="I37" s="1124"/>
      <c r="J37" s="1125"/>
      <c r="K37" s="294">
        <v>32313</v>
      </c>
      <c r="L37" s="294">
        <v>2873</v>
      </c>
      <c r="M37" s="295">
        <v>2166</v>
      </c>
      <c r="N37" s="296">
        <v>32.6</v>
      </c>
    </row>
    <row r="38" spans="1:16" ht="27" customHeight="1">
      <c r="A38" s="248"/>
      <c r="B38" s="244"/>
      <c r="C38" s="244"/>
      <c r="D38" s="244"/>
      <c r="E38" s="244"/>
      <c r="F38" s="244"/>
      <c r="G38" s="1126" t="s">
        <v>491</v>
      </c>
      <c r="H38" s="1127"/>
      <c r="I38" s="1127"/>
      <c r="J38" s="1128"/>
      <c r="K38" s="297">
        <v>90</v>
      </c>
      <c r="L38" s="297">
        <v>8</v>
      </c>
      <c r="M38" s="298">
        <v>2</v>
      </c>
      <c r="N38" s="299">
        <v>300</v>
      </c>
      <c r="O38" s="293"/>
    </row>
    <row r="39" spans="1:16">
      <c r="A39" s="248"/>
      <c r="B39" s="244"/>
      <c r="C39" s="244"/>
      <c r="D39" s="244"/>
      <c r="E39" s="244"/>
      <c r="F39" s="244"/>
      <c r="G39" s="1126" t="s">
        <v>492</v>
      </c>
      <c r="H39" s="1127"/>
      <c r="I39" s="1127"/>
      <c r="J39" s="1128"/>
      <c r="K39" s="300">
        <v>-16657</v>
      </c>
      <c r="L39" s="300">
        <v>-1481</v>
      </c>
      <c r="M39" s="301">
        <v>-1352</v>
      </c>
      <c r="N39" s="302">
        <v>9.5</v>
      </c>
      <c r="O39" s="293"/>
    </row>
    <row r="40" spans="1:16" ht="27" customHeight="1">
      <c r="A40" s="248"/>
      <c r="B40" s="244"/>
      <c r="C40" s="244"/>
      <c r="D40" s="244"/>
      <c r="E40" s="244"/>
      <c r="F40" s="244"/>
      <c r="G40" s="1123" t="s">
        <v>493</v>
      </c>
      <c r="H40" s="1124"/>
      <c r="I40" s="1124"/>
      <c r="J40" s="1125"/>
      <c r="K40" s="300">
        <v>-419647</v>
      </c>
      <c r="L40" s="300">
        <v>-37312</v>
      </c>
      <c r="M40" s="301">
        <v>-44507</v>
      </c>
      <c r="N40" s="302">
        <v>-16.2</v>
      </c>
      <c r="O40" s="293"/>
    </row>
    <row r="41" spans="1:16">
      <c r="A41" s="248"/>
      <c r="B41" s="244"/>
      <c r="C41" s="244"/>
      <c r="D41" s="244"/>
      <c r="E41" s="244"/>
      <c r="F41" s="244"/>
      <c r="G41" s="1129" t="s">
        <v>281</v>
      </c>
      <c r="H41" s="1130"/>
      <c r="I41" s="1130"/>
      <c r="J41" s="1131"/>
      <c r="K41" s="294">
        <v>281964</v>
      </c>
      <c r="L41" s="300">
        <v>25070</v>
      </c>
      <c r="M41" s="301">
        <v>22159</v>
      </c>
      <c r="N41" s="302">
        <v>13.1</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6" t="s">
        <v>463</v>
      </c>
      <c r="J49" s="1118" t="s">
        <v>497</v>
      </c>
      <c r="K49" s="1119"/>
      <c r="L49" s="1119"/>
      <c r="M49" s="1119"/>
      <c r="N49" s="1120"/>
    </row>
    <row r="50" spans="1:14">
      <c r="A50" s="248"/>
      <c r="B50" s="244"/>
      <c r="C50" s="244"/>
      <c r="D50" s="244"/>
      <c r="E50" s="244"/>
      <c r="F50" s="244"/>
      <c r="G50" s="312"/>
      <c r="H50" s="313"/>
      <c r="I50" s="1117"/>
      <c r="J50" s="314" t="s">
        <v>498</v>
      </c>
      <c r="K50" s="315" t="s">
        <v>499</v>
      </c>
      <c r="L50" s="316" t="s">
        <v>500</v>
      </c>
      <c r="M50" s="317" t="s">
        <v>501</v>
      </c>
      <c r="N50" s="318" t="s">
        <v>502</v>
      </c>
    </row>
    <row r="51" spans="1:14">
      <c r="A51" s="248"/>
      <c r="B51" s="244"/>
      <c r="C51" s="244"/>
      <c r="D51" s="244"/>
      <c r="E51" s="244"/>
      <c r="F51" s="244"/>
      <c r="G51" s="310" t="s">
        <v>503</v>
      </c>
      <c r="H51" s="311"/>
      <c r="I51" s="319">
        <v>1485034</v>
      </c>
      <c r="J51" s="320">
        <v>130426</v>
      </c>
      <c r="K51" s="321">
        <v>280.2</v>
      </c>
      <c r="L51" s="322">
        <v>147869</v>
      </c>
      <c r="M51" s="323">
        <v>16.3</v>
      </c>
      <c r="N51" s="324">
        <v>263.89999999999998</v>
      </c>
    </row>
    <row r="52" spans="1:14">
      <c r="A52" s="248"/>
      <c r="B52" s="244"/>
      <c r="C52" s="244"/>
      <c r="D52" s="244"/>
      <c r="E52" s="244"/>
      <c r="F52" s="244"/>
      <c r="G52" s="325"/>
      <c r="H52" s="326" t="s">
        <v>504</v>
      </c>
      <c r="I52" s="327">
        <v>449654</v>
      </c>
      <c r="J52" s="328">
        <v>39492</v>
      </c>
      <c r="K52" s="329">
        <v>64.8</v>
      </c>
      <c r="L52" s="330">
        <v>63271</v>
      </c>
      <c r="M52" s="331">
        <v>-12.8</v>
      </c>
      <c r="N52" s="332">
        <v>77.599999999999994</v>
      </c>
    </row>
    <row r="53" spans="1:14">
      <c r="A53" s="248"/>
      <c r="B53" s="244"/>
      <c r="C53" s="244"/>
      <c r="D53" s="244"/>
      <c r="E53" s="244"/>
      <c r="F53" s="244"/>
      <c r="G53" s="310" t="s">
        <v>505</v>
      </c>
      <c r="H53" s="311"/>
      <c r="I53" s="319">
        <v>458651</v>
      </c>
      <c r="J53" s="320">
        <v>40474</v>
      </c>
      <c r="K53" s="321">
        <v>-69</v>
      </c>
      <c r="L53" s="322">
        <v>72729</v>
      </c>
      <c r="M53" s="323">
        <v>-50.8</v>
      </c>
      <c r="N53" s="324">
        <v>-18.2</v>
      </c>
    </row>
    <row r="54" spans="1:14">
      <c r="A54" s="248"/>
      <c r="B54" s="244"/>
      <c r="C54" s="244"/>
      <c r="D54" s="244"/>
      <c r="E54" s="244"/>
      <c r="F54" s="244"/>
      <c r="G54" s="325"/>
      <c r="H54" s="326" t="s">
        <v>504</v>
      </c>
      <c r="I54" s="327">
        <v>166371</v>
      </c>
      <c r="J54" s="328">
        <v>14682</v>
      </c>
      <c r="K54" s="329">
        <v>-62.8</v>
      </c>
      <c r="L54" s="330">
        <v>36291</v>
      </c>
      <c r="M54" s="331">
        <v>-42.6</v>
      </c>
      <c r="N54" s="332">
        <v>-20.2</v>
      </c>
    </row>
    <row r="55" spans="1:14">
      <c r="A55" s="248"/>
      <c r="B55" s="244"/>
      <c r="C55" s="244"/>
      <c r="D55" s="244"/>
      <c r="E55" s="244"/>
      <c r="F55" s="244"/>
      <c r="G55" s="310" t="s">
        <v>506</v>
      </c>
      <c r="H55" s="311"/>
      <c r="I55" s="319">
        <v>363313</v>
      </c>
      <c r="J55" s="320">
        <v>32049</v>
      </c>
      <c r="K55" s="321">
        <v>-20.8</v>
      </c>
      <c r="L55" s="322">
        <v>70317</v>
      </c>
      <c r="M55" s="323">
        <v>-3.3</v>
      </c>
      <c r="N55" s="324">
        <v>-17.5</v>
      </c>
    </row>
    <row r="56" spans="1:14">
      <c r="A56" s="248"/>
      <c r="B56" s="244"/>
      <c r="C56" s="244"/>
      <c r="D56" s="244"/>
      <c r="E56" s="244"/>
      <c r="F56" s="244"/>
      <c r="G56" s="325"/>
      <c r="H56" s="326" t="s">
        <v>504</v>
      </c>
      <c r="I56" s="327">
        <v>115307</v>
      </c>
      <c r="J56" s="328">
        <v>10172</v>
      </c>
      <c r="K56" s="329">
        <v>-30.7</v>
      </c>
      <c r="L56" s="330">
        <v>35725</v>
      </c>
      <c r="M56" s="331">
        <v>-1.6</v>
      </c>
      <c r="N56" s="332">
        <v>-29.1</v>
      </c>
    </row>
    <row r="57" spans="1:14">
      <c r="A57" s="248"/>
      <c r="B57" s="244"/>
      <c r="C57" s="244"/>
      <c r="D57" s="244"/>
      <c r="E57" s="244"/>
      <c r="F57" s="244"/>
      <c r="G57" s="310" t="s">
        <v>507</v>
      </c>
      <c r="H57" s="311"/>
      <c r="I57" s="319">
        <v>725728</v>
      </c>
      <c r="J57" s="320">
        <v>63655</v>
      </c>
      <c r="K57" s="321">
        <v>98.6</v>
      </c>
      <c r="L57" s="322">
        <v>105751</v>
      </c>
      <c r="M57" s="323">
        <v>50.4</v>
      </c>
      <c r="N57" s="324">
        <v>48.2</v>
      </c>
    </row>
    <row r="58" spans="1:14">
      <c r="A58" s="248"/>
      <c r="B58" s="244"/>
      <c r="C58" s="244"/>
      <c r="D58" s="244"/>
      <c r="E58" s="244"/>
      <c r="F58" s="244"/>
      <c r="G58" s="325"/>
      <c r="H58" s="326" t="s">
        <v>504</v>
      </c>
      <c r="I58" s="327">
        <v>229758</v>
      </c>
      <c r="J58" s="328">
        <v>20152</v>
      </c>
      <c r="K58" s="329">
        <v>98.1</v>
      </c>
      <c r="L58" s="330">
        <v>49969</v>
      </c>
      <c r="M58" s="331">
        <v>39.9</v>
      </c>
      <c r="N58" s="332">
        <v>58.2</v>
      </c>
    </row>
    <row r="59" spans="1:14">
      <c r="A59" s="248"/>
      <c r="B59" s="244"/>
      <c r="C59" s="244"/>
      <c r="D59" s="244"/>
      <c r="E59" s="244"/>
      <c r="F59" s="244"/>
      <c r="G59" s="310" t="s">
        <v>508</v>
      </c>
      <c r="H59" s="311"/>
      <c r="I59" s="319">
        <v>602747</v>
      </c>
      <c r="J59" s="320">
        <v>53592</v>
      </c>
      <c r="K59" s="321">
        <v>-15.8</v>
      </c>
      <c r="L59" s="322">
        <v>158564</v>
      </c>
      <c r="M59" s="323">
        <v>49.9</v>
      </c>
      <c r="N59" s="324">
        <v>-65.7</v>
      </c>
    </row>
    <row r="60" spans="1:14">
      <c r="A60" s="248"/>
      <c r="B60" s="244"/>
      <c r="C60" s="244"/>
      <c r="D60" s="244"/>
      <c r="E60" s="244"/>
      <c r="F60" s="244"/>
      <c r="G60" s="325"/>
      <c r="H60" s="326" t="s">
        <v>504</v>
      </c>
      <c r="I60" s="333">
        <v>163091</v>
      </c>
      <c r="J60" s="328">
        <v>14501</v>
      </c>
      <c r="K60" s="329">
        <v>-28</v>
      </c>
      <c r="L60" s="330">
        <v>48412</v>
      </c>
      <c r="M60" s="331">
        <v>-3.1</v>
      </c>
      <c r="N60" s="332">
        <v>-24.9</v>
      </c>
    </row>
    <row r="61" spans="1:14">
      <c r="A61" s="248"/>
      <c r="B61" s="244"/>
      <c r="C61" s="244"/>
      <c r="D61" s="244"/>
      <c r="E61" s="244"/>
      <c r="F61" s="244"/>
      <c r="G61" s="310" t="s">
        <v>509</v>
      </c>
      <c r="H61" s="334"/>
      <c r="I61" s="335">
        <v>727095</v>
      </c>
      <c r="J61" s="336">
        <v>64039</v>
      </c>
      <c r="K61" s="337">
        <v>54.6</v>
      </c>
      <c r="L61" s="338">
        <v>111046</v>
      </c>
      <c r="M61" s="339">
        <v>12.5</v>
      </c>
      <c r="N61" s="324">
        <v>42.1</v>
      </c>
    </row>
    <row r="62" spans="1:14">
      <c r="A62" s="248"/>
      <c r="B62" s="244"/>
      <c r="C62" s="244"/>
      <c r="D62" s="244"/>
      <c r="E62" s="244"/>
      <c r="F62" s="244"/>
      <c r="G62" s="325"/>
      <c r="H62" s="326" t="s">
        <v>504</v>
      </c>
      <c r="I62" s="327">
        <v>224836</v>
      </c>
      <c r="J62" s="328">
        <v>19800</v>
      </c>
      <c r="K62" s="329">
        <v>8.3000000000000007</v>
      </c>
      <c r="L62" s="330">
        <v>46734</v>
      </c>
      <c r="M62" s="331">
        <v>-4</v>
      </c>
      <c r="N62" s="332">
        <v>12.3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1" t="s">
        <v>3</v>
      </c>
      <c r="D47" s="1141"/>
      <c r="E47" s="1142"/>
      <c r="F47" s="11">
        <v>14.95</v>
      </c>
      <c r="G47" s="12">
        <v>20.11</v>
      </c>
      <c r="H47" s="12">
        <v>26.85</v>
      </c>
      <c r="I47" s="12">
        <v>34.86</v>
      </c>
      <c r="J47" s="13">
        <v>39.29</v>
      </c>
    </row>
    <row r="48" spans="2:10" ht="57.75" customHeight="1">
      <c r="B48" s="14"/>
      <c r="C48" s="1143" t="s">
        <v>4</v>
      </c>
      <c r="D48" s="1143"/>
      <c r="E48" s="1144"/>
      <c r="F48" s="15">
        <v>5.8</v>
      </c>
      <c r="G48" s="16">
        <v>5.27</v>
      </c>
      <c r="H48" s="16">
        <v>4.47</v>
      </c>
      <c r="I48" s="16">
        <v>4.3899999999999997</v>
      </c>
      <c r="J48" s="17">
        <v>3.69</v>
      </c>
    </row>
    <row r="49" spans="2:10" ht="57.75" customHeight="1" thickBot="1">
      <c r="B49" s="18"/>
      <c r="C49" s="1145" t="s">
        <v>5</v>
      </c>
      <c r="D49" s="1145"/>
      <c r="E49" s="1146"/>
      <c r="F49" s="19">
        <v>9.0500000000000007</v>
      </c>
      <c r="G49" s="20">
        <v>4.4400000000000004</v>
      </c>
      <c r="H49" s="20">
        <v>6.11</v>
      </c>
      <c r="I49" s="20">
        <v>8.5399999999999991</v>
      </c>
      <c r="J49" s="21">
        <v>3.03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3" t="s">
        <v>516</v>
      </c>
      <c r="D34" s="1153"/>
      <c r="E34" s="1154"/>
      <c r="F34" s="32">
        <v>5.79</v>
      </c>
      <c r="G34" s="33">
        <v>5.26</v>
      </c>
      <c r="H34" s="33">
        <v>4.47</v>
      </c>
      <c r="I34" s="33">
        <v>4.38</v>
      </c>
      <c r="J34" s="34">
        <v>3.68</v>
      </c>
      <c r="K34" s="22"/>
      <c r="L34" s="22"/>
      <c r="M34" s="22"/>
      <c r="N34" s="22"/>
      <c r="O34" s="22"/>
      <c r="P34" s="22"/>
    </row>
    <row r="35" spans="1:16" ht="39" customHeight="1">
      <c r="A35" s="22"/>
      <c r="B35" s="35"/>
      <c r="C35" s="1147" t="s">
        <v>517</v>
      </c>
      <c r="D35" s="1148"/>
      <c r="E35" s="1149"/>
      <c r="F35" s="36">
        <v>2.37</v>
      </c>
      <c r="G35" s="37">
        <v>2.33</v>
      </c>
      <c r="H35" s="37">
        <v>3.08</v>
      </c>
      <c r="I35" s="37">
        <v>3.01</v>
      </c>
      <c r="J35" s="38">
        <v>2.93</v>
      </c>
      <c r="K35" s="22"/>
      <c r="L35" s="22"/>
      <c r="M35" s="22"/>
      <c r="N35" s="22"/>
      <c r="O35" s="22"/>
      <c r="P35" s="22"/>
    </row>
    <row r="36" spans="1:16" ht="39" customHeight="1">
      <c r="A36" s="22"/>
      <c r="B36" s="35"/>
      <c r="C36" s="1147" t="s">
        <v>518</v>
      </c>
      <c r="D36" s="1148"/>
      <c r="E36" s="1149"/>
      <c r="F36" s="36">
        <v>2.85</v>
      </c>
      <c r="G36" s="37">
        <v>2.94</v>
      </c>
      <c r="H36" s="37">
        <v>0.56000000000000005</v>
      </c>
      <c r="I36" s="37">
        <v>2.15</v>
      </c>
      <c r="J36" s="38">
        <v>0.85</v>
      </c>
      <c r="K36" s="22"/>
      <c r="L36" s="22"/>
      <c r="M36" s="22"/>
      <c r="N36" s="22"/>
      <c r="O36" s="22"/>
      <c r="P36" s="22"/>
    </row>
    <row r="37" spans="1:16" ht="39" customHeight="1">
      <c r="A37" s="22"/>
      <c r="B37" s="35"/>
      <c r="C37" s="1147" t="s">
        <v>519</v>
      </c>
      <c r="D37" s="1148"/>
      <c r="E37" s="1149"/>
      <c r="F37" s="36">
        <v>0.18</v>
      </c>
      <c r="G37" s="37">
        <v>0.13</v>
      </c>
      <c r="H37" s="37">
        <v>0.23</v>
      </c>
      <c r="I37" s="37">
        <v>0.21</v>
      </c>
      <c r="J37" s="38">
        <v>0.16</v>
      </c>
      <c r="K37" s="22"/>
      <c r="L37" s="22"/>
      <c r="M37" s="22"/>
      <c r="N37" s="22"/>
      <c r="O37" s="22"/>
      <c r="P37" s="22"/>
    </row>
    <row r="38" spans="1:16" ht="39" customHeight="1">
      <c r="A38" s="22"/>
      <c r="B38" s="35"/>
      <c r="C38" s="1147" t="s">
        <v>520</v>
      </c>
      <c r="D38" s="1148"/>
      <c r="E38" s="1149"/>
      <c r="F38" s="36">
        <v>0.16</v>
      </c>
      <c r="G38" s="37">
        <v>0.1</v>
      </c>
      <c r="H38" s="37">
        <v>0.26</v>
      </c>
      <c r="I38" s="37">
        <v>0.16</v>
      </c>
      <c r="J38" s="38">
        <v>0.11</v>
      </c>
      <c r="K38" s="22"/>
      <c r="L38" s="22"/>
      <c r="M38" s="22"/>
      <c r="N38" s="22"/>
      <c r="O38" s="22"/>
      <c r="P38" s="22"/>
    </row>
    <row r="39" spans="1:16" ht="39" customHeight="1">
      <c r="A39" s="22"/>
      <c r="B39" s="35"/>
      <c r="C39" s="1147" t="s">
        <v>521</v>
      </c>
      <c r="D39" s="1148"/>
      <c r="E39" s="1149"/>
      <c r="F39" s="36">
        <v>0</v>
      </c>
      <c r="G39" s="37">
        <v>0</v>
      </c>
      <c r="H39" s="37">
        <v>0</v>
      </c>
      <c r="I39" s="37">
        <v>0</v>
      </c>
      <c r="J39" s="38">
        <v>0.01</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522</v>
      </c>
      <c r="D42" s="1148"/>
      <c r="E42" s="1149"/>
      <c r="F42" s="36" t="s">
        <v>472</v>
      </c>
      <c r="G42" s="37" t="s">
        <v>472</v>
      </c>
      <c r="H42" s="37" t="s">
        <v>472</v>
      </c>
      <c r="I42" s="37" t="s">
        <v>472</v>
      </c>
      <c r="J42" s="38" t="s">
        <v>472</v>
      </c>
      <c r="K42" s="22"/>
      <c r="L42" s="22"/>
      <c r="M42" s="22"/>
      <c r="N42" s="22"/>
      <c r="O42" s="22"/>
      <c r="P42" s="22"/>
    </row>
    <row r="43" spans="1:16" ht="39" customHeight="1" thickBot="1">
      <c r="A43" s="22"/>
      <c r="B43" s="40"/>
      <c r="C43" s="1150" t="s">
        <v>523</v>
      </c>
      <c r="D43" s="1151"/>
      <c r="E43" s="1152"/>
      <c r="F43" s="41">
        <v>0</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3" t="s">
        <v>11</v>
      </c>
      <c r="C45" s="1164"/>
      <c r="D45" s="58"/>
      <c r="E45" s="1169" t="s">
        <v>12</v>
      </c>
      <c r="F45" s="1169"/>
      <c r="G45" s="1169"/>
      <c r="H45" s="1169"/>
      <c r="I45" s="1169"/>
      <c r="J45" s="1170"/>
      <c r="K45" s="59">
        <v>650</v>
      </c>
      <c r="L45" s="60">
        <v>607</v>
      </c>
      <c r="M45" s="60">
        <v>556</v>
      </c>
      <c r="N45" s="60">
        <v>499</v>
      </c>
      <c r="O45" s="61">
        <v>487</v>
      </c>
      <c r="P45" s="48"/>
      <c r="Q45" s="48"/>
      <c r="R45" s="48"/>
      <c r="S45" s="48"/>
      <c r="T45" s="48"/>
      <c r="U45" s="48"/>
    </row>
    <row r="46" spans="1:21" ht="30.75" customHeight="1">
      <c r="A46" s="48"/>
      <c r="B46" s="1165"/>
      <c r="C46" s="1166"/>
      <c r="D46" s="62"/>
      <c r="E46" s="1157" t="s">
        <v>13</v>
      </c>
      <c r="F46" s="1157"/>
      <c r="G46" s="1157"/>
      <c r="H46" s="1157"/>
      <c r="I46" s="1157"/>
      <c r="J46" s="1158"/>
      <c r="K46" s="63" t="s">
        <v>472</v>
      </c>
      <c r="L46" s="64" t="s">
        <v>472</v>
      </c>
      <c r="M46" s="64" t="s">
        <v>472</v>
      </c>
      <c r="N46" s="64" t="s">
        <v>472</v>
      </c>
      <c r="O46" s="65" t="s">
        <v>472</v>
      </c>
      <c r="P46" s="48"/>
      <c r="Q46" s="48"/>
      <c r="R46" s="48"/>
      <c r="S46" s="48"/>
      <c r="T46" s="48"/>
      <c r="U46" s="48"/>
    </row>
    <row r="47" spans="1:21" ht="30.75" customHeight="1">
      <c r="A47" s="48"/>
      <c r="B47" s="1165"/>
      <c r="C47" s="1166"/>
      <c r="D47" s="62"/>
      <c r="E47" s="1157" t="s">
        <v>14</v>
      </c>
      <c r="F47" s="1157"/>
      <c r="G47" s="1157"/>
      <c r="H47" s="1157"/>
      <c r="I47" s="1157"/>
      <c r="J47" s="1158"/>
      <c r="K47" s="63" t="s">
        <v>472</v>
      </c>
      <c r="L47" s="64" t="s">
        <v>472</v>
      </c>
      <c r="M47" s="64" t="s">
        <v>472</v>
      </c>
      <c r="N47" s="64" t="s">
        <v>472</v>
      </c>
      <c r="O47" s="65" t="s">
        <v>472</v>
      </c>
      <c r="P47" s="48"/>
      <c r="Q47" s="48"/>
      <c r="R47" s="48"/>
      <c r="S47" s="48"/>
      <c r="T47" s="48"/>
      <c r="U47" s="48"/>
    </row>
    <row r="48" spans="1:21" ht="30.75" customHeight="1">
      <c r="A48" s="48"/>
      <c r="B48" s="1165"/>
      <c r="C48" s="1166"/>
      <c r="D48" s="62"/>
      <c r="E48" s="1157" t="s">
        <v>15</v>
      </c>
      <c r="F48" s="1157"/>
      <c r="G48" s="1157"/>
      <c r="H48" s="1157"/>
      <c r="I48" s="1157"/>
      <c r="J48" s="1158"/>
      <c r="K48" s="63">
        <v>118</v>
      </c>
      <c r="L48" s="64">
        <v>121</v>
      </c>
      <c r="M48" s="64">
        <v>124</v>
      </c>
      <c r="N48" s="64">
        <v>128</v>
      </c>
      <c r="O48" s="65">
        <v>141</v>
      </c>
      <c r="P48" s="48"/>
      <c r="Q48" s="48"/>
      <c r="R48" s="48"/>
      <c r="S48" s="48"/>
      <c r="T48" s="48"/>
      <c r="U48" s="48"/>
    </row>
    <row r="49" spans="1:21" ht="30.75" customHeight="1">
      <c r="A49" s="48"/>
      <c r="B49" s="1165"/>
      <c r="C49" s="1166"/>
      <c r="D49" s="62"/>
      <c r="E49" s="1157" t="s">
        <v>16</v>
      </c>
      <c r="F49" s="1157"/>
      <c r="G49" s="1157"/>
      <c r="H49" s="1157"/>
      <c r="I49" s="1157"/>
      <c r="J49" s="1158"/>
      <c r="K49" s="63">
        <v>61</v>
      </c>
      <c r="L49" s="64">
        <v>66</v>
      </c>
      <c r="M49" s="64">
        <v>63</v>
      </c>
      <c r="N49" s="64">
        <v>58</v>
      </c>
      <c r="O49" s="65">
        <v>58</v>
      </c>
      <c r="P49" s="48"/>
      <c r="Q49" s="48"/>
      <c r="R49" s="48"/>
      <c r="S49" s="48"/>
      <c r="T49" s="48"/>
      <c r="U49" s="48"/>
    </row>
    <row r="50" spans="1:21" ht="30.75" customHeight="1">
      <c r="A50" s="48"/>
      <c r="B50" s="1165"/>
      <c r="C50" s="1166"/>
      <c r="D50" s="62"/>
      <c r="E50" s="1157" t="s">
        <v>17</v>
      </c>
      <c r="F50" s="1157"/>
      <c r="G50" s="1157"/>
      <c r="H50" s="1157"/>
      <c r="I50" s="1157"/>
      <c r="J50" s="1158"/>
      <c r="K50" s="63">
        <v>38</v>
      </c>
      <c r="L50" s="64">
        <v>34</v>
      </c>
      <c r="M50" s="64">
        <v>34</v>
      </c>
      <c r="N50" s="64">
        <v>34</v>
      </c>
      <c r="O50" s="65">
        <v>32</v>
      </c>
      <c r="P50" s="48"/>
      <c r="Q50" s="48"/>
      <c r="R50" s="48"/>
      <c r="S50" s="48"/>
      <c r="T50" s="48"/>
      <c r="U50" s="48"/>
    </row>
    <row r="51" spans="1:21" ht="30.75" customHeight="1">
      <c r="A51" s="48"/>
      <c r="B51" s="1167"/>
      <c r="C51" s="1168"/>
      <c r="D51" s="66"/>
      <c r="E51" s="1157" t="s">
        <v>18</v>
      </c>
      <c r="F51" s="1157"/>
      <c r="G51" s="1157"/>
      <c r="H51" s="1157"/>
      <c r="I51" s="1157"/>
      <c r="J51" s="1158"/>
      <c r="K51" s="63">
        <v>0</v>
      </c>
      <c r="L51" s="64">
        <v>0</v>
      </c>
      <c r="M51" s="64">
        <v>0</v>
      </c>
      <c r="N51" s="64">
        <v>0</v>
      </c>
      <c r="O51" s="65">
        <v>0</v>
      </c>
      <c r="P51" s="48"/>
      <c r="Q51" s="48"/>
      <c r="R51" s="48"/>
      <c r="S51" s="48"/>
      <c r="T51" s="48"/>
      <c r="U51" s="48"/>
    </row>
    <row r="52" spans="1:21" ht="30.75" customHeight="1">
      <c r="A52" s="48"/>
      <c r="B52" s="1155" t="s">
        <v>19</v>
      </c>
      <c r="C52" s="1156"/>
      <c r="D52" s="66"/>
      <c r="E52" s="1157" t="s">
        <v>20</v>
      </c>
      <c r="F52" s="1157"/>
      <c r="G52" s="1157"/>
      <c r="H52" s="1157"/>
      <c r="I52" s="1157"/>
      <c r="J52" s="1158"/>
      <c r="K52" s="63">
        <v>387</v>
      </c>
      <c r="L52" s="64">
        <v>401</v>
      </c>
      <c r="M52" s="64">
        <v>409</v>
      </c>
      <c r="N52" s="64">
        <v>419</v>
      </c>
      <c r="O52" s="65">
        <v>437</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480</v>
      </c>
      <c r="L53" s="69">
        <v>427</v>
      </c>
      <c r="M53" s="69">
        <v>368</v>
      </c>
      <c r="N53" s="69">
        <v>300</v>
      </c>
      <c r="O53" s="70">
        <v>281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2016-04-12T02:36:58Z</cp:lastPrinted>
  <dcterms:created xsi:type="dcterms:W3CDTF">2016-02-15T02:22:16Z</dcterms:created>
  <dcterms:modified xsi:type="dcterms:W3CDTF">2016-04-13T00:07:16Z</dcterms:modified>
  <cp:category/>
</cp:coreProperties>
</file>