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W36" i="9"/>
  <c r="BW37" i="9" s="1"/>
  <c r="BE36" i="9"/>
  <c r="AM36" i="9"/>
  <c r="C36" i="9"/>
  <c r="CO35" i="9"/>
  <c r="BW35" i="9"/>
  <c r="AM35" i="9"/>
  <c r="C35" i="9"/>
  <c r="CO34" i="9"/>
  <c r="BW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<sst xmlns="http://schemas.openxmlformats.org/spreadsheetml/2006/main" count="971" uniqueCount="541">
  <si>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</si>
  <si>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</si>
  <si>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</si>
  <si>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</si>
  <si>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</si>
  <si>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</si>
  <si>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</si>
  <si>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</si>
  <si>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</si>
  <si>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</si>
  <si>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</si>
  <si>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</si>
  <si>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</si>
  <si>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</si>
  <si>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</si>
  <si>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</si>
  <si>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</si>
  <si>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</si>
  <si>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</si>
  <si>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</si>
  <si>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</si>
  <si>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</si>
  <si>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</si>
  <si>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</si>
  <si>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</si>
  <si>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</si>
  <si>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</si>
  <si>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</si>
  <si>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</si>
  <si>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</si>
  <si>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</si>
  <si>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</si>
  <si>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</si>
  <si>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</si>
  <si>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</si>
  <si>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</si>
  <si>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</si>
  <si>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</si>
  <si>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</si>
  <si>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</si>
  <si>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</si>
  <si>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</si>
  <si>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</si>
  <si>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</si>
  <si>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</si>
  <si>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</si>
  <si>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</si>
  <si>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</si>
  <si>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</si>
  <si>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</si>
  <si>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</si>
  <si>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</si>
  <si>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</si>
  <si>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</si>
  <si>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</si>
  <si>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</si>
  <si>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</si>
  <si>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</si>
  <si>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</si>
  <si>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</si>
  <si>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</si>
  <si>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</si>
  <si>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</si>
  <si>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</si>
  <si>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</si>
  <si>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</si>
  <si>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</si>
  <si>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</si>
  <si>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</si>
  <si>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</si>
  <si>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</si>
  <si>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</si>
  <si>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</si>
  <si>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</si>
  <si>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</si>
  <si>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</si>
  <si>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</si>
  <si>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</si>
  <si>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</si>
  <si>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</si>
  <si>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</si>
  <si>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</si>
  <si>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</si>
  <si>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</si>
  <si>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</si>
  <si>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</si>
  <si>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</si>
  <si>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</si>
  <si>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</si>
  <si>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</si>
  <si>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</si>
  <si>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</si>
  <si>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</si>
  <si>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</si>
  <si>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</si>
  <si>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</si>
  <si>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</si>
  <si>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</si>
  <si>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</si>
  <si>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</si>
  <si>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</si>
  <si>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</si>
  <si>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</si>
  <si>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</si>
  <si>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</si>
  <si>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</si>
  <si>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</si>
  <si>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</si>
  <si>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</si>
  <si>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</si>
  <si>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</si>
  <si>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</si>
  <si>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</si>
  <si>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</si>
  <si>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</si>
  <si>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</si>
  <si>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</si>
  <si>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</si>
  <si>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</si>
  <si>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</si>
  <si>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</si>
  <si>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</si>
  <si>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</si>
  <si>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</si>
  <si>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</si>
  <si>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</si>
  <si>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</si>
  <si>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</si>
  <si>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</si>
  <si>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</si>
  <si>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</si>
  <si>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</si>
  <si>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</si>
  <si>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</si>
  <si>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</si>
  <si>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</si>
  <si>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</si>
  <si>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</si>
  <si>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</si>
  <si>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</si>
  <si>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</si>
  <si>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</si>
  <si>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</si>
  <si>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</si>
  <si>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</si>
  <si>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</si>
  <si>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</si>
  <si>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</si>
  <si>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</si>
  <si>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</si>
  <si>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</si>
  <si>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</si>
  <si>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</si>
  <si>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</si>
  <si>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</si>
  <si>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</si>
  <si>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</si>
  <si>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</si>
  <si>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</si>
  <si>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</si>
  <si>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</si>
  <si>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</si>
  <si>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</si>
  <si>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</si>
  <si>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</si>
  <si>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</si>
  <si>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</si>
  <si>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</si>
  <si>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</si>
  <si>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</si>
  <si>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</si>
  <si>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</si>
  <si>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</si>
  <si>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</si>
  <si>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</si>
  <si>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</si>
  <si>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</si>
  <si>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</si>
  <si>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</si>
  <si>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</si>
  <si>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</si>
  <si>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</si>
  <si>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</si>
  <si>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</si>
  <si>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</si>
  <si>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</si>
  <si>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</si>
  <si>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</si>
  <si>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</si>
  <si>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</si>
  <si>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</si>
  <si>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</si>
  <si>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</si>
  <si>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</si>
  <si>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</si>
  <si>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</si>
  <si>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</si>
  <si>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</si>
  <si>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</si>
  <si>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</si>
  <si>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</si>
  <si>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</si>
  <si>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</si>
  <si>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</si>
  <si>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</si>
  <si>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</si>
  <si>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</si>
  <si>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</si>
  <si>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</si>
  <si>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</si>
  <si>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</si>
  <si>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</si>
  <si>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</si>
  <si>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</si>
  <si>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</si>
  <si>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</si>
  <si>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</si>
  <si>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</si>
  <si>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</si>
  <si>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</si>
  <si>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</si>
  <si>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</si>
  <si>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</si>
  <si>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</si>
  <si>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</si>
  <si>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</si>
  <si>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</si>
  <si>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</si>
  <si>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</si>
  <si>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</si>
  <si>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</si>
  <si>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</si>
  <si>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</si>
  <si>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</si>
  <si>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</si>
  <si>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</si>
  <si>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</si>
  <si>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</si>
  <si>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</si>
  <si>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</si>
  <si>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</si>
  <si>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</si>
  <si>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</si>
  <si>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</si>
  <si>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</si>
  <si>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</si>
  <si>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</si>
  <si>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</si>
  <si>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</si>
  <si>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</si>
  <si>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</si>
  <si>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</si>
  <si>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</si>
  <si>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</si>
  <si>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</si>
  <si>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</si>
  <si>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</si>
  <si>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</si>
  <si>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</si>
  <si>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</si>
  <si>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</si>
  <si>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</si>
  <si>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</si>
  <si>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</si>
  <si>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</si>
  <si>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</si>
  <si>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</si>
  <si>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</si>
  <si>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</si>
  <si>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</si>
  <si>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</si>
  <si>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</si>
  <si>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</si>
  <si>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</si>
  <si>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</si>
  <si>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</si>
  <si>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</si>
  <si>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</si>
  <si>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</si>
  <si>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</si>
  <si>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</si>
  <si>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</si>
  <si>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</si>
  <si>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</si>
  <si>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</si>
  <si>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</si>
  <si>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</si>
  <si>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</si>
  <si>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</si>
  <si>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</si>
  <si>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</si>
  <si>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</si>
  <si>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</si>
  <si>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</si>
  <si>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</si>
  <si>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</si>
  <si>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</si>
  <si>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</si>
  <si>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</si>
  <si>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</si>
  <si>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</si>
  <si>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</si>
  <si>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</si>
  <si>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</si>
  <si>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</si>
  <si>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</si>
  <si>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</si>
  <si>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</si>
  <si>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</si>
  <si>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</si>
  <si>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</si>
  <si>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</si>
  <si>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</si>
  <si>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</si>
  <si>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</si>
  <si>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</si>
  <si>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</si>
  <si>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</si>
  <si>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</si>
  <si>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</si>
  <si>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</si>
  <si>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</si>
  <si>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</si>
  <si>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</si>
  <si>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</si>
  <si>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</si>
  <si>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</si>
  <si>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</si>
  <si>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</si>
  <si>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</si>
  <si>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</si>
  <si>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</si>
  <si>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</si>
  <si>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</si>
  <si>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</si>
  <si>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</si>
  <si>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</si>
  <si>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</si>
  <si>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</si>
  <si>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</si>
  <si>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</si>
  <si>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</si>
  <si>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</si>
  <si>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</si>
  <si>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熊本県錦町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</si>
  <si>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</si>
  <si>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</si>
  <si>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</si>
  <si>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</si>
  <si>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</si>
  <si>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</si>
  <si>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</si>
  <si>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</si>
  <si>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</si>
  <si>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</si>
  <si>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</si>
  <si>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</si>
  <si>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</si>
  <si>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</si>
  <si>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</si>
  <si>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</si>
  <si>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</si>
  <si>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</si>
  <si>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</si>
  <si>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</si>
  <si>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</si>
  <si>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</si>
  <si>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</si>
  <si>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</si>
  <si>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</si>
  <si>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</si>
  <si>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</si>
  <si>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</si>
  <si>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</si>
  <si>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</si>
  <si>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</si>
  <si>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</si>
  <si>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</si>
  <si>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</si>
  <si>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</si>
  <si>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</si>
  <si>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</si>
  <si>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</si>
  <si>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</si>
  <si>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</si>
  <si>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</si>
  <si>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</si>
  <si>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</si>
  <si>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</si>
  <si>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</si>
  <si>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</si>
  <si>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</si>
  <si>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</si>
  <si>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</si>
  <si>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</si>
  <si>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</si>
  <si>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</si>
  <si>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</si>
  <si>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</si>
  <si>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</si>
  <si>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</si>
  <si>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</si>
  <si>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</si>
  <si>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</si>
  <si>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</si>
  <si>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</si>
  <si>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</si>
  <si>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</si>
  <si>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</si>
  <si>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</si>
  <si>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</si>
  <si>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</si>
  <si>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</si>
  <si>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</si>
  <si>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</si>
  <si>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</si>
  <si>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</si>
  <si>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</si>
  <si>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</si>
  <si>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</si>
  <si>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</si>
  <si>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</si>
  <si>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</si>
  <si>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</si>
  <si>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</si>
  <si>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</si>
  <si>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</si>
  <si>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</si>
  <si>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</si>
  <si>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</si>
  <si>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</si>
  <si>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</si>
  <si>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</si>
  <si>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</si>
  <si>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</si>
  <si>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</si>
  <si>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</si>
  <si>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</si>
  <si>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</si>
  <si>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</si>
  <si>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</si>
  <si>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</si>
  <si>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</si>
  <si>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</si>
  <si>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</si>
  <si>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</si>
  <si>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</si>
  <si>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</si>
  <si>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</si>
  <si>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</si>
  <si>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</si>
  <si>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</si>
  <si>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</si>
  <si>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</si>
  <si>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</si>
  <si>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</si>
  <si>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</si>
  <si>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</si>
  <si>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</si>
  <si>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</si>
  <si>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</si>
  <si>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</si>
  <si>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</si>
  <si>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</si>
  <si>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</si>
  <si>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</si>
  <si>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</si>
  <si>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</si>
  <si>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</si>
  <si>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</si>
  <si>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</si>
  <si>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</si>
  <si>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</si>
  <si>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</si>
  <si>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</si>
  <si>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</si>
  <si>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</si>
  <si>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</si>
  <si>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</si>
  <si>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</si>
  <si>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</si>
  <si>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</si>
  <si>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</si>
  <si>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</si>
  <si>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</si>
  <si>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</si>
  <si>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</si>
  <si>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</si>
  <si>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</si>
  <si>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</si>
  <si>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</si>
  <si>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</si>
  <si>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</si>
  <si>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</si>
  <si>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</si>
  <si>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</si>
  <si>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</si>
  <si>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</si>
  <si>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</si>
  <si>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</si>
  <si>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</si>
  <si>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</si>
  <si>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</si>
  <si>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</si>
  <si>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</si>
  <si>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</si>
  <si>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</si>
  <si>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</si>
  <si>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</si>
  <si>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</si>
  <si>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</si>
  <si>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</si>
  <si>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</si>
  <si>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</si>
  <si>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</si>
  <si>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</si>
  <si>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</si>
  <si>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0.63</t>
  </si>
  <si>
    <t>一般会計</t>
  </si>
  <si>
    <t>介護保険特別会計</t>
  </si>
  <si>
    <t>国民健康保険特別会計</t>
  </si>
  <si>
    <t>下水道特別会計</t>
  </si>
  <si>
    <t>簡易水道特別会計</t>
  </si>
  <si>
    <t>後期高齢者医療特別会計</t>
  </si>
  <si>
    <t>その他会計（赤字）</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</si>
  <si>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</si>
  <si>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</si>
  <si>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</si>
  <si>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</si>
  <si>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</si>
  <si>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</si>
  <si>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</si>
  <si>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</si>
  <si>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</si>
  <si>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くま川鉄道株式会社</t>
    <rPh sb="2" eb="3">
      <t>カワ</t>
    </rPh>
    <rPh sb="3" eb="5">
      <t>テツドウ</t>
    </rPh>
    <rPh sb="5" eb="9">
      <t>カブシキガイシャ</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</si>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</sst>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34308</c:v>
                </c:pt>
                <c:pt idx="1">
                  <c:v>130426</c:v>
                </c:pt>
                <c:pt idx="2">
                  <c:v>40474</c:v>
                </c:pt>
                <c:pt idx="3">
                  <c:v>32049</c:v>
                </c:pt>
                <c:pt idx="4">
                  <c:v>63655</c:v>
                </c:pt>
              </c:numCache>
            </c:numRef>
          </c:val>
          <c:smooth val="0"/>
        </c:ser>
        <c:dLbls>
          <c:showLegendKey val="0"/>
          <c:showVal val="0"/>
          <c:showCatName val="0"/>
          <c:showSerName val="0"/>
          <c:showPercent val="0"/>
          <c:showBubbleSize val="0"/>
        </c:dLbls>
        <c:marker val="1"/>
        <c:smooth val="0"/>
        <c:axId val="95631232"/>
        <c:axId val="95637504"/>
      </c:lineChart>
      <c:catAx>
        <c:axId val="95631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37504"/>
        <c:crosses val="autoZero"/>
        <c:auto val="1"/>
        <c:lblAlgn val="ctr"/>
        <c:lblOffset val="100"/>
        <c:tickLblSkip val="1"/>
        <c:tickMarkSkip val="1"/>
        <c:noMultiLvlLbl val="0"/>
      </c:catAx>
      <c:valAx>
        <c:axId val="956375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3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3.73</c:v>
                </c:pt>
                <c:pt idx="1">
                  <c:v>5.8</c:v>
                </c:pt>
                <c:pt idx="2">
                  <c:v>5.27</c:v>
                </c:pt>
                <c:pt idx="3">
                  <c:v>4.47</c:v>
                </c:pt>
                <c:pt idx="4">
                  <c:v>4.3899999999999997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9.2899999999999991</c:v>
                </c:pt>
                <c:pt idx="1">
                  <c:v>14.95</c:v>
                </c:pt>
                <c:pt idx="2">
                  <c:v>20.11</c:v>
                </c:pt>
                <c:pt idx="3">
                  <c:v>26.85</c:v>
                </c:pt>
                <c:pt idx="4">
                  <c:v>34.86</c:v>
                </c:pt>
              </c:numCache>
            </c:numRef>
          </c:val>
        </c:ser>
        <c:dLbls>
          <c:showLegendKey val="0"/>
          <c:showVal val="0"/>
          <c:showCatName val="0"/>
          <c:showSerName val="0"/>
          <c:showPercent val="0"/>
          <c:showBubbleSize val="0"/>
        </c:dLbls>
        <c:gapWidth val="250"/>
        <c:overlap val="100"/>
        <c:axId val="106981248"/>
        <c:axId val="10699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-0.63</c:v>
                </c:pt>
                <c:pt idx="1">
                  <c:v>9.0500000000000007</c:v>
                </c:pt>
                <c:pt idx="2">
                  <c:v>4.4400000000000004</c:v>
                </c:pt>
                <c:pt idx="3">
                  <c:v>6.11</c:v>
                </c:pt>
                <c:pt idx="4">
                  <c:v>8.5399999999999991</c:v>
                </c:pt>
              </c:numCache>
            </c:numRef>
          </c:val>
          <c:smooth val="0"/>
        </c:ser>
        <c:dLbls>
          <c:showLegendKey val="0"/>
          <c:showVal val="0"/>
          <c:showCatName val="0"/>
          <c:showSerName val="0"/>
          <c:showPercent val="0"/>
          <c:showBubbleSize val="0"/>
        </c:dLbls>
        <c:marker val="1"/>
        <c:smooth val="0"/>
        <c:axId val="106981248"/>
        <c:axId val="106999808"/>
      </c:lineChart>
      <c:catAx>
        <c:axId val="10698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99808"/>
        <c:crosses val="autoZero"/>
        <c:auto val="1"/>
        <c:lblAlgn val="ctr"/>
        <c:lblOffset val="100"/>
        <c:tickLblSkip val="1"/>
        <c:tickMarkSkip val="1"/>
        <c:noMultiLvlLbl val="0"/>
      </c:catAx>
      <c:valAx>
        <c:axId val="10699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8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0.17</c:v>
                </c:pt>
                <c:pt idx="4">
                  <c:v>#N/A</c:v>
                </c:pt>
                <c:pt idx="5">
                  <c:v>0.11</c:v>
                </c:pt>
                <c:pt idx="6">
                  <c:v>#N/A</c:v>
                </c:pt>
                <c:pt idx="7">
                  <c:v>0.27</c:v>
                </c:pt>
                <c:pt idx="8">
                  <c:v>#N/A</c:v>
                </c:pt>
                <c:pt idx="9">
                  <c:v>0.16</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0.28000000000000003</c:v>
                </c:pt>
                <c:pt idx="2">
                  <c:v>#N/A</c:v>
                </c:pt>
                <c:pt idx="3">
                  <c:v>0.19</c:v>
                </c:pt>
                <c:pt idx="4">
                  <c:v>#N/A</c:v>
                </c:pt>
                <c:pt idx="5">
                  <c:v>0.14000000000000001</c:v>
                </c:pt>
                <c:pt idx="6">
                  <c:v>#N/A</c:v>
                </c:pt>
                <c:pt idx="7">
                  <c:v>0.23</c:v>
                </c:pt>
                <c:pt idx="8">
                  <c:v>#N/A</c:v>
                </c:pt>
                <c:pt idx="9">
                  <c:v>0.22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2.4500000000000002</c:v>
                </c:pt>
                <c:pt idx="2">
                  <c:v>#N/A</c:v>
                </c:pt>
                <c:pt idx="3">
                  <c:v>2.85</c:v>
                </c:pt>
                <c:pt idx="4">
                  <c:v>#N/A</c:v>
                </c:pt>
                <c:pt idx="5">
                  <c:v>2.95</c:v>
                </c:pt>
                <c:pt idx="6">
                  <c:v>#N/A</c:v>
                </c:pt>
                <c:pt idx="7">
                  <c:v>0.56999999999999995</c:v>
                </c:pt>
                <c:pt idx="8">
                  <c:v>#N/A</c:v>
                </c:pt>
                <c:pt idx="9">
                  <c:v>2.16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2.2400000000000002</c:v>
                </c:pt>
                <c:pt idx="2">
                  <c:v>#N/A</c:v>
                </c:pt>
                <c:pt idx="3">
                  <c:v>2.38</c:v>
                </c:pt>
                <c:pt idx="4">
                  <c:v>#N/A</c:v>
                </c:pt>
                <c:pt idx="5">
                  <c:v>2.33</c:v>
                </c:pt>
                <c:pt idx="6">
                  <c:v>#N/A</c:v>
                </c:pt>
                <c:pt idx="7">
                  <c:v>3.09</c:v>
                </c:pt>
                <c:pt idx="8">
                  <c:v>#N/A</c:v>
                </c:pt>
                <c:pt idx="9">
                  <c:v>3.01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3.73</c:v>
                </c:pt>
                <c:pt idx="2">
                  <c:v>#N/A</c:v>
                </c:pt>
                <c:pt idx="3">
                  <c:v>5.8</c:v>
                </c:pt>
                <c:pt idx="4">
                  <c:v>#N/A</c:v>
                </c:pt>
                <c:pt idx="5">
                  <c:v>5.27</c:v>
                </c:pt>
                <c:pt idx="6">
                  <c:v>#N/A</c:v>
                </c:pt>
                <c:pt idx="7">
                  <c:v>4.47</c:v>
                </c:pt>
                <c:pt idx="8">
                  <c:v>#N/A</c:v>
                </c:pt>
                <c:pt idx="9">
                  <c:v>4.3899999999999997</c:v>
                </c:pt>
              </c:numCache>
            </c:numRef>
          </c:val>
        </c:ser>
        <c:dLbls>
          <c:showLegendKey val="0"/>
          <c:showVal val="0"/>
          <c:showCatName val="0"/>
          <c:showSerName val="0"/>
          <c:showPercent val="0"/>
          <c:showBubbleSize val="0"/>
        </c:dLbls>
        <c:gapWidth val="150"/>
        <c:overlap val="100"/>
        <c:axId val="107081728"/>
        <c:axId val="107083264"/>
      </c:barChart>
      <c:catAx>
        <c:axId val="10708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83264"/>
        <c:crosses val="autoZero"/>
        <c:auto val="1"/>
        <c:lblAlgn val="ctr"/>
        <c:lblOffset val="100"/>
        <c:tickLblSkip val="1"/>
        <c:tickMarkSkip val="1"/>
        <c:noMultiLvlLbl val="0"/>
      </c:catAx>
      <c:valAx>
        <c:axId val="10708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8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369</c:v>
                </c:pt>
                <c:pt idx="5">
                  <c:v>387</c:v>
                </c:pt>
                <c:pt idx="8">
                  <c:v>401</c:v>
                </c:pt>
                <c:pt idx="11">
                  <c:v>409</c:v>
                </c:pt>
                <c:pt idx="14">
                  <c:v>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44</c:v>
                </c:pt>
                <c:pt idx="3">
                  <c:v>38</c:v>
                </c:pt>
                <c:pt idx="6">
                  <c:v>34</c:v>
                </c:pt>
                <c:pt idx="9">
                  <c:v>34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47</c:v>
                </c:pt>
                <c:pt idx="3">
                  <c:v>61</c:v>
                </c:pt>
                <c:pt idx="6">
                  <c:v>66</c:v>
                </c:pt>
                <c:pt idx="9">
                  <c:v>63</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123</c:v>
                </c:pt>
                <c:pt idx="3">
                  <c:v>118</c:v>
                </c:pt>
                <c:pt idx="6">
                  <c:v>121</c:v>
                </c:pt>
                <c:pt idx="9">
                  <c:v>124</c:v>
                </c:pt>
                <c:pt idx="12">
                  <c:v>128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634</c:v>
                </c:pt>
                <c:pt idx="3">
                  <c:v>650</c:v>
                </c:pt>
                <c:pt idx="6">
                  <c:v>607</c:v>
                </c:pt>
                <c:pt idx="9">
                  <c:v>556</c:v>
                </c:pt>
                <c:pt idx="12">
                  <c:v>499</c:v>
                </c:pt>
              </c:numCache>
            </c:numRef>
          </c:val>
        </c:ser>
        <c:dLbls>
          <c:showLegendKey val="0"/>
          <c:showVal val="0"/>
          <c:showCatName val="0"/>
          <c:showSerName val="0"/>
          <c:showPercent val="0"/>
          <c:showBubbleSize val="0"/>
        </c:dLbls>
        <c:gapWidth val="100"/>
        <c:overlap val="100"/>
        <c:axId val="106139648"/>
        <c:axId val="106141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479</c:v>
                </c:pt>
                <c:pt idx="2">
                  <c:v>#N/A</c:v>
                </c:pt>
                <c:pt idx="3">
                  <c:v>#N/A</c:v>
                </c:pt>
                <c:pt idx="4">
                  <c:v>480</c:v>
                </c:pt>
                <c:pt idx="5">
                  <c:v>#N/A</c:v>
                </c:pt>
                <c:pt idx="6">
                  <c:v>#N/A</c:v>
                </c:pt>
                <c:pt idx="7">
                  <c:v>427</c:v>
                </c:pt>
                <c:pt idx="8">
                  <c:v>#N/A</c:v>
                </c:pt>
                <c:pt idx="9">
                  <c:v>#N/A</c:v>
                </c:pt>
                <c:pt idx="10">
                  <c:v>368</c:v>
                </c:pt>
                <c:pt idx="11">
                  <c:v>#N/A</c:v>
                </c:pt>
                <c:pt idx="12">
                  <c:v>#N/A</c:v>
                </c:pt>
                <c:pt idx="13">
                  <c:v>300</c:v>
                </c:pt>
                <c:pt idx="14">
                  <c:v>#N/A</c:v>
                </c:pt>
              </c:numCache>
            </c:numRef>
          </c:val>
          <c:smooth val="0"/>
        </c:ser>
        <c:dLbls>
          <c:showLegendKey val="0"/>
          <c:showVal val="0"/>
          <c:showCatName val="0"/>
          <c:showSerName val="0"/>
          <c:showPercent val="0"/>
          <c:showBubbleSize val="0"/>
        </c:dLbls>
        <c:marker val="1"/>
        <c:smooth val="0"/>
        <c:axId val="106139648"/>
        <c:axId val="106141568"/>
      </c:lineChart>
      <c:catAx>
        <c:axId val="10613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141568"/>
        <c:crosses val="autoZero"/>
        <c:auto val="1"/>
        <c:lblAlgn val="ctr"/>
        <c:lblOffset val="100"/>
        <c:tickLblSkip val="1"/>
        <c:tickMarkSkip val="1"/>
        <c:noMultiLvlLbl val="0"/>
      </c:catAx>
      <c:valAx>
        <c:axId val="10614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3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4656</c:v>
                </c:pt>
                <c:pt idx="5">
                  <c:v>4815</c:v>
                </c:pt>
                <c:pt idx="8">
                  <c:v>4795</c:v>
                </c:pt>
                <c:pt idx="11">
                  <c:v>4740</c:v>
                </c:pt>
                <c:pt idx="14">
                  <c:v>4737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188</c:v>
                </c:pt>
                <c:pt idx="5">
                  <c:v>182</c:v>
                </c:pt>
                <c:pt idx="8">
                  <c:v>167</c:v>
                </c:pt>
                <c:pt idx="11">
                  <c:v>155</c:v>
                </c:pt>
                <c:pt idx="14">
                  <c:v>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468</c:v>
                </c:pt>
                <c:pt idx="5">
                  <c:v>711</c:v>
                </c:pt>
                <c:pt idx="8">
                  <c:v>906</c:v>
                </c:pt>
                <c:pt idx="11">
                  <c:v>1205</c:v>
                </c:pt>
                <c:pt idx="14">
                  <c:v>1463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266</c:v>
                </c:pt>
                <c:pt idx="3">
                  <c:v>229</c:v>
                </c:pt>
                <c:pt idx="6">
                  <c:v>205</c:v>
                </c:pt>
                <c:pt idx="9">
                  <c:v>178</c:v>
                </c:pt>
                <c:pt idx="12">
                  <c:v>151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1280</c:v>
                </c:pt>
                <c:pt idx="3">
                  <c:v>1289</c:v>
                </c:pt>
                <c:pt idx="6">
                  <c:v>1257</c:v>
                </c:pt>
                <c:pt idx="9">
                  <c:v>1226</c:v>
                </c:pt>
                <c:pt idx="12">
                  <c:v>1261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455</c:v>
                </c:pt>
                <c:pt idx="3">
                  <c:v>406</c:v>
                </c:pt>
                <c:pt idx="6">
                  <c:v>348</c:v>
                </c:pt>
                <c:pt idx="9">
                  <c:v>295</c:v>
                </c:pt>
                <c:pt idx="12">
                  <c:v>242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2869</c:v>
                </c:pt>
                <c:pt idx="3">
                  <c:v>2894</c:v>
                </c:pt>
                <c:pt idx="6">
                  <c:v>2823</c:v>
                </c:pt>
                <c:pt idx="9">
                  <c:v>2689</c:v>
                </c:pt>
                <c:pt idx="12">
                  <c:v>2767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37</c:v>
                </c:pt>
                <c:pt idx="3">
                  <c:v>29</c:v>
                </c:pt>
                <c:pt idx="6">
                  <c:v>22</c:v>
                </c:pt>
                <c:pt idx="9">
                  <c:v>14</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5427</c:v>
                </c:pt>
                <c:pt idx="3">
                  <c:v>5337</c:v>
                </c:pt>
                <c:pt idx="6">
                  <c:v>5161</c:v>
                </c:pt>
                <c:pt idx="9">
                  <c:v>4952</c:v>
                </c:pt>
                <c:pt idx="12">
                  <c:v>4871</c:v>
                </c:pt>
              </c:numCache>
            </c:numRef>
          </c:val>
        </c:ser>
        <c:dLbls>
          <c:showLegendKey val="0"/>
          <c:showVal val="0"/>
          <c:showCatName val="0"/>
          <c:showSerName val="0"/>
          <c:showPercent val="0"/>
          <c:showBubbleSize val="0"/>
        </c:dLbls>
        <c:gapWidth val="100"/>
        <c:overlap val="100"/>
        <c:axId val="95716864"/>
        <c:axId val="9571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5022</c:v>
                </c:pt>
                <c:pt idx="2">
                  <c:v>#N/A</c:v>
                </c:pt>
                <c:pt idx="3">
                  <c:v>#N/A</c:v>
                </c:pt>
                <c:pt idx="4">
                  <c:v>4477</c:v>
                </c:pt>
                <c:pt idx="5">
                  <c:v>#N/A</c:v>
                </c:pt>
                <c:pt idx="6">
                  <c:v>#N/A</c:v>
                </c:pt>
                <c:pt idx="7">
                  <c:v>3947</c:v>
                </c:pt>
                <c:pt idx="8">
                  <c:v>#N/A</c:v>
                </c:pt>
                <c:pt idx="9">
                  <c:v>#N/A</c:v>
                </c:pt>
                <c:pt idx="10">
                  <c:v>3254</c:v>
                </c:pt>
                <c:pt idx="11">
                  <c:v>#N/A</c:v>
                </c:pt>
                <c:pt idx="12">
                  <c:v>#N/A</c:v>
                </c:pt>
                <c:pt idx="13">
                  <c:v>2943</c:v>
                </c:pt>
                <c:pt idx="14">
                  <c:v>#N/A</c:v>
                </c:pt>
              </c:numCache>
            </c:numRef>
          </c:val>
          <c:smooth val="0"/>
        </c:ser>
        <c:dLbls>
          <c:showLegendKey val="0"/>
          <c:showVal val="0"/>
          <c:showCatName val="0"/>
          <c:showSerName val="0"/>
          <c:showPercent val="0"/>
          <c:showBubbleSize val="0"/>
        </c:dLbls>
        <c:marker val="1"/>
        <c:smooth val="0"/>
        <c:axId val="95716864"/>
        <c:axId val="95718784"/>
      </c:lineChart>
      <c:catAx>
        <c:axId val="957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718784"/>
        <c:crosses val="autoZero"/>
        <c:auto val="1"/>
        <c:lblAlgn val="ctr"/>
        <c:lblOffset val="100"/>
        <c:tickLblSkip val="1"/>
        <c:tickMarkSkip val="1"/>
        <c:noMultiLvlLbl val="0"/>
      </c:catAx>
      <c:valAx>
        <c:axId val="9571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1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11,401
11,378
84.93
5,151,393
4,997,718
139,872
3,189,320
4,871,117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105.6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県平均と同じになっているが、類似団体と比較して大規模な企業等が少ないことから平均をかなり下回っている。</a:t>
          </a:r>
          <a:endParaRPr kumimoji="1" lang="en-US" altLang="ja-JP" sz="1300" baseline="0">
            <a:latin typeface="ＭＳ Ｐゴシック"/>
          </a:endParaRPr>
        </a:p>
        <a:p>
          <a:r>
            <a:rPr kumimoji="1" lang="ja-JP" altLang="en-US" sz="1300">
              <a:latin typeface="ＭＳ Ｐゴシック"/>
            </a:rPr>
            <a:t>　今後においても、企業誘致に努めるなど税収の増加を図りながら、自主財源の確保に取り組み財政基盤の強化に努める。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20461</xdr:rowOff>
    </xdr:to>
    <xdr:cxnSp macro="">
      <xdr:nvCxnSpPr>
        <xdr:cNvPr id="68" name="直線コネクタ 67"/>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20461</xdr:rowOff>
    </xdr:to>
    <xdr:cxnSp macro="">
      <xdr:nvCxnSpPr>
        <xdr:cNvPr id="71" name="直線コネクタ 70"/>
        <xdr:cNvCxnSpPr/>
      </xdr:nvCxnSpPr>
      <xdr:spPr>
        <a:xfrm>
          <a:off x="3225800" y="77089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151695</xdr:rowOff>
    </xdr:from>
    <xdr:to>
      <xdr:col>4</xdr:col>
      <xdr:colOff>482600</xdr:colOff>
      <xdr:row>44</xdr:row>
      <xdr:rowOff>165100</xdr:rowOff>
    </xdr:to>
    <xdr:cxnSp macro="">
      <xdr:nvCxnSpPr>
        <xdr:cNvPr id="74" name="直線コネクタ 73"/>
        <xdr:cNvCxnSpPr/>
      </xdr:nvCxnSpPr>
      <xdr:spPr>
        <a:xfrm>
          <a:off x="2336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151695</xdr:rowOff>
    </xdr:to>
    <xdr:cxnSp macro="">
      <xdr:nvCxnSpPr>
        <xdr:cNvPr id="77" name="直線コネクタ 76"/>
        <xdr:cNvCxnSpPr/>
      </xdr:nvCxnSpPr>
      <xdr:spPr>
        <a:xfrm>
          <a:off x="1447800" y="76686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63500</xdr:rowOff>
    </xdr:from>
    <xdr:to>
      <xdr:col>3</xdr:col>
      <xdr:colOff>330200</xdr:colOff>
      <xdr:row>45</xdr:row>
      <xdr:rowOff>165100</xdr:rowOff>
    </xdr:to>
    <xdr:sp macro="" textlink="">
      <xdr:nvSpPr>
        <xdr:cNvPr id="78" name="フローチャート : 判断 77"/>
        <xdr:cNvSpPr/>
      </xdr:nvSpPr>
      <xdr:spPr>
        <a:xfrm>
          <a:off x="2286000" y="777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79" name="テキスト ボックス 78"/>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36689</xdr:rowOff>
    </xdr:from>
    <xdr:to>
      <xdr:col>2</xdr:col>
      <xdr:colOff>127000</xdr:colOff>
      <xdr:row>45</xdr:row>
      <xdr:rowOff>138289</xdr:rowOff>
    </xdr:to>
    <xdr:sp macro="" textlink="">
      <xdr:nvSpPr>
        <xdr:cNvPr id="80" name="フローチャート : 判断 79"/>
        <xdr:cNvSpPr/>
      </xdr:nvSpPr>
      <xdr:spPr>
        <a:xfrm>
          <a:off x="1397000" y="7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123066</xdr:rowOff>
    </xdr:from>
    <xdr:ext cx="762000" cy="259045"/>
    <xdr:sp macro="" textlink="">
      <xdr:nvSpPr>
        <xdr:cNvPr id="81" name="テキスト ボックス 80"/>
        <xdr:cNvSpPr txBox="1"/>
      </xdr:nvSpPr>
      <xdr:spPr>
        <a:xfrm>
          <a:off x="1066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113188</xdr:rowOff>
    </xdr:from>
    <xdr:ext cx="762000" cy="259045"/>
    <xdr:sp macro="" textlink="">
      <xdr:nvSpPr>
        <xdr:cNvPr id="88" name="財政力該当値テキスト"/>
        <xdr:cNvSpPr txBox="1"/>
      </xdr:nvSpPr>
      <xdr:spPr>
        <a:xfrm>
          <a:off x="5041900" y="76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141111</xdr:rowOff>
    </xdr:from>
    <xdr:to>
      <xdr:col>6</xdr:col>
      <xdr:colOff>50800</xdr:colOff>
      <xdr:row>45</xdr:row>
      <xdr:rowOff>71261</xdr:rowOff>
    </xdr:to>
    <xdr:sp macro="" textlink="">
      <xdr:nvSpPr>
        <xdr:cNvPr id="89" name="円/楕円 88"/>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56038</xdr:rowOff>
    </xdr:from>
    <xdr:ext cx="736600" cy="259045"/>
    <xdr:sp macro="" textlink="">
      <xdr:nvSpPr>
        <xdr:cNvPr id="90" name="テキスト ボックス 89"/>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100895</xdr:rowOff>
    </xdr:from>
    <xdr:to>
      <xdr:col>3</xdr:col>
      <xdr:colOff>330200</xdr:colOff>
      <xdr:row>45</xdr:row>
      <xdr:rowOff>31045</xdr:rowOff>
    </xdr:to>
    <xdr:sp macro="" textlink="">
      <xdr:nvSpPr>
        <xdr:cNvPr id="93" name="円/楕円 92"/>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41222</xdr:rowOff>
    </xdr:from>
    <xdr:ext cx="762000" cy="259045"/>
    <xdr:sp macro="" textlink="">
      <xdr:nvSpPr>
        <xdr:cNvPr id="94" name="テキスト ボックス 93"/>
        <xdr:cNvSpPr txBox="1"/>
      </xdr:nvSpPr>
      <xdr:spPr>
        <a:xfrm>
          <a:off x="1955800" y="741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14410</xdr:rowOff>
    </xdr:from>
    <xdr:ext cx="762000" cy="259045"/>
    <xdr:sp macro="" textlink="">
      <xdr:nvSpPr>
        <xdr:cNvPr id="96" name="テキスト ボックス 95"/>
        <xdr:cNvSpPr txBox="1"/>
      </xdr:nvSpPr>
      <xdr:spPr>
        <a:xfrm>
          <a:off x="1066800" y="738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実施してきた物件費等の各種経費削減策、職員数の減少による人件費の減及び町債の新規発行抑制による公債費の減など成果が表れてきており、順調に経常経費充当一般財源は減少し、類似団体とほぼ同じ比率までになっている。</a:t>
          </a:r>
          <a:endParaRPr kumimoji="1" lang="en-US" altLang="ja-JP" sz="1300">
            <a:latin typeface="ＭＳ Ｐゴシック"/>
          </a:endParaRPr>
        </a:p>
        <a:p>
          <a:r>
            <a:rPr kumimoji="1" lang="ja-JP" altLang="en-US" sz="1300">
              <a:latin typeface="ＭＳ Ｐゴシック"/>
            </a:rPr>
            <a:t>　しかし、経常一般財源については、景気による税収の動向や地方財政対策による地方交付税等の増減により大きく影響を受けるので、引き続き歳出削減に取り組んでいく必要がある。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64</xdr:row>
      <xdr:rowOff>82804</xdr:rowOff>
    </xdr:to>
    <xdr:cxnSp macro="">
      <xdr:nvCxnSpPr>
        <xdr:cNvPr id="124" name="直線コネクタ 123"/>
        <xdr:cNvCxnSpPr/>
      </xdr:nvCxnSpPr>
      <xdr:spPr>
        <a:xfrm flipV="1">
          <a:off x="4953000" y="10061448"/>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54881</xdr:rowOff>
    </xdr:from>
    <xdr:ext cx="762000" cy="259045"/>
    <xdr:sp macro="" textlink="">
      <xdr:nvSpPr>
        <xdr:cNvPr id="125" name="財政構造の弾力性最小値テキスト"/>
        <xdr:cNvSpPr txBox="1"/>
      </xdr:nvSpPr>
      <xdr:spPr>
        <a:xfrm>
          <a:off x="5041900" y="1102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64</xdr:row>
      <xdr:rowOff>82804</xdr:rowOff>
    </xdr:from>
    <xdr:to>
      <xdr:col>7</xdr:col>
      <xdr:colOff>241300</xdr:colOff>
      <xdr:row>64</xdr:row>
      <xdr:rowOff>82804</xdr:rowOff>
    </xdr:to>
    <xdr:cxnSp macro="">
      <xdr:nvCxnSpPr>
        <xdr:cNvPr id="126" name="直線コネクタ 125"/>
        <xdr:cNvCxnSpPr/>
      </xdr:nvCxnSpPr>
      <xdr:spPr>
        <a:xfrm>
          <a:off x="4864100" y="1105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7"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8" name="直線コネクタ 127"/>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145796</xdr:rowOff>
    </xdr:to>
    <xdr:cxnSp macro="">
      <xdr:nvCxnSpPr>
        <xdr:cNvPr id="129" name="直線コネクタ 128"/>
        <xdr:cNvCxnSpPr/>
      </xdr:nvCxnSpPr>
      <xdr:spPr>
        <a:xfrm flipV="1">
          <a:off x="4114800" y="1069848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5351</xdr:rowOff>
    </xdr:from>
    <xdr:ext cx="762000" cy="259045"/>
    <xdr:sp macro="" textlink="">
      <xdr:nvSpPr>
        <xdr:cNvPr id="130"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31" name="フローチャート : 判断 130"/>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64</xdr:row>
      <xdr:rowOff>44196</xdr:rowOff>
    </xdr:to>
    <xdr:cxnSp macro="">
      <xdr:nvCxnSpPr>
        <xdr:cNvPr id="132" name="直線コネクタ 131"/>
        <xdr:cNvCxnSpPr/>
      </xdr:nvCxnSpPr>
      <xdr:spPr>
        <a:xfrm flipV="1">
          <a:off x="3225800" y="10775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121666</xdr:rowOff>
    </xdr:from>
    <xdr:to>
      <xdr:col>6</xdr:col>
      <xdr:colOff>50800</xdr:colOff>
      <xdr:row>62</xdr:row>
      <xdr:rowOff>51816</xdr:rowOff>
    </xdr:to>
    <xdr:sp macro="" textlink="">
      <xdr:nvSpPr>
        <xdr:cNvPr id="133" name="フローチャート : 判断 132"/>
        <xdr:cNvSpPr/>
      </xdr:nvSpPr>
      <xdr:spPr>
        <a:xfrm>
          <a:off x="4064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34" name="テキスト ボックス 133"/>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64</xdr:row>
      <xdr:rowOff>44196</xdr:rowOff>
    </xdr:to>
    <xdr:cxnSp macro="">
      <xdr:nvCxnSpPr>
        <xdr:cNvPr id="135" name="直線コネクタ 134"/>
        <xdr:cNvCxnSpPr/>
      </xdr:nvCxnSpPr>
      <xdr:spPr>
        <a:xfrm>
          <a:off x="2336800" y="1083843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136144</xdr:rowOff>
    </xdr:from>
    <xdr:to>
      <xdr:col>4</xdr:col>
      <xdr:colOff>533400</xdr:colOff>
      <xdr:row>62</xdr:row>
      <xdr:rowOff>66294</xdr:rowOff>
    </xdr:to>
    <xdr:sp macro="" textlink="">
      <xdr:nvSpPr>
        <xdr:cNvPr id="136" name="フローチャート : 判断 135"/>
        <xdr:cNvSpPr/>
      </xdr:nvSpPr>
      <xdr:spPr>
        <a:xfrm>
          <a:off x="3175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76471</xdr:rowOff>
    </xdr:from>
    <xdr:ext cx="762000" cy="259045"/>
    <xdr:sp macro="" textlink="">
      <xdr:nvSpPr>
        <xdr:cNvPr id="137" name="テキスト ボックス 136"/>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65</xdr:row>
      <xdr:rowOff>75438</xdr:rowOff>
    </xdr:to>
    <xdr:cxnSp macro="">
      <xdr:nvCxnSpPr>
        <xdr:cNvPr id="138" name="直線コネクタ 137"/>
        <xdr:cNvCxnSpPr/>
      </xdr:nvCxnSpPr>
      <xdr:spPr>
        <a:xfrm flipV="1">
          <a:off x="1447800" y="1083843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169926</xdr:rowOff>
    </xdr:from>
    <xdr:to>
      <xdr:col>3</xdr:col>
      <xdr:colOff>330200</xdr:colOff>
      <xdr:row>62</xdr:row>
      <xdr:rowOff>100076</xdr:rowOff>
    </xdr:to>
    <xdr:sp macro="" textlink="">
      <xdr:nvSpPr>
        <xdr:cNvPr id="139" name="フローチャート : 判断 138"/>
        <xdr:cNvSpPr/>
      </xdr:nvSpPr>
      <xdr:spPr>
        <a:xfrm>
          <a:off x="2286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110253</xdr:rowOff>
    </xdr:from>
    <xdr:ext cx="762000" cy="259045"/>
    <xdr:sp macro="" textlink="">
      <xdr:nvSpPr>
        <xdr:cNvPr id="140" name="テキスト ボックス 139"/>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1" name="フローチャート : 判断 140"/>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2" name="テキスト ボックス 141"/>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49"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94996</xdr:rowOff>
    </xdr:from>
    <xdr:to>
      <xdr:col>6</xdr:col>
      <xdr:colOff>50800</xdr:colOff>
      <xdr:row>63</xdr:row>
      <xdr:rowOff>25146</xdr:rowOff>
    </xdr:to>
    <xdr:sp macro="" textlink="">
      <xdr:nvSpPr>
        <xdr:cNvPr id="150" name="円/楕円 149"/>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51" name="テキスト ボックス 150"/>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2" name="円/楕円 151"/>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3" name="テキスト ボックス 152"/>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4" name="円/楕円 153"/>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55" name="テキスト ボックス 154"/>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6" name="円/楕円 155"/>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7" name="テキスト ボックス 156"/>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公有林整備委託料などの増により前年度より物件費が若干増加したものの、職員数の減少による人件費の減により、類似団体の中では一番低くなっている。</a:t>
          </a:r>
          <a:endParaRPr kumimoji="1" lang="en-US" altLang="ja-JP" sz="1300">
            <a:latin typeface="ＭＳ Ｐゴシック"/>
          </a:endParaRPr>
        </a:p>
        <a:p>
          <a:r>
            <a:rPr kumimoji="1" lang="ja-JP" altLang="en-US" sz="1300">
              <a:latin typeface="ＭＳ Ｐゴシック"/>
            </a:rPr>
            <a:t>　今後も経費削減しながら、同一水準を保てるように努力していく。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8" name="直線コネクタ 187"/>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9"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90" name="直線コネクタ 189"/>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91"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2" name="直線コネクタ 191"/>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33182</xdr:rowOff>
    </xdr:from>
    <xdr:to>
      <xdr:col>7</xdr:col>
      <xdr:colOff>152400</xdr:colOff>
      <xdr:row>81</xdr:row>
      <xdr:rowOff>35962</xdr:rowOff>
    </xdr:to>
    <xdr:cxnSp macro="">
      <xdr:nvCxnSpPr>
        <xdr:cNvPr id="193" name="直線コネクタ 192"/>
        <xdr:cNvCxnSpPr/>
      </xdr:nvCxnSpPr>
      <xdr:spPr>
        <a:xfrm>
          <a:off x="4114800" y="13920632"/>
          <a:ext cx="8382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43473</xdr:rowOff>
    </xdr:from>
    <xdr:ext cx="762000" cy="259045"/>
    <xdr:sp macro="" textlink="">
      <xdr:nvSpPr>
        <xdr:cNvPr id="194" name="人件費・物件費等の状況平均値テキスト"/>
        <xdr:cNvSpPr txBox="1"/>
      </xdr:nvSpPr>
      <xdr:spPr>
        <a:xfrm>
          <a:off x="5041900" y="13930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5" name="フローチャート : 判断 194"/>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33182</xdr:rowOff>
    </xdr:from>
    <xdr:to>
      <xdr:col>6</xdr:col>
      <xdr:colOff>0</xdr:colOff>
      <xdr:row>81</xdr:row>
      <xdr:rowOff>68413</xdr:rowOff>
    </xdr:to>
    <xdr:cxnSp macro="">
      <xdr:nvCxnSpPr>
        <xdr:cNvPr id="196" name="直線コネクタ 195"/>
        <xdr:cNvCxnSpPr/>
      </xdr:nvCxnSpPr>
      <xdr:spPr>
        <a:xfrm flipV="1">
          <a:off x="3225800" y="13920632"/>
          <a:ext cx="889000" cy="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7" name="フローチャート : 判断 196"/>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8" name="テキスト ボックス 197"/>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42701</xdr:rowOff>
    </xdr:from>
    <xdr:to>
      <xdr:col>4</xdr:col>
      <xdr:colOff>482600</xdr:colOff>
      <xdr:row>81</xdr:row>
      <xdr:rowOff>68413</xdr:rowOff>
    </xdr:to>
    <xdr:cxnSp macro="">
      <xdr:nvCxnSpPr>
        <xdr:cNvPr id="199" name="直線コネクタ 198"/>
        <xdr:cNvCxnSpPr/>
      </xdr:nvCxnSpPr>
      <xdr:spPr>
        <a:xfrm>
          <a:off x="2336800" y="13930151"/>
          <a:ext cx="889000" cy="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200" name="フローチャート : 判断 199"/>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201" name="テキスト ボックス 200"/>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35254</xdr:rowOff>
    </xdr:from>
    <xdr:to>
      <xdr:col>3</xdr:col>
      <xdr:colOff>279400</xdr:colOff>
      <xdr:row>81</xdr:row>
      <xdr:rowOff>42701</xdr:rowOff>
    </xdr:to>
    <xdr:cxnSp macro="">
      <xdr:nvCxnSpPr>
        <xdr:cNvPr id="202" name="直線コネクタ 201"/>
        <xdr:cNvCxnSpPr/>
      </xdr:nvCxnSpPr>
      <xdr:spPr>
        <a:xfrm>
          <a:off x="1447800" y="13922704"/>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111691</xdr:rowOff>
    </xdr:from>
    <xdr:to>
      <xdr:col>3</xdr:col>
      <xdr:colOff>330200</xdr:colOff>
      <xdr:row>82</xdr:row>
      <xdr:rowOff>41841</xdr:rowOff>
    </xdr:to>
    <xdr:sp macro="" textlink="">
      <xdr:nvSpPr>
        <xdr:cNvPr id="203" name="フローチャート : 判断 202"/>
        <xdr:cNvSpPr/>
      </xdr:nvSpPr>
      <xdr:spPr>
        <a:xfrm>
          <a:off x="2286000" y="139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26618</xdr:rowOff>
    </xdr:from>
    <xdr:ext cx="762000" cy="259045"/>
    <xdr:sp macro="" textlink="">
      <xdr:nvSpPr>
        <xdr:cNvPr id="204" name="テキスト ボックス 203"/>
        <xdr:cNvSpPr txBox="1"/>
      </xdr:nvSpPr>
      <xdr:spPr>
        <a:xfrm>
          <a:off x="1955800" y="140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102377</xdr:rowOff>
    </xdr:from>
    <xdr:to>
      <xdr:col>2</xdr:col>
      <xdr:colOff>127000</xdr:colOff>
      <xdr:row>82</xdr:row>
      <xdr:rowOff>32527</xdr:rowOff>
    </xdr:to>
    <xdr:sp macro="" textlink="">
      <xdr:nvSpPr>
        <xdr:cNvPr id="205" name="フローチャート : 判断 204"/>
        <xdr:cNvSpPr/>
      </xdr:nvSpPr>
      <xdr:spPr>
        <a:xfrm>
          <a:off x="1397000" y="139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17304</xdr:rowOff>
    </xdr:from>
    <xdr:ext cx="762000" cy="259045"/>
    <xdr:sp macro="" textlink="">
      <xdr:nvSpPr>
        <xdr:cNvPr id="206" name="テキスト ボックス 205"/>
        <xdr:cNvSpPr txBox="1"/>
      </xdr:nvSpPr>
      <xdr:spPr>
        <a:xfrm>
          <a:off x="1066800" y="140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156612</xdr:rowOff>
    </xdr:from>
    <xdr:to>
      <xdr:col>7</xdr:col>
      <xdr:colOff>203200</xdr:colOff>
      <xdr:row>81</xdr:row>
      <xdr:rowOff>86762</xdr:rowOff>
    </xdr:to>
    <xdr:sp macro="" textlink="">
      <xdr:nvSpPr>
        <xdr:cNvPr id="212" name="円/楕円 211"/>
        <xdr:cNvSpPr/>
      </xdr:nvSpPr>
      <xdr:spPr>
        <a:xfrm>
          <a:off x="4902200" y="138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77889</xdr:rowOff>
    </xdr:from>
    <xdr:ext cx="762000" cy="259045"/>
    <xdr:sp macro="" textlink="">
      <xdr:nvSpPr>
        <xdr:cNvPr id="213" name="人件費・物件費等の状況該当値テキスト"/>
        <xdr:cNvSpPr txBox="1"/>
      </xdr:nvSpPr>
      <xdr:spPr>
        <a:xfrm>
          <a:off x="5041900" y="1379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153832</xdr:rowOff>
    </xdr:from>
    <xdr:to>
      <xdr:col>6</xdr:col>
      <xdr:colOff>50800</xdr:colOff>
      <xdr:row>81</xdr:row>
      <xdr:rowOff>83982</xdr:rowOff>
    </xdr:to>
    <xdr:sp macro="" textlink="">
      <xdr:nvSpPr>
        <xdr:cNvPr id="214" name="円/楕円 213"/>
        <xdr:cNvSpPr/>
      </xdr:nvSpPr>
      <xdr:spPr>
        <a:xfrm>
          <a:off x="4064000" y="138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94159</xdr:rowOff>
    </xdr:from>
    <xdr:ext cx="736600" cy="259045"/>
    <xdr:sp macro="" textlink="">
      <xdr:nvSpPr>
        <xdr:cNvPr id="215" name="テキスト ボックス 214"/>
        <xdr:cNvSpPr txBox="1"/>
      </xdr:nvSpPr>
      <xdr:spPr>
        <a:xfrm>
          <a:off x="3733800" y="1363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17613</xdr:rowOff>
    </xdr:from>
    <xdr:to>
      <xdr:col>4</xdr:col>
      <xdr:colOff>533400</xdr:colOff>
      <xdr:row>81</xdr:row>
      <xdr:rowOff>119213</xdr:rowOff>
    </xdr:to>
    <xdr:sp macro="" textlink="">
      <xdr:nvSpPr>
        <xdr:cNvPr id="216" name="円/楕円 215"/>
        <xdr:cNvSpPr/>
      </xdr:nvSpPr>
      <xdr:spPr>
        <a:xfrm>
          <a:off x="3175000" y="139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129390</xdr:rowOff>
    </xdr:from>
    <xdr:ext cx="762000" cy="259045"/>
    <xdr:sp macro="" textlink="">
      <xdr:nvSpPr>
        <xdr:cNvPr id="217" name="テキスト ボックス 216"/>
        <xdr:cNvSpPr txBox="1"/>
      </xdr:nvSpPr>
      <xdr:spPr>
        <a:xfrm>
          <a:off x="2844800" y="1367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163351</xdr:rowOff>
    </xdr:from>
    <xdr:to>
      <xdr:col>3</xdr:col>
      <xdr:colOff>330200</xdr:colOff>
      <xdr:row>81</xdr:row>
      <xdr:rowOff>93501</xdr:rowOff>
    </xdr:to>
    <xdr:sp macro="" textlink="">
      <xdr:nvSpPr>
        <xdr:cNvPr id="218" name="円/楕円 217"/>
        <xdr:cNvSpPr/>
      </xdr:nvSpPr>
      <xdr:spPr>
        <a:xfrm>
          <a:off x="2286000" y="138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103678</xdr:rowOff>
    </xdr:from>
    <xdr:ext cx="762000" cy="259045"/>
    <xdr:sp macro="" textlink="">
      <xdr:nvSpPr>
        <xdr:cNvPr id="219" name="テキスト ボックス 218"/>
        <xdr:cNvSpPr txBox="1"/>
      </xdr:nvSpPr>
      <xdr:spPr>
        <a:xfrm>
          <a:off x="1955800" y="1364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155904</xdr:rowOff>
    </xdr:from>
    <xdr:to>
      <xdr:col>2</xdr:col>
      <xdr:colOff>127000</xdr:colOff>
      <xdr:row>81</xdr:row>
      <xdr:rowOff>86054</xdr:rowOff>
    </xdr:to>
    <xdr:sp macro="" textlink="">
      <xdr:nvSpPr>
        <xdr:cNvPr id="220" name="円/楕円 219"/>
        <xdr:cNvSpPr/>
      </xdr:nvSpPr>
      <xdr:spPr>
        <a:xfrm>
          <a:off x="1397000" y="1387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96231</xdr:rowOff>
    </xdr:from>
    <xdr:ext cx="762000" cy="259045"/>
    <xdr:sp macro="" textlink="">
      <xdr:nvSpPr>
        <xdr:cNvPr id="221" name="テキスト ボックス 220"/>
        <xdr:cNvSpPr txBox="1"/>
      </xdr:nvSpPr>
      <xdr:spPr>
        <a:xfrm>
          <a:off x="1066800" y="1364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国準ずる給与削減は行なわなかったものの、旧来からの給与体系により類似団体を下回っており、給与は低い水準にあり問題はないと思われる。</a:t>
          </a:r>
          <a:endParaRPr kumimoji="1" lang="en-US" altLang="ja-JP" sz="1300">
            <a:latin typeface="ＭＳ Ｐゴシック"/>
          </a:endParaRPr>
        </a:p>
        <a:p>
          <a:r>
            <a:rPr kumimoji="1" lang="ja-JP" altLang="en-US" sz="1300">
              <a:latin typeface="ＭＳ Ｐゴシック"/>
            </a:rPr>
            <a:t>　今後においても給与制度の運用については、適切に行っていきたい。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2" name="直線コネクタ 251"/>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3"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4" name="直線コネクタ 253"/>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5"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6" name="直線コネクタ 255"/>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86</xdr:row>
      <xdr:rowOff>55638</xdr:rowOff>
    </xdr:to>
    <xdr:cxnSp macro="">
      <xdr:nvCxnSpPr>
        <xdr:cNvPr id="257" name="直線コネクタ 256"/>
        <xdr:cNvCxnSpPr/>
      </xdr:nvCxnSpPr>
      <xdr:spPr>
        <a:xfrm flipV="1">
          <a:off x="16179800" y="14168362"/>
          <a:ext cx="838200" cy="6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8"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9" name="フローチャート : 判断 258"/>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55638</xdr:rowOff>
    </xdr:from>
    <xdr:to>
      <xdr:col>23</xdr:col>
      <xdr:colOff>406400</xdr:colOff>
      <xdr:row>86</xdr:row>
      <xdr:rowOff>67129</xdr:rowOff>
    </xdr:to>
    <xdr:cxnSp macro="">
      <xdr:nvCxnSpPr>
        <xdr:cNvPr id="260" name="直線コネクタ 259"/>
        <xdr:cNvCxnSpPr/>
      </xdr:nvCxnSpPr>
      <xdr:spPr>
        <a:xfrm flipV="1">
          <a:off x="15290800" y="148003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61" name="フローチャート : 判断 260"/>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62" name="テキスト ボックス 261"/>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86</xdr:row>
      <xdr:rowOff>67129</xdr:rowOff>
    </xdr:to>
    <xdr:cxnSp macro="">
      <xdr:nvCxnSpPr>
        <xdr:cNvPr id="263" name="直線コネクタ 262"/>
        <xdr:cNvCxnSpPr/>
      </xdr:nvCxnSpPr>
      <xdr:spPr>
        <a:xfrm>
          <a:off x="14401800" y="13961534"/>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4" name="フローチャート : 判断 263"/>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5" name="テキスト ボックス 264"/>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5141</xdr:rowOff>
    </xdr:from>
    <xdr:to>
      <xdr:col>21</xdr:col>
      <xdr:colOff>0</xdr:colOff>
      <xdr:row>81</xdr:row>
      <xdr:rowOff>74084</xdr:rowOff>
    </xdr:to>
    <xdr:cxnSp macro="">
      <xdr:nvCxnSpPr>
        <xdr:cNvPr id="266" name="直線コネクタ 265"/>
        <xdr:cNvCxnSpPr/>
      </xdr:nvCxnSpPr>
      <xdr:spPr>
        <a:xfrm>
          <a:off x="13512800" y="138925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139095</xdr:rowOff>
    </xdr:from>
    <xdr:to>
      <xdr:col>21</xdr:col>
      <xdr:colOff>50800</xdr:colOff>
      <xdr:row>83</xdr:row>
      <xdr:rowOff>69245</xdr:rowOff>
    </xdr:to>
    <xdr:sp macro="" textlink="">
      <xdr:nvSpPr>
        <xdr:cNvPr id="267" name="フローチャート : 判断 266"/>
        <xdr:cNvSpPr/>
      </xdr:nvSpPr>
      <xdr:spPr>
        <a:xfrm>
          <a:off x="14351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54022</xdr:rowOff>
    </xdr:from>
    <xdr:ext cx="762000" cy="259045"/>
    <xdr:sp macro="" textlink="">
      <xdr:nvSpPr>
        <xdr:cNvPr id="268" name="テキスト ボックス 267"/>
        <xdr:cNvSpPr txBox="1"/>
      </xdr:nvSpPr>
      <xdr:spPr>
        <a:xfrm>
          <a:off x="140208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70152</xdr:rowOff>
    </xdr:from>
    <xdr:to>
      <xdr:col>19</xdr:col>
      <xdr:colOff>533400</xdr:colOff>
      <xdr:row>83</xdr:row>
      <xdr:rowOff>302</xdr:rowOff>
    </xdr:to>
    <xdr:sp macro="" textlink="">
      <xdr:nvSpPr>
        <xdr:cNvPr id="269" name="フローチャート : 判断 268"/>
        <xdr:cNvSpPr/>
      </xdr:nvSpPr>
      <xdr:spPr>
        <a:xfrm>
          <a:off x="13462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156529</xdr:rowOff>
    </xdr:from>
    <xdr:ext cx="762000" cy="259045"/>
    <xdr:sp macro="" textlink="">
      <xdr:nvSpPr>
        <xdr:cNvPr id="270" name="テキスト ボックス 269"/>
        <xdr:cNvSpPr txBox="1"/>
      </xdr:nvSpPr>
      <xdr:spPr>
        <a:xfrm>
          <a:off x="131318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6" name="円/楕円 275"/>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7"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4838</xdr:rowOff>
    </xdr:from>
    <xdr:to>
      <xdr:col>23</xdr:col>
      <xdr:colOff>457200</xdr:colOff>
      <xdr:row>86</xdr:row>
      <xdr:rowOff>106438</xdr:rowOff>
    </xdr:to>
    <xdr:sp macro="" textlink="">
      <xdr:nvSpPr>
        <xdr:cNvPr id="278" name="円/楕円 277"/>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116615</xdr:rowOff>
    </xdr:from>
    <xdr:ext cx="736600" cy="259045"/>
    <xdr:sp macro="" textlink="">
      <xdr:nvSpPr>
        <xdr:cNvPr id="279" name="テキスト ボックス 278"/>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16329</xdr:rowOff>
    </xdr:from>
    <xdr:to>
      <xdr:col>22</xdr:col>
      <xdr:colOff>254000</xdr:colOff>
      <xdr:row>86</xdr:row>
      <xdr:rowOff>117929</xdr:rowOff>
    </xdr:to>
    <xdr:sp macro="" textlink="">
      <xdr:nvSpPr>
        <xdr:cNvPr id="280" name="円/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128106</xdr:rowOff>
    </xdr:from>
    <xdr:ext cx="762000" cy="259045"/>
    <xdr:sp macro="" textlink="">
      <xdr:nvSpPr>
        <xdr:cNvPr id="281" name="テキスト ボックス 280"/>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82" name="円/楕円 281"/>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3" name="テキスト ボックス 282"/>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125791</xdr:rowOff>
    </xdr:from>
    <xdr:to>
      <xdr:col>19</xdr:col>
      <xdr:colOff>533400</xdr:colOff>
      <xdr:row>81</xdr:row>
      <xdr:rowOff>55941</xdr:rowOff>
    </xdr:to>
    <xdr:sp macro="" textlink="">
      <xdr:nvSpPr>
        <xdr:cNvPr id="284" name="円/楕円 283"/>
        <xdr:cNvSpPr/>
      </xdr:nvSpPr>
      <xdr:spPr>
        <a:xfrm>
          <a:off x="13462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66118</xdr:rowOff>
    </xdr:from>
    <xdr:ext cx="762000" cy="259045"/>
    <xdr:sp macro="" textlink="">
      <xdr:nvSpPr>
        <xdr:cNvPr id="285" name="テキスト ボックス 284"/>
        <xdr:cNvSpPr txBox="1"/>
      </xdr:nvSpPr>
      <xdr:spPr>
        <a:xfrm>
          <a:off x="13131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普通会計職員が</a:t>
          </a:r>
          <a:r>
            <a:rPr kumimoji="1" lang="en-US" altLang="ja-JP" sz="1300">
              <a:latin typeface="ＭＳ Ｐゴシック"/>
            </a:rPr>
            <a:t>85</a:t>
          </a:r>
          <a:r>
            <a:rPr kumimoji="1" lang="ja-JP" altLang="en-US" sz="1300">
              <a:latin typeface="ＭＳ Ｐゴシック"/>
            </a:rPr>
            <a:t>人となっており、定員適正化計画に基づく勧奨対策や人件費削減のための新規採用抑制により、類似団体を平均を下回っている。</a:t>
          </a:r>
          <a:endParaRPr kumimoji="1" lang="en-US" altLang="ja-JP" sz="1300">
            <a:latin typeface="ＭＳ Ｐゴシック"/>
          </a:endParaRPr>
        </a:p>
        <a:p>
          <a:r>
            <a:rPr kumimoji="1" lang="ja-JP" altLang="en-US" sz="1300">
              <a:latin typeface="ＭＳ Ｐゴシック"/>
            </a:rPr>
            <a:t>　今後も同人数程度で推移するように採用計画を調整していきたい。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7" name="直線コネクタ 316"/>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8"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9" name="直線コネクタ 318"/>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20"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21" name="直線コネクタ 320"/>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130447</xdr:rowOff>
    </xdr:from>
    <xdr:to>
      <xdr:col>24</xdr:col>
      <xdr:colOff>558800</xdr:colOff>
      <xdr:row>58</xdr:row>
      <xdr:rowOff>156875</xdr:rowOff>
    </xdr:to>
    <xdr:cxnSp macro="">
      <xdr:nvCxnSpPr>
        <xdr:cNvPr id="322" name="直線コネクタ 321"/>
        <xdr:cNvCxnSpPr/>
      </xdr:nvCxnSpPr>
      <xdr:spPr>
        <a:xfrm>
          <a:off x="16179800" y="1007454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23"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4" name="フローチャート : 判断 323"/>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121255</xdr:rowOff>
    </xdr:from>
    <xdr:to>
      <xdr:col>23</xdr:col>
      <xdr:colOff>406400</xdr:colOff>
      <xdr:row>58</xdr:row>
      <xdr:rowOff>130447</xdr:rowOff>
    </xdr:to>
    <xdr:cxnSp macro="">
      <xdr:nvCxnSpPr>
        <xdr:cNvPr id="325" name="直線コネクタ 324"/>
        <xdr:cNvCxnSpPr/>
      </xdr:nvCxnSpPr>
      <xdr:spPr>
        <a:xfrm>
          <a:off x="15290800" y="1006535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6" name="フローチャート :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7" name="テキスト ボックス 326"/>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121255</xdr:rowOff>
    </xdr:from>
    <xdr:to>
      <xdr:col>22</xdr:col>
      <xdr:colOff>203200</xdr:colOff>
      <xdr:row>59</xdr:row>
      <xdr:rowOff>16449</xdr:rowOff>
    </xdr:to>
    <xdr:cxnSp macro="">
      <xdr:nvCxnSpPr>
        <xdr:cNvPr id="328" name="直線コネクタ 327"/>
        <xdr:cNvCxnSpPr/>
      </xdr:nvCxnSpPr>
      <xdr:spPr>
        <a:xfrm flipV="1">
          <a:off x="14401800" y="10065355"/>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9" name="フローチャート : 判断 328"/>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30" name="テキスト ボックス 329"/>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16449</xdr:rowOff>
    </xdr:from>
    <xdr:to>
      <xdr:col>21</xdr:col>
      <xdr:colOff>0</xdr:colOff>
      <xdr:row>59</xdr:row>
      <xdr:rowOff>63560</xdr:rowOff>
    </xdr:to>
    <xdr:cxnSp macro="">
      <xdr:nvCxnSpPr>
        <xdr:cNvPr id="331" name="直線コネクタ 330"/>
        <xdr:cNvCxnSpPr/>
      </xdr:nvCxnSpPr>
      <xdr:spPr>
        <a:xfrm flipV="1">
          <a:off x="13512800" y="1013199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2" name="フローチャート : 判断 331"/>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3" name="テキスト ボックス 332"/>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4" name="フローチャート : 判断 333"/>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5" name="テキスト ボックス 334"/>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106075</xdr:rowOff>
    </xdr:from>
    <xdr:to>
      <xdr:col>24</xdr:col>
      <xdr:colOff>609600</xdr:colOff>
      <xdr:row>59</xdr:row>
      <xdr:rowOff>36225</xdr:rowOff>
    </xdr:to>
    <xdr:sp macro="" textlink="">
      <xdr:nvSpPr>
        <xdr:cNvPr id="341" name="円/楕円 340"/>
        <xdr:cNvSpPr/>
      </xdr:nvSpPr>
      <xdr:spPr>
        <a:xfrm>
          <a:off x="16967200" y="100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122602</xdr:rowOff>
    </xdr:from>
    <xdr:ext cx="762000" cy="259045"/>
    <xdr:sp macro="" textlink="">
      <xdr:nvSpPr>
        <xdr:cNvPr id="342" name="定員管理の状況該当値テキスト"/>
        <xdr:cNvSpPr txBox="1"/>
      </xdr:nvSpPr>
      <xdr:spPr>
        <a:xfrm>
          <a:off x="17106900" y="989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79647</xdr:rowOff>
    </xdr:from>
    <xdr:to>
      <xdr:col>23</xdr:col>
      <xdr:colOff>457200</xdr:colOff>
      <xdr:row>59</xdr:row>
      <xdr:rowOff>9797</xdr:rowOff>
    </xdr:to>
    <xdr:sp macro="" textlink="">
      <xdr:nvSpPr>
        <xdr:cNvPr id="343" name="円/楕円 342"/>
        <xdr:cNvSpPr/>
      </xdr:nvSpPr>
      <xdr:spPr>
        <a:xfrm>
          <a:off x="16129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19974</xdr:rowOff>
    </xdr:from>
    <xdr:ext cx="736600" cy="259045"/>
    <xdr:sp macro="" textlink="">
      <xdr:nvSpPr>
        <xdr:cNvPr id="344" name="テキスト ボックス 343"/>
        <xdr:cNvSpPr txBox="1"/>
      </xdr:nvSpPr>
      <xdr:spPr>
        <a:xfrm>
          <a:off x="15798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70455</xdr:rowOff>
    </xdr:from>
    <xdr:to>
      <xdr:col>22</xdr:col>
      <xdr:colOff>254000</xdr:colOff>
      <xdr:row>59</xdr:row>
      <xdr:rowOff>605</xdr:rowOff>
    </xdr:to>
    <xdr:sp macro="" textlink="">
      <xdr:nvSpPr>
        <xdr:cNvPr id="345" name="円/楕円 344"/>
        <xdr:cNvSpPr/>
      </xdr:nvSpPr>
      <xdr:spPr>
        <a:xfrm>
          <a:off x="15240000" y="100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10782</xdr:rowOff>
    </xdr:from>
    <xdr:ext cx="762000" cy="259045"/>
    <xdr:sp macro="" textlink="">
      <xdr:nvSpPr>
        <xdr:cNvPr id="346" name="テキスト ボックス 345"/>
        <xdr:cNvSpPr txBox="1"/>
      </xdr:nvSpPr>
      <xdr:spPr>
        <a:xfrm>
          <a:off x="14909800" y="978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137099</xdr:rowOff>
    </xdr:from>
    <xdr:to>
      <xdr:col>21</xdr:col>
      <xdr:colOff>50800</xdr:colOff>
      <xdr:row>59</xdr:row>
      <xdr:rowOff>67249</xdr:rowOff>
    </xdr:to>
    <xdr:sp macro="" textlink="">
      <xdr:nvSpPr>
        <xdr:cNvPr id="347" name="円/楕円 346"/>
        <xdr:cNvSpPr/>
      </xdr:nvSpPr>
      <xdr:spPr>
        <a:xfrm>
          <a:off x="14351000" y="10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77426</xdr:rowOff>
    </xdr:from>
    <xdr:ext cx="762000" cy="259045"/>
    <xdr:sp macro="" textlink="">
      <xdr:nvSpPr>
        <xdr:cNvPr id="348" name="テキスト ボックス 347"/>
        <xdr:cNvSpPr txBox="1"/>
      </xdr:nvSpPr>
      <xdr:spPr>
        <a:xfrm>
          <a:off x="14020800" y="985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12760</xdr:rowOff>
    </xdr:from>
    <xdr:to>
      <xdr:col>19</xdr:col>
      <xdr:colOff>533400</xdr:colOff>
      <xdr:row>59</xdr:row>
      <xdr:rowOff>114360</xdr:rowOff>
    </xdr:to>
    <xdr:sp macro="" textlink="">
      <xdr:nvSpPr>
        <xdr:cNvPr id="349" name="円/楕円 348"/>
        <xdr:cNvSpPr/>
      </xdr:nvSpPr>
      <xdr:spPr>
        <a:xfrm>
          <a:off x="13462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124537</xdr:rowOff>
    </xdr:from>
    <xdr:ext cx="762000" cy="259045"/>
    <xdr:sp macro="" textlink="">
      <xdr:nvSpPr>
        <xdr:cNvPr id="350" name="テキスト ボックス 349"/>
        <xdr:cNvSpPr txBox="1"/>
      </xdr:nvSpPr>
      <xdr:spPr>
        <a:xfrm>
          <a:off x="13131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地方債の協議制度により許可団体となった時期もあり、依然として類似団体平均を上回っているが、一般会計の公債費についてはピークを過ぎており、今後数年間は減少が見込まれる。</a:t>
          </a:r>
          <a:endParaRPr kumimoji="1" lang="en-US" altLang="ja-JP" sz="1300">
            <a:latin typeface="ＭＳ Ｐゴシック"/>
          </a:endParaRPr>
        </a:p>
        <a:p>
          <a:r>
            <a:rPr kumimoji="1" lang="ja-JP" altLang="en-US" sz="1300">
              <a:latin typeface="ＭＳ Ｐゴシック"/>
            </a:rPr>
            <a:t>　しかしながら、今後、簡易水道・下水道整備に係る公営企業分の公費増加が見込まれることや、錦大橋歩道橋架設事業に係る地方債の発行額が増加することから、他の事業の必要性を見極めながら新規発行の抑制に努めなければならない。</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2" name="直線コネクタ 381"/>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71362</xdr:rowOff>
    </xdr:from>
    <xdr:to>
      <xdr:col>24</xdr:col>
      <xdr:colOff>558800</xdr:colOff>
      <xdr:row>43</xdr:row>
      <xdr:rowOff>141212</xdr:rowOff>
    </xdr:to>
    <xdr:cxnSp macro="">
      <xdr:nvCxnSpPr>
        <xdr:cNvPr id="387" name="直線コネクタ 386"/>
        <xdr:cNvCxnSpPr/>
      </xdr:nvCxnSpPr>
      <xdr:spPr>
        <a:xfrm flipV="1">
          <a:off x="16179800" y="727226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8"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9" name="フローチャート :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141212</xdr:rowOff>
    </xdr:from>
    <xdr:to>
      <xdr:col>23</xdr:col>
      <xdr:colOff>406400</xdr:colOff>
      <xdr:row>44</xdr:row>
      <xdr:rowOff>142119</xdr:rowOff>
    </xdr:to>
    <xdr:cxnSp macro="">
      <xdr:nvCxnSpPr>
        <xdr:cNvPr id="390" name="直線コネクタ 389"/>
        <xdr:cNvCxnSpPr/>
      </xdr:nvCxnSpPr>
      <xdr:spPr>
        <a:xfrm flipV="1">
          <a:off x="15290800" y="751356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1" name="フローチャート : 判断 390"/>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2" name="テキスト ボックス 391"/>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142119</xdr:rowOff>
    </xdr:from>
    <xdr:to>
      <xdr:col>22</xdr:col>
      <xdr:colOff>203200</xdr:colOff>
      <xdr:row>45</xdr:row>
      <xdr:rowOff>97065</xdr:rowOff>
    </xdr:to>
    <xdr:cxnSp macro="">
      <xdr:nvCxnSpPr>
        <xdr:cNvPr id="393" name="直線コネクタ 392"/>
        <xdr:cNvCxnSpPr/>
      </xdr:nvCxnSpPr>
      <xdr:spPr>
        <a:xfrm flipV="1">
          <a:off x="14401800" y="76859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4" name="フローチャート :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95" name="テキスト ボックス 394"/>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97065</xdr:rowOff>
    </xdr:from>
    <xdr:to>
      <xdr:col>21</xdr:col>
      <xdr:colOff>0</xdr:colOff>
      <xdr:row>45</xdr:row>
      <xdr:rowOff>143026</xdr:rowOff>
    </xdr:to>
    <xdr:cxnSp macro="">
      <xdr:nvCxnSpPr>
        <xdr:cNvPr id="396" name="直線コネクタ 395"/>
        <xdr:cNvCxnSpPr/>
      </xdr:nvCxnSpPr>
      <xdr:spPr>
        <a:xfrm flipV="1">
          <a:off x="13512800" y="78123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147865</xdr:rowOff>
    </xdr:from>
    <xdr:to>
      <xdr:col>21</xdr:col>
      <xdr:colOff>50800</xdr:colOff>
      <xdr:row>44</xdr:row>
      <xdr:rowOff>78015</xdr:rowOff>
    </xdr:to>
    <xdr:sp macro="" textlink="">
      <xdr:nvSpPr>
        <xdr:cNvPr id="397" name="フローチャート : 判断 396"/>
        <xdr:cNvSpPr/>
      </xdr:nvSpPr>
      <xdr:spPr>
        <a:xfrm>
          <a:off x="14351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88192</xdr:rowOff>
    </xdr:from>
    <xdr:ext cx="762000" cy="259045"/>
    <xdr:sp macro="" textlink="">
      <xdr:nvSpPr>
        <xdr:cNvPr id="398" name="テキスト ボックス 397"/>
        <xdr:cNvSpPr txBox="1"/>
      </xdr:nvSpPr>
      <xdr:spPr>
        <a:xfrm>
          <a:off x="14020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99" name="フローチャート : 判断 398"/>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66118</xdr:rowOff>
    </xdr:from>
    <xdr:ext cx="762000" cy="259045"/>
    <xdr:sp macro="" textlink="">
      <xdr:nvSpPr>
        <xdr:cNvPr id="400" name="テキスト ボックス 399"/>
        <xdr:cNvSpPr txBox="1"/>
      </xdr:nvSpPr>
      <xdr:spPr>
        <a:xfrm>
          <a:off x="13131800" y="7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406" name="円/楕円 405"/>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164089</xdr:rowOff>
    </xdr:from>
    <xdr:ext cx="762000" cy="259045"/>
    <xdr:sp macro="" textlink="">
      <xdr:nvSpPr>
        <xdr:cNvPr id="407" name="公債費負担の状況該当値テキスト"/>
        <xdr:cNvSpPr txBox="1"/>
      </xdr:nvSpPr>
      <xdr:spPr>
        <a:xfrm>
          <a:off x="17106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90412</xdr:rowOff>
    </xdr:from>
    <xdr:to>
      <xdr:col>23</xdr:col>
      <xdr:colOff>457200</xdr:colOff>
      <xdr:row>44</xdr:row>
      <xdr:rowOff>20562</xdr:rowOff>
    </xdr:to>
    <xdr:sp macro="" textlink="">
      <xdr:nvSpPr>
        <xdr:cNvPr id="408" name="円/楕円 407"/>
        <xdr:cNvSpPr/>
      </xdr:nvSpPr>
      <xdr:spPr>
        <a:xfrm>
          <a:off x="16129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5339</xdr:rowOff>
    </xdr:from>
    <xdr:ext cx="736600" cy="259045"/>
    <xdr:sp macro="" textlink="">
      <xdr:nvSpPr>
        <xdr:cNvPr id="409" name="テキスト ボックス 408"/>
        <xdr:cNvSpPr txBox="1"/>
      </xdr:nvSpPr>
      <xdr:spPr>
        <a:xfrm>
          <a:off x="15798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91319</xdr:rowOff>
    </xdr:from>
    <xdr:to>
      <xdr:col>22</xdr:col>
      <xdr:colOff>254000</xdr:colOff>
      <xdr:row>45</xdr:row>
      <xdr:rowOff>21469</xdr:rowOff>
    </xdr:to>
    <xdr:sp macro="" textlink="">
      <xdr:nvSpPr>
        <xdr:cNvPr id="410" name="円/楕円 409"/>
        <xdr:cNvSpPr/>
      </xdr:nvSpPr>
      <xdr:spPr>
        <a:xfrm>
          <a:off x="15240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6246</xdr:rowOff>
    </xdr:from>
    <xdr:ext cx="762000" cy="259045"/>
    <xdr:sp macro="" textlink="">
      <xdr:nvSpPr>
        <xdr:cNvPr id="411" name="テキスト ボックス 410"/>
        <xdr:cNvSpPr txBox="1"/>
      </xdr:nvSpPr>
      <xdr:spPr>
        <a:xfrm>
          <a:off x="14909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46265</xdr:rowOff>
    </xdr:from>
    <xdr:to>
      <xdr:col>21</xdr:col>
      <xdr:colOff>50800</xdr:colOff>
      <xdr:row>45</xdr:row>
      <xdr:rowOff>147865</xdr:rowOff>
    </xdr:to>
    <xdr:sp macro="" textlink="">
      <xdr:nvSpPr>
        <xdr:cNvPr id="412" name="円/楕円 411"/>
        <xdr:cNvSpPr/>
      </xdr:nvSpPr>
      <xdr:spPr>
        <a:xfrm>
          <a:off x="14351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132642</xdr:rowOff>
    </xdr:from>
    <xdr:ext cx="762000" cy="259045"/>
    <xdr:sp macro="" textlink="">
      <xdr:nvSpPr>
        <xdr:cNvPr id="413" name="テキスト ボックス 412"/>
        <xdr:cNvSpPr txBox="1"/>
      </xdr:nvSpPr>
      <xdr:spPr>
        <a:xfrm>
          <a:off x="14020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92226</xdr:rowOff>
    </xdr:from>
    <xdr:to>
      <xdr:col>19</xdr:col>
      <xdr:colOff>533400</xdr:colOff>
      <xdr:row>46</xdr:row>
      <xdr:rowOff>22376</xdr:rowOff>
    </xdr:to>
    <xdr:sp macro="" textlink="">
      <xdr:nvSpPr>
        <xdr:cNvPr id="414" name="円/楕円 413"/>
        <xdr:cNvSpPr/>
      </xdr:nvSpPr>
      <xdr:spPr>
        <a:xfrm>
          <a:off x="13462000" y="7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7153</xdr:rowOff>
    </xdr:from>
    <xdr:ext cx="762000" cy="259045"/>
    <xdr:sp macro="" textlink="">
      <xdr:nvSpPr>
        <xdr:cNvPr id="415" name="テキスト ボックス 414"/>
        <xdr:cNvSpPr txBox="1"/>
      </xdr:nvSpPr>
      <xdr:spPr>
        <a:xfrm>
          <a:off x="13131800" y="789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現在高については類似団体平均程度であるが、地方債の償還額等に充当可能な基金が類似団体に比べて極端に少ないことから、依然として類似団体平均を大きく上回っており、全国や県平均にも程遠い。</a:t>
          </a:r>
          <a:endParaRPr kumimoji="1" lang="en-US" altLang="ja-JP" sz="1300">
            <a:latin typeface="ＭＳ Ｐゴシック"/>
          </a:endParaRPr>
        </a:p>
        <a:p>
          <a:r>
            <a:rPr kumimoji="1" lang="ja-JP" altLang="en-US" sz="1300">
              <a:latin typeface="ＭＳ Ｐゴシック"/>
            </a:rPr>
            <a:t>　しかしながら、町債の新規発行抑制や基金の積み増しにより順調に減少しており、今後も増加することはないと見込んでいる。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19</xdr:row>
      <xdr:rowOff>165184</xdr:rowOff>
    </xdr:to>
    <xdr:cxnSp macro="">
      <xdr:nvCxnSpPr>
        <xdr:cNvPr id="444" name="直線コネクタ 443"/>
        <xdr:cNvCxnSpPr/>
      </xdr:nvCxnSpPr>
      <xdr:spPr>
        <a:xfrm flipV="1">
          <a:off x="17018000" y="2378710"/>
          <a:ext cx="0" cy="1044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137261</xdr:rowOff>
    </xdr:from>
    <xdr:ext cx="762000" cy="259045"/>
    <xdr:sp macro="" textlink="">
      <xdr:nvSpPr>
        <xdr:cNvPr id="445" name="将来負担の状況最小値テキスト"/>
        <xdr:cNvSpPr txBox="1"/>
      </xdr:nvSpPr>
      <xdr:spPr>
        <a:xfrm>
          <a:off x="17106900" y="339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19</xdr:row>
      <xdr:rowOff>165184</xdr:rowOff>
    </xdr:from>
    <xdr:to>
      <xdr:col>24</xdr:col>
      <xdr:colOff>647700</xdr:colOff>
      <xdr:row>19</xdr:row>
      <xdr:rowOff>165184</xdr:rowOff>
    </xdr:to>
    <xdr:cxnSp macro="">
      <xdr:nvCxnSpPr>
        <xdr:cNvPr id="446" name="直線コネクタ 445"/>
        <xdr:cNvCxnSpPr/>
      </xdr:nvCxnSpPr>
      <xdr:spPr>
        <a:xfrm>
          <a:off x="16929100" y="34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47"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8" name="直線コネクタ 447"/>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133943</xdr:rowOff>
    </xdr:from>
    <xdr:to>
      <xdr:col>24</xdr:col>
      <xdr:colOff>558800</xdr:colOff>
      <xdr:row>19</xdr:row>
      <xdr:rowOff>54187</xdr:rowOff>
    </xdr:to>
    <xdr:cxnSp macro="">
      <xdr:nvCxnSpPr>
        <xdr:cNvPr id="449" name="直線コネクタ 448"/>
        <xdr:cNvCxnSpPr/>
      </xdr:nvCxnSpPr>
      <xdr:spPr>
        <a:xfrm flipV="1">
          <a:off x="16179800" y="3220043"/>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131547</xdr:rowOff>
    </xdr:from>
    <xdr:ext cx="762000" cy="259045"/>
    <xdr:sp macro="" textlink="">
      <xdr:nvSpPr>
        <xdr:cNvPr id="450" name="将来負担の状況平均値テキスト"/>
        <xdr:cNvSpPr txBox="1"/>
      </xdr:nvSpPr>
      <xdr:spPr>
        <a:xfrm>
          <a:off x="17106900" y="236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115020</xdr:rowOff>
    </xdr:from>
    <xdr:to>
      <xdr:col>24</xdr:col>
      <xdr:colOff>609600</xdr:colOff>
      <xdr:row>15</xdr:row>
      <xdr:rowOff>45170</xdr:rowOff>
    </xdr:to>
    <xdr:sp macro="" textlink="">
      <xdr:nvSpPr>
        <xdr:cNvPr id="451" name="フローチャート : 判断 450"/>
        <xdr:cNvSpPr/>
      </xdr:nvSpPr>
      <xdr:spPr>
        <a:xfrm>
          <a:off x="169672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54187</xdr:rowOff>
    </xdr:from>
    <xdr:to>
      <xdr:col>23</xdr:col>
      <xdr:colOff>406400</xdr:colOff>
      <xdr:row>20</xdr:row>
      <xdr:rowOff>70951</xdr:rowOff>
    </xdr:to>
    <xdr:cxnSp macro="">
      <xdr:nvCxnSpPr>
        <xdr:cNvPr id="452" name="直線コネクタ 451"/>
        <xdr:cNvCxnSpPr/>
      </xdr:nvCxnSpPr>
      <xdr:spPr>
        <a:xfrm flipV="1">
          <a:off x="15290800" y="3311737"/>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24003</xdr:rowOff>
    </xdr:from>
    <xdr:to>
      <xdr:col>23</xdr:col>
      <xdr:colOff>457200</xdr:colOff>
      <xdr:row>15</xdr:row>
      <xdr:rowOff>125603</xdr:rowOff>
    </xdr:to>
    <xdr:sp macro="" textlink="">
      <xdr:nvSpPr>
        <xdr:cNvPr id="453" name="フローチャート : 判断 452"/>
        <xdr:cNvSpPr/>
      </xdr:nvSpPr>
      <xdr:spPr>
        <a:xfrm>
          <a:off x="16129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135780</xdr:rowOff>
    </xdr:from>
    <xdr:ext cx="736600" cy="259045"/>
    <xdr:sp macro="" textlink="">
      <xdr:nvSpPr>
        <xdr:cNvPr id="454" name="テキスト ボックス 453"/>
        <xdr:cNvSpPr txBox="1"/>
      </xdr:nvSpPr>
      <xdr:spPr>
        <a:xfrm>
          <a:off x="15798800" y="236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70951</xdr:rowOff>
    </xdr:from>
    <xdr:to>
      <xdr:col>22</xdr:col>
      <xdr:colOff>203200</xdr:colOff>
      <xdr:row>21</xdr:row>
      <xdr:rowOff>32215</xdr:rowOff>
    </xdr:to>
    <xdr:cxnSp macro="">
      <xdr:nvCxnSpPr>
        <xdr:cNvPr id="455" name="直線コネクタ 454"/>
        <xdr:cNvCxnSpPr/>
      </xdr:nvCxnSpPr>
      <xdr:spPr>
        <a:xfrm flipV="1">
          <a:off x="14401800" y="3499951"/>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149606</xdr:rowOff>
    </xdr:from>
    <xdr:to>
      <xdr:col>22</xdr:col>
      <xdr:colOff>254000</xdr:colOff>
      <xdr:row>15</xdr:row>
      <xdr:rowOff>79756</xdr:rowOff>
    </xdr:to>
    <xdr:sp macro="" textlink="">
      <xdr:nvSpPr>
        <xdr:cNvPr id="456" name="フローチャート : 判断 455"/>
        <xdr:cNvSpPr/>
      </xdr:nvSpPr>
      <xdr:spPr>
        <a:xfrm>
          <a:off x="15240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89933</xdr:rowOff>
    </xdr:from>
    <xdr:ext cx="762000" cy="259045"/>
    <xdr:sp macro="" textlink="">
      <xdr:nvSpPr>
        <xdr:cNvPr id="457" name="テキスト ボックス 456"/>
        <xdr:cNvSpPr txBox="1"/>
      </xdr:nvSpPr>
      <xdr:spPr>
        <a:xfrm>
          <a:off x="14909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32215</xdr:rowOff>
    </xdr:from>
    <xdr:to>
      <xdr:col>21</xdr:col>
      <xdr:colOff>0</xdr:colOff>
      <xdr:row>22</xdr:row>
      <xdr:rowOff>109305</xdr:rowOff>
    </xdr:to>
    <xdr:cxnSp macro="">
      <xdr:nvCxnSpPr>
        <xdr:cNvPr id="458" name="直線コネクタ 457"/>
        <xdr:cNvCxnSpPr/>
      </xdr:nvCxnSpPr>
      <xdr:spPr>
        <a:xfrm flipV="1">
          <a:off x="13512800" y="3632665"/>
          <a:ext cx="889000" cy="2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18119</xdr:rowOff>
    </xdr:from>
    <xdr:to>
      <xdr:col>21</xdr:col>
      <xdr:colOff>50800</xdr:colOff>
      <xdr:row>17</xdr:row>
      <xdr:rowOff>119719</xdr:rowOff>
    </xdr:to>
    <xdr:sp macro="" textlink="">
      <xdr:nvSpPr>
        <xdr:cNvPr id="459" name="フローチャート : 判断 458"/>
        <xdr:cNvSpPr/>
      </xdr:nvSpPr>
      <xdr:spPr>
        <a:xfrm>
          <a:off x="14351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129896</xdr:rowOff>
    </xdr:from>
    <xdr:ext cx="762000" cy="259045"/>
    <xdr:sp macro="" textlink="">
      <xdr:nvSpPr>
        <xdr:cNvPr id="460" name="テキスト ボックス 459"/>
        <xdr:cNvSpPr txBox="1"/>
      </xdr:nvSpPr>
      <xdr:spPr>
        <a:xfrm>
          <a:off x="14020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61" name="フローチャート : 判断 460"/>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152290</xdr:rowOff>
    </xdr:from>
    <xdr:ext cx="762000" cy="259045"/>
    <xdr:sp macro="" textlink="">
      <xdr:nvSpPr>
        <xdr:cNvPr id="462" name="テキスト ボックス 461"/>
        <xdr:cNvSpPr txBox="1"/>
      </xdr:nvSpPr>
      <xdr:spPr>
        <a:xfrm>
          <a:off x="13131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83143</xdr:rowOff>
    </xdr:from>
    <xdr:to>
      <xdr:col>24</xdr:col>
      <xdr:colOff>609600</xdr:colOff>
      <xdr:row>19</xdr:row>
      <xdr:rowOff>13293</xdr:rowOff>
    </xdr:to>
    <xdr:sp macro="" textlink="">
      <xdr:nvSpPr>
        <xdr:cNvPr id="468" name="円/楕円 467"/>
        <xdr:cNvSpPr/>
      </xdr:nvSpPr>
      <xdr:spPr>
        <a:xfrm>
          <a:off x="169672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55220</xdr:rowOff>
    </xdr:from>
    <xdr:ext cx="762000" cy="259045"/>
    <xdr:sp macro="" textlink="">
      <xdr:nvSpPr>
        <xdr:cNvPr id="469" name="将来負担の状況該当値テキスト"/>
        <xdr:cNvSpPr txBox="1"/>
      </xdr:nvSpPr>
      <xdr:spPr>
        <a:xfrm>
          <a:off x="17106900" y="31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3387</xdr:rowOff>
    </xdr:from>
    <xdr:to>
      <xdr:col>23</xdr:col>
      <xdr:colOff>457200</xdr:colOff>
      <xdr:row>19</xdr:row>
      <xdr:rowOff>104987</xdr:rowOff>
    </xdr:to>
    <xdr:sp macro="" textlink="">
      <xdr:nvSpPr>
        <xdr:cNvPr id="470" name="円/楕円 469"/>
        <xdr:cNvSpPr/>
      </xdr:nvSpPr>
      <xdr:spPr>
        <a:xfrm>
          <a:off x="16129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89764</xdr:rowOff>
    </xdr:from>
    <xdr:ext cx="736600" cy="259045"/>
    <xdr:sp macro="" textlink="">
      <xdr:nvSpPr>
        <xdr:cNvPr id="471" name="テキスト ボックス 470"/>
        <xdr:cNvSpPr txBox="1"/>
      </xdr:nvSpPr>
      <xdr:spPr>
        <a:xfrm>
          <a:off x="15798800" y="334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20151</xdr:rowOff>
    </xdr:from>
    <xdr:to>
      <xdr:col>22</xdr:col>
      <xdr:colOff>254000</xdr:colOff>
      <xdr:row>20</xdr:row>
      <xdr:rowOff>121751</xdr:rowOff>
    </xdr:to>
    <xdr:sp macro="" textlink="">
      <xdr:nvSpPr>
        <xdr:cNvPr id="472" name="円/楕円 471"/>
        <xdr:cNvSpPr/>
      </xdr:nvSpPr>
      <xdr:spPr>
        <a:xfrm>
          <a:off x="15240000" y="34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106528</xdr:rowOff>
    </xdr:from>
    <xdr:ext cx="762000" cy="259045"/>
    <xdr:sp macro="" textlink="">
      <xdr:nvSpPr>
        <xdr:cNvPr id="473" name="テキスト ボックス 472"/>
        <xdr:cNvSpPr txBox="1"/>
      </xdr:nvSpPr>
      <xdr:spPr>
        <a:xfrm>
          <a:off x="14909800" y="353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152865</xdr:rowOff>
    </xdr:from>
    <xdr:to>
      <xdr:col>21</xdr:col>
      <xdr:colOff>50800</xdr:colOff>
      <xdr:row>21</xdr:row>
      <xdr:rowOff>83015</xdr:rowOff>
    </xdr:to>
    <xdr:sp macro="" textlink="">
      <xdr:nvSpPr>
        <xdr:cNvPr id="474" name="円/楕円 473"/>
        <xdr:cNvSpPr/>
      </xdr:nvSpPr>
      <xdr:spPr>
        <a:xfrm>
          <a:off x="14351000" y="35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67792</xdr:rowOff>
    </xdr:from>
    <xdr:ext cx="762000" cy="259045"/>
    <xdr:sp macro="" textlink="">
      <xdr:nvSpPr>
        <xdr:cNvPr id="475" name="テキスト ボックス 474"/>
        <xdr:cNvSpPr txBox="1"/>
      </xdr:nvSpPr>
      <xdr:spPr>
        <a:xfrm>
          <a:off x="14020800" y="366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58505</xdr:rowOff>
    </xdr:from>
    <xdr:to>
      <xdr:col>19</xdr:col>
      <xdr:colOff>533400</xdr:colOff>
      <xdr:row>22</xdr:row>
      <xdr:rowOff>160105</xdr:rowOff>
    </xdr:to>
    <xdr:sp macro="" textlink="">
      <xdr:nvSpPr>
        <xdr:cNvPr id="476" name="円/楕円 475"/>
        <xdr:cNvSpPr/>
      </xdr:nvSpPr>
      <xdr:spPr>
        <a:xfrm>
          <a:off x="13462000" y="38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144882</xdr:rowOff>
    </xdr:from>
    <xdr:ext cx="762000" cy="259045"/>
    <xdr:sp macro="" textlink="">
      <xdr:nvSpPr>
        <xdr:cNvPr id="477" name="テキスト ボックス 476"/>
        <xdr:cNvSpPr txBox="1"/>
      </xdr:nvSpPr>
      <xdr:spPr>
        <a:xfrm>
          <a:off x="13131800" y="391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11,401
11,378
84.93
5,151,393
4,997,718
139,872
3,189,320
4,871,117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105.6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職員数、ライパイレス指数が類似団体と比較して低い水準の中、類似団体を上回ってきた。これは年齢構成によるものであり、定員適正化計画の順調な推移により予定通り平成</a:t>
          </a:r>
          <a:r>
            <a:rPr kumimoji="1" lang="en-US" altLang="ja-JP" sz="1300">
              <a:latin typeface="ＭＳ Ｐゴシック"/>
            </a:rPr>
            <a:t>24</a:t>
          </a:r>
          <a:r>
            <a:rPr kumimoji="1" lang="ja-JP" altLang="en-US" sz="1300">
              <a:latin typeface="ＭＳ Ｐゴシック"/>
            </a:rPr>
            <a:t>年度おいて解消することが出来た。</a:t>
          </a:r>
          <a:endParaRPr kumimoji="1" lang="en-US" altLang="ja-JP" sz="1300">
            <a:latin typeface="ＭＳ Ｐゴシック"/>
          </a:endParaRPr>
        </a:p>
        <a:p>
          <a:r>
            <a:rPr kumimoji="1" lang="ja-JP" altLang="en-US" sz="1300">
              <a:latin typeface="ＭＳ Ｐゴシック"/>
            </a:rPr>
            <a:t>　今後においても、類似団体平均を上回ることがないよう、適切な定員管理により人件費の増加を招かないように努める。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45357</xdr:rowOff>
    </xdr:from>
    <xdr:to>
      <xdr:col>7</xdr:col>
      <xdr:colOff>15875</xdr:colOff>
      <xdr:row>36</xdr:row>
      <xdr:rowOff>78014</xdr:rowOff>
    </xdr:to>
    <xdr:cxnSp macro="">
      <xdr:nvCxnSpPr>
        <xdr:cNvPr id="67" name="直線コネクタ 66"/>
        <xdr:cNvCxnSpPr/>
      </xdr:nvCxnSpPr>
      <xdr:spPr>
        <a:xfrm>
          <a:off x="3987800" y="6217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39</xdr:row>
      <xdr:rowOff>9978</xdr:rowOff>
    </xdr:to>
    <xdr:cxnSp macro="">
      <xdr:nvCxnSpPr>
        <xdr:cNvPr id="70" name="直線コネクタ 69"/>
        <xdr:cNvCxnSpPr/>
      </xdr:nvCxnSpPr>
      <xdr:spPr>
        <a:xfrm flipV="1">
          <a:off x="3098800" y="6217557"/>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137885</xdr:rowOff>
    </xdr:from>
    <xdr:to>
      <xdr:col>4</xdr:col>
      <xdr:colOff>346075</xdr:colOff>
      <xdr:row>39</xdr:row>
      <xdr:rowOff>9978</xdr:rowOff>
    </xdr:to>
    <xdr:cxnSp macro="">
      <xdr:nvCxnSpPr>
        <xdr:cNvPr id="73" name="直線コネクタ 72"/>
        <xdr:cNvCxnSpPr/>
      </xdr:nvCxnSpPr>
      <xdr:spPr>
        <a:xfrm>
          <a:off x="2209800" y="6652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137885</xdr:rowOff>
    </xdr:from>
    <xdr:to>
      <xdr:col>3</xdr:col>
      <xdr:colOff>142875</xdr:colOff>
      <xdr:row>39</xdr:row>
      <xdr:rowOff>140607</xdr:rowOff>
    </xdr:to>
    <xdr:cxnSp macro="">
      <xdr:nvCxnSpPr>
        <xdr:cNvPr id="76" name="直線コネクタ 75"/>
        <xdr:cNvCxnSpPr/>
      </xdr:nvCxnSpPr>
      <xdr:spPr>
        <a:xfrm flipV="1">
          <a:off x="1320800" y="6652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103414</xdr:rowOff>
    </xdr:from>
    <xdr:to>
      <xdr:col>3</xdr:col>
      <xdr:colOff>193675</xdr:colOff>
      <xdr:row>37</xdr:row>
      <xdr:rowOff>33564</xdr:rowOff>
    </xdr:to>
    <xdr:sp macro="" textlink="">
      <xdr:nvSpPr>
        <xdr:cNvPr id="77" name="フローチャート : 判断 76"/>
        <xdr:cNvSpPr/>
      </xdr:nvSpPr>
      <xdr:spPr>
        <a:xfrm>
          <a:off x="2159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43741</xdr:rowOff>
    </xdr:from>
    <xdr:ext cx="762000" cy="259045"/>
    <xdr:sp macro="" textlink="">
      <xdr:nvSpPr>
        <xdr:cNvPr id="78" name="テキスト ボックス 77"/>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79" name="フローチャート : 判断 78"/>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57349</xdr:rowOff>
    </xdr:from>
    <xdr:ext cx="762000" cy="259045"/>
    <xdr:sp macro="" textlink="">
      <xdr:nvSpPr>
        <xdr:cNvPr id="80" name="テキスト ボックス 79"/>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6" name="円/楕円 85"/>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7"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8" name="円/楕円 87"/>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89" name="テキスト ボックス 88"/>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130628</xdr:rowOff>
    </xdr:from>
    <xdr:to>
      <xdr:col>4</xdr:col>
      <xdr:colOff>396875</xdr:colOff>
      <xdr:row>39</xdr:row>
      <xdr:rowOff>60778</xdr:rowOff>
    </xdr:to>
    <xdr:sp macro="" textlink="">
      <xdr:nvSpPr>
        <xdr:cNvPr id="90" name="円/楕円 89"/>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45555</xdr:rowOff>
    </xdr:from>
    <xdr:ext cx="762000" cy="259045"/>
    <xdr:sp macro="" textlink="">
      <xdr:nvSpPr>
        <xdr:cNvPr id="91" name="テキスト ボックス 90"/>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2" name="円/楕円 91"/>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3" name="テキスト ボックス 92"/>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89807</xdr:rowOff>
    </xdr:from>
    <xdr:to>
      <xdr:col>1</xdr:col>
      <xdr:colOff>676275</xdr:colOff>
      <xdr:row>40</xdr:row>
      <xdr:rowOff>19957</xdr:rowOff>
    </xdr:to>
    <xdr:sp macro="" textlink="">
      <xdr:nvSpPr>
        <xdr:cNvPr id="94" name="円/楕円 93"/>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4734</xdr:rowOff>
    </xdr:from>
    <xdr:ext cx="762000" cy="259045"/>
    <xdr:sp macro="" textlink="">
      <xdr:nvSpPr>
        <xdr:cNvPr id="95" name="テキスト ボックス 94"/>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近年、類似団体平均を下回っており、これまでの公立保育所の民営化や自治体クラウド導入等の各種業務の見直しや経費削減に取り組んだ成果が表れている。</a:t>
          </a:r>
          <a:endParaRPr kumimoji="1" lang="en-US" altLang="ja-JP" sz="1300">
            <a:latin typeface="ＭＳ Ｐゴシック"/>
          </a:endParaRPr>
        </a:p>
        <a:p>
          <a:r>
            <a:rPr kumimoji="1" lang="ja-JP" altLang="en-US" sz="1300">
              <a:latin typeface="ＭＳ Ｐゴシック"/>
            </a:rPr>
            <a:t>　しかしながら、年々徐々に増加しており、今後予防接種事業や各種健康診査事業など、国の施策に係る事業により益々増加すると予想される。　今後においても行財政改革を通じ、類似団体平均を上回らないように努める。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46990</xdr:rowOff>
    </xdr:from>
    <xdr:to>
      <xdr:col>24</xdr:col>
      <xdr:colOff>31750</xdr:colOff>
      <xdr:row>22</xdr:row>
      <xdr:rowOff>12700</xdr:rowOff>
    </xdr:to>
    <xdr:cxnSp macro="">
      <xdr:nvCxnSpPr>
        <xdr:cNvPr id="123" name="直線コネクタ 122"/>
        <xdr:cNvCxnSpPr/>
      </xdr:nvCxnSpPr>
      <xdr:spPr>
        <a:xfrm flipV="1">
          <a:off x="16510000" y="26187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156227</xdr:rowOff>
    </xdr:from>
    <xdr:ext cx="762000" cy="259045"/>
    <xdr:sp macro="" textlink="">
      <xdr:nvSpPr>
        <xdr:cNvPr id="124"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22</xdr:row>
      <xdr:rowOff>12700</xdr:rowOff>
    </xdr:from>
    <xdr:to>
      <xdr:col>24</xdr:col>
      <xdr:colOff>120650</xdr:colOff>
      <xdr:row>22</xdr:row>
      <xdr:rowOff>12700</xdr:rowOff>
    </xdr:to>
    <xdr:cxnSp macro="">
      <xdr:nvCxnSpPr>
        <xdr:cNvPr id="125" name="直線コネクタ 124"/>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133367</xdr:rowOff>
    </xdr:from>
    <xdr:ext cx="762000" cy="259045"/>
    <xdr:sp macro="" textlink="">
      <xdr:nvSpPr>
        <xdr:cNvPr id="126" name="物件費最大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15</xdr:row>
      <xdr:rowOff>46990</xdr:rowOff>
    </xdr:from>
    <xdr:to>
      <xdr:col>24</xdr:col>
      <xdr:colOff>120650</xdr:colOff>
      <xdr:row>15</xdr:row>
      <xdr:rowOff>46990</xdr:rowOff>
    </xdr:to>
    <xdr:cxnSp macro="">
      <xdr:nvCxnSpPr>
        <xdr:cNvPr id="127" name="直線コネクタ 126"/>
        <xdr:cNvCxnSpPr/>
      </xdr:nvCxnSpPr>
      <xdr:spPr>
        <a:xfrm>
          <a:off x="16421100" y="261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123190</xdr:rowOff>
    </xdr:to>
    <xdr:cxnSp macro="">
      <xdr:nvCxnSpPr>
        <xdr:cNvPr id="128" name="直線コネクタ 127"/>
        <xdr:cNvCxnSpPr/>
      </xdr:nvCxnSpPr>
      <xdr:spPr>
        <a:xfrm>
          <a:off x="15671800" y="2618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9"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30" name="フローチャート : 判断 129"/>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15</xdr:row>
      <xdr:rowOff>46990</xdr:rowOff>
    </xdr:to>
    <xdr:cxnSp macro="">
      <xdr:nvCxnSpPr>
        <xdr:cNvPr id="131" name="直線コネクタ 130"/>
        <xdr:cNvCxnSpPr/>
      </xdr:nvCxnSpPr>
      <xdr:spPr>
        <a:xfrm>
          <a:off x="14782800" y="251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32" name="フローチャート : 判断 131"/>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33" name="テキスト ボックス 132"/>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111760</xdr:rowOff>
    </xdr:to>
    <xdr:cxnSp macro="">
      <xdr:nvCxnSpPr>
        <xdr:cNvPr id="134" name="直線コネクタ 133"/>
        <xdr:cNvCxnSpPr/>
      </xdr:nvCxnSpPr>
      <xdr:spPr>
        <a:xfrm>
          <a:off x="13893800" y="244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5" name="フローチャート : 判断 134"/>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6" name="テキスト ボックス 135"/>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134620</xdr:rowOff>
    </xdr:to>
    <xdr:cxnSp macro="">
      <xdr:nvCxnSpPr>
        <xdr:cNvPr id="137" name="直線コネクタ 136"/>
        <xdr:cNvCxnSpPr/>
      </xdr:nvCxnSpPr>
      <xdr:spPr>
        <a:xfrm flipV="1">
          <a:off x="13004800" y="244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121920</xdr:rowOff>
    </xdr:from>
    <xdr:to>
      <xdr:col>20</xdr:col>
      <xdr:colOff>209550</xdr:colOff>
      <xdr:row>15</xdr:row>
      <xdr:rowOff>52070</xdr:rowOff>
    </xdr:to>
    <xdr:sp macro="" textlink="">
      <xdr:nvSpPr>
        <xdr:cNvPr id="138" name="フローチャート : 判断 137"/>
        <xdr:cNvSpPr/>
      </xdr:nvSpPr>
      <xdr:spPr>
        <a:xfrm>
          <a:off x="13843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36847</xdr:rowOff>
    </xdr:from>
    <xdr:ext cx="762000" cy="259045"/>
    <xdr:sp macro="" textlink="">
      <xdr:nvSpPr>
        <xdr:cNvPr id="139" name="テキスト ボックス 138"/>
        <xdr:cNvSpPr txBox="1"/>
      </xdr:nvSpPr>
      <xdr:spPr>
        <a:xfrm>
          <a:off x="13512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40" name="フローチャート : 判断 139"/>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74947</xdr:rowOff>
    </xdr:from>
    <xdr:ext cx="762000" cy="259045"/>
    <xdr:sp macro="" textlink="">
      <xdr:nvSpPr>
        <xdr:cNvPr id="141" name="テキスト ボックス 140"/>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7" name="円/楕円 146"/>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152417</xdr:rowOff>
    </xdr:from>
    <xdr:ext cx="762000" cy="259045"/>
    <xdr:sp macro="" textlink="">
      <xdr:nvSpPr>
        <xdr:cNvPr id="148" name="物件費該当値テキスト"/>
        <xdr:cNvSpPr txBox="1"/>
      </xdr:nvSpPr>
      <xdr:spPr>
        <a:xfrm>
          <a:off x="16598900" y="255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9" name="円/楕円 148"/>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50" name="テキスト ボックス 149"/>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51" name="円/楕円 150"/>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52" name="テキスト ボックス 151"/>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3" name="円/楕円 152"/>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104157</xdr:rowOff>
    </xdr:from>
    <xdr:ext cx="762000" cy="259045"/>
    <xdr:sp macro="" textlink="">
      <xdr:nvSpPr>
        <xdr:cNvPr id="154" name="テキスト ボックス 153"/>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5" name="円/楕円 154"/>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6" name="テキスト ボックス 155"/>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保育所の民営化や子供医療費の助成拡大、障がい者福祉サービスの増加により、依然として高い水準で推移している。</a:t>
          </a:r>
          <a:endParaRPr kumimoji="1" lang="en-US" altLang="ja-JP" sz="1300">
            <a:latin typeface="ＭＳ Ｐゴシック"/>
          </a:endParaRPr>
        </a:p>
        <a:p>
          <a:r>
            <a:rPr kumimoji="1" lang="ja-JP" altLang="en-US" sz="1300">
              <a:latin typeface="ＭＳ Ｐゴシック"/>
            </a:rPr>
            <a:t>　社会保障制度の経費増大や保育園数、子どもの数が多いことも影響していると考えられるが、今後においても個別の事業の必要性を精査し、類似団体平均を目標に改善を図りたい。</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4" name="直線コネクタ 183"/>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5"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6" name="直線コネクタ 185"/>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60</xdr:row>
      <xdr:rowOff>107950</xdr:rowOff>
    </xdr:to>
    <xdr:cxnSp macro="">
      <xdr:nvCxnSpPr>
        <xdr:cNvPr id="189" name="直線コネクタ 188"/>
        <xdr:cNvCxnSpPr/>
      </xdr:nvCxnSpPr>
      <xdr:spPr>
        <a:xfrm>
          <a:off x="3987800" y="10375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90"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91" name="フローチャート : 判断 190"/>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31750</xdr:rowOff>
    </xdr:from>
    <xdr:to>
      <xdr:col>5</xdr:col>
      <xdr:colOff>549275</xdr:colOff>
      <xdr:row>60</xdr:row>
      <xdr:rowOff>88900</xdr:rowOff>
    </xdr:to>
    <xdr:cxnSp macro="">
      <xdr:nvCxnSpPr>
        <xdr:cNvPr id="192" name="直線コネクタ 191"/>
        <xdr:cNvCxnSpPr/>
      </xdr:nvCxnSpPr>
      <xdr:spPr>
        <a:xfrm>
          <a:off x="3098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3" name="フローチャート : 判断 192"/>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4" name="テキスト ボックス 193"/>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60</xdr:row>
      <xdr:rowOff>31750</xdr:rowOff>
    </xdr:to>
    <xdr:cxnSp macro="">
      <xdr:nvCxnSpPr>
        <xdr:cNvPr id="195" name="直線コネクタ 194"/>
        <xdr:cNvCxnSpPr/>
      </xdr:nvCxnSpPr>
      <xdr:spPr>
        <a:xfrm>
          <a:off x="2209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6" name="フローチャート : 判断 195"/>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7" name="テキスト ボックス 196"/>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60</xdr:row>
      <xdr:rowOff>12700</xdr:rowOff>
    </xdr:to>
    <xdr:cxnSp macro="">
      <xdr:nvCxnSpPr>
        <xdr:cNvPr id="198" name="直線コネクタ 197"/>
        <xdr:cNvCxnSpPr/>
      </xdr:nvCxnSpPr>
      <xdr:spPr>
        <a:xfrm flipV="1">
          <a:off x="1320800" y="1014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57150</xdr:rowOff>
    </xdr:from>
    <xdr:to>
      <xdr:col>7</xdr:col>
      <xdr:colOff>66675</xdr:colOff>
      <xdr:row>60</xdr:row>
      <xdr:rowOff>158750</xdr:rowOff>
    </xdr:to>
    <xdr:sp macro="" textlink="">
      <xdr:nvSpPr>
        <xdr:cNvPr id="208" name="円/楕円 207"/>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137177</xdr:rowOff>
    </xdr:from>
    <xdr:ext cx="762000" cy="259045"/>
    <xdr:sp macro="" textlink="">
      <xdr:nvSpPr>
        <xdr:cNvPr id="209" name="扶助費該当値テキスト"/>
        <xdr:cNvSpPr txBox="1"/>
      </xdr:nvSpPr>
      <xdr:spPr>
        <a:xfrm>
          <a:off x="4914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38100</xdr:rowOff>
    </xdr:from>
    <xdr:to>
      <xdr:col>5</xdr:col>
      <xdr:colOff>600075</xdr:colOff>
      <xdr:row>60</xdr:row>
      <xdr:rowOff>139700</xdr:rowOff>
    </xdr:to>
    <xdr:sp macro="" textlink="">
      <xdr:nvSpPr>
        <xdr:cNvPr id="210" name="円/楕円 209"/>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124477</xdr:rowOff>
    </xdr:from>
    <xdr:ext cx="736600" cy="259045"/>
    <xdr:sp macro="" textlink="">
      <xdr:nvSpPr>
        <xdr:cNvPr id="211" name="テキスト ボックス 210"/>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152400</xdr:rowOff>
    </xdr:from>
    <xdr:to>
      <xdr:col>4</xdr:col>
      <xdr:colOff>396875</xdr:colOff>
      <xdr:row>60</xdr:row>
      <xdr:rowOff>82550</xdr:rowOff>
    </xdr:to>
    <xdr:sp macro="" textlink="">
      <xdr:nvSpPr>
        <xdr:cNvPr id="212" name="円/楕円 211"/>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67327</xdr:rowOff>
    </xdr:from>
    <xdr:ext cx="762000" cy="259045"/>
    <xdr:sp macro="" textlink="">
      <xdr:nvSpPr>
        <xdr:cNvPr id="213" name="テキスト ボックス 212"/>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14" name="円/楕円 213"/>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15" name="テキスト ボックス 214"/>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6" name="円/楕円 215"/>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7" name="テキスト ボックス 216"/>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特別</a:t>
          </a:r>
          <a:r>
            <a:rPr lang="ja-JP" altLang="ja-JP" sz="1300" b="0" i="0" baseline="0">
              <a:solidFill>
                <a:schemeClr val="dk1"/>
              </a:solidFill>
              <a:effectLst/>
              <a:latin typeface="+mn-lt"/>
              <a:ea typeface="+mn-ea"/>
              <a:cs typeface="+mn-cs"/>
            </a:rPr>
            <a:t>会計への繰出金の減少</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により、類似団体平均を下回っているものの、今後においては、社会保障経費の増大、簡易水道事業・下水道事業に係る繰出金等増加要因が山積みとなっている。</a:t>
          </a:r>
          <a:endParaRPr lang="ja-JP" altLang="ja-JP" sz="1300">
            <a:effectLst/>
          </a:endParaRPr>
        </a:p>
        <a:p>
          <a:pPr rtl="0"/>
          <a:r>
            <a:rPr lang="ja-JP" altLang="ja-JP" sz="1300" b="0" i="0" baseline="0">
              <a:solidFill>
                <a:schemeClr val="dk1"/>
              </a:solidFill>
              <a:effectLst/>
              <a:latin typeface="+mn-lt"/>
              <a:ea typeface="+mn-ea"/>
              <a:cs typeface="+mn-cs"/>
            </a:rPr>
            <a:t>　すべての特別会計において、基準外の繰出金が発生しないよう、税・料</a:t>
          </a:r>
          <a:r>
            <a:rPr lang="ja-JP" altLang="en-US" sz="1300" b="0" i="0" baseline="0">
              <a:solidFill>
                <a:schemeClr val="dk1"/>
              </a:solidFill>
              <a:effectLst/>
              <a:latin typeface="+mn-lt"/>
              <a:ea typeface="+mn-ea"/>
              <a:cs typeface="+mn-cs"/>
            </a:rPr>
            <a:t>金</a:t>
          </a:r>
          <a:r>
            <a:rPr lang="ja-JP" altLang="ja-JP" sz="1300" b="0" i="0" baseline="0">
              <a:solidFill>
                <a:schemeClr val="dk1"/>
              </a:solidFill>
              <a:effectLst/>
              <a:latin typeface="+mn-lt"/>
              <a:ea typeface="+mn-ea"/>
              <a:cs typeface="+mn-cs"/>
            </a:rPr>
            <a:t>の見直しや独立採算の原則に立ち返った料金の値上げにより、普通会計の負担額を減らしていくよう努める。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5" name="直線コネクタ 244"/>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6"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7" name="直線コネクタ 246"/>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8"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9" name="直線コネクタ 248"/>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35560</xdr:rowOff>
    </xdr:to>
    <xdr:cxnSp macro="">
      <xdr:nvCxnSpPr>
        <xdr:cNvPr id="250" name="直線コネクタ 249"/>
        <xdr:cNvCxnSpPr/>
      </xdr:nvCxnSpPr>
      <xdr:spPr>
        <a:xfrm>
          <a:off x="15671800" y="9629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1"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2" name="フローチャート : 判断 251"/>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58420</xdr:rowOff>
    </xdr:to>
    <xdr:cxnSp macro="">
      <xdr:nvCxnSpPr>
        <xdr:cNvPr id="253" name="直線コネクタ 252"/>
        <xdr:cNvCxnSpPr/>
      </xdr:nvCxnSpPr>
      <xdr:spPr>
        <a:xfrm flipV="1">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4" name="フローチャート : 判断 253"/>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5" name="テキスト ボックス 25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58420</xdr:rowOff>
    </xdr:to>
    <xdr:cxnSp macro="">
      <xdr:nvCxnSpPr>
        <xdr:cNvPr id="256" name="直線コネクタ 255"/>
        <xdr:cNvCxnSpPr/>
      </xdr:nvCxnSpPr>
      <xdr:spPr>
        <a:xfrm>
          <a:off x="13893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7" name="フローチャート : 判断 256"/>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8" name="テキスト ボックス 257"/>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73660</xdr:rowOff>
    </xdr:to>
    <xdr:cxnSp macro="">
      <xdr:nvCxnSpPr>
        <xdr:cNvPr id="259" name="直線コネクタ 258"/>
        <xdr:cNvCxnSpPr/>
      </xdr:nvCxnSpPr>
      <xdr:spPr>
        <a:xfrm flipV="1">
          <a:off x="13004800" y="9598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60" name="フローチャート : 判断 259"/>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61" name="テキスト ボックス 260"/>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3" name="テキスト ボックス 26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9" name="円/楕円 268"/>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70"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1" name="円/楕円 270"/>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2" name="テキスト ボックス 271"/>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3" name="円/楕円 272"/>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4" name="テキスト ボックス 273"/>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5" name="円/楕円 274"/>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6" name="テキスト ボックス 275"/>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7" name="円/楕円 276"/>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78" name="テキスト ボックス 277"/>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一部事務組合負担金等の減により前年より大きく減少し類似団体平均と同程度となった。</a:t>
          </a:r>
          <a:endParaRPr kumimoji="1" lang="en-US" altLang="ja-JP" sz="1300">
            <a:latin typeface="ＭＳ Ｐゴシック"/>
          </a:endParaRPr>
        </a:p>
        <a:p>
          <a:r>
            <a:rPr kumimoji="1" lang="ja-JP" altLang="en-US" sz="1300">
              <a:latin typeface="ＭＳ Ｐゴシック"/>
            </a:rPr>
            <a:t>　しかしながら、くま川鉄道経営安定化補助金や地方バス対策補助金等の増加も予想されるので、町単独の補助金については常に見直しや廃止を行っていく。</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8" name="直線コネクタ 307"/>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9"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10" name="直線コネクタ 309"/>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1"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2" name="直線コネクタ 311"/>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23586</xdr:rowOff>
    </xdr:from>
    <xdr:to>
      <xdr:col>24</xdr:col>
      <xdr:colOff>31750</xdr:colOff>
      <xdr:row>37</xdr:row>
      <xdr:rowOff>37193</xdr:rowOff>
    </xdr:to>
    <xdr:cxnSp macro="">
      <xdr:nvCxnSpPr>
        <xdr:cNvPr id="313" name="直線コネクタ 312"/>
        <xdr:cNvCxnSpPr/>
      </xdr:nvCxnSpPr>
      <xdr:spPr>
        <a:xfrm flipV="1">
          <a:off x="15671800" y="61957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4"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5" name="フローチャート : 判断 314"/>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26307</xdr:rowOff>
    </xdr:from>
    <xdr:to>
      <xdr:col>22</xdr:col>
      <xdr:colOff>565150</xdr:colOff>
      <xdr:row>37</xdr:row>
      <xdr:rowOff>37193</xdr:rowOff>
    </xdr:to>
    <xdr:cxnSp macro="">
      <xdr:nvCxnSpPr>
        <xdr:cNvPr id="316" name="直線コネクタ 315"/>
        <xdr:cNvCxnSpPr/>
      </xdr:nvCxnSpPr>
      <xdr:spPr>
        <a:xfrm>
          <a:off x="14782800" y="636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7" name="フローチャート : 判断 316"/>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8" name="テキスト ボックス 317"/>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37</xdr:row>
      <xdr:rowOff>26307</xdr:rowOff>
    </xdr:to>
    <xdr:cxnSp macro="">
      <xdr:nvCxnSpPr>
        <xdr:cNvPr id="319" name="直線コネクタ 318"/>
        <xdr:cNvCxnSpPr/>
      </xdr:nvCxnSpPr>
      <xdr:spPr>
        <a:xfrm>
          <a:off x="13893800" y="6250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20" name="フローチャート : 判断 319"/>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21" name="テキスト ボックス 320"/>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78014</xdr:rowOff>
    </xdr:from>
    <xdr:to>
      <xdr:col>20</xdr:col>
      <xdr:colOff>158750</xdr:colOff>
      <xdr:row>37</xdr:row>
      <xdr:rowOff>91622</xdr:rowOff>
    </xdr:to>
    <xdr:cxnSp macro="">
      <xdr:nvCxnSpPr>
        <xdr:cNvPr id="322" name="直線コネクタ 321"/>
        <xdr:cNvCxnSpPr/>
      </xdr:nvCxnSpPr>
      <xdr:spPr>
        <a:xfrm flipV="1">
          <a:off x="13004800" y="62502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13607</xdr:rowOff>
    </xdr:from>
    <xdr:to>
      <xdr:col>20</xdr:col>
      <xdr:colOff>209550</xdr:colOff>
      <xdr:row>35</xdr:row>
      <xdr:rowOff>115207</xdr:rowOff>
    </xdr:to>
    <xdr:sp macro="" textlink="">
      <xdr:nvSpPr>
        <xdr:cNvPr id="323" name="フローチャート : 判断 322"/>
        <xdr:cNvSpPr/>
      </xdr:nvSpPr>
      <xdr:spPr>
        <a:xfrm>
          <a:off x="13843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125384</xdr:rowOff>
    </xdr:from>
    <xdr:ext cx="762000" cy="259045"/>
    <xdr:sp macro="" textlink="">
      <xdr:nvSpPr>
        <xdr:cNvPr id="324" name="テキスト ボックス 323"/>
        <xdr:cNvSpPr txBox="1"/>
      </xdr:nvSpPr>
      <xdr:spPr>
        <a:xfrm>
          <a:off x="13512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24493</xdr:rowOff>
    </xdr:from>
    <xdr:to>
      <xdr:col>19</xdr:col>
      <xdr:colOff>6350</xdr:colOff>
      <xdr:row>35</xdr:row>
      <xdr:rowOff>126093</xdr:rowOff>
    </xdr:to>
    <xdr:sp macro="" textlink="">
      <xdr:nvSpPr>
        <xdr:cNvPr id="325" name="フローチャート : 判断 324"/>
        <xdr:cNvSpPr/>
      </xdr:nvSpPr>
      <xdr:spPr>
        <a:xfrm>
          <a:off x="12954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136270</xdr:rowOff>
    </xdr:from>
    <xdr:ext cx="762000" cy="259045"/>
    <xdr:sp macro="" textlink="">
      <xdr:nvSpPr>
        <xdr:cNvPr id="326" name="テキスト ボックス 325"/>
        <xdr:cNvSpPr txBox="1"/>
      </xdr:nvSpPr>
      <xdr:spPr>
        <a:xfrm>
          <a:off x="12623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32" name="円/楕円 331"/>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116313</xdr:rowOff>
    </xdr:from>
    <xdr:ext cx="762000" cy="259045"/>
    <xdr:sp macro="" textlink="">
      <xdr:nvSpPr>
        <xdr:cNvPr id="333" name="補助費等該当値テキスト"/>
        <xdr:cNvSpPr txBox="1"/>
      </xdr:nvSpPr>
      <xdr:spPr>
        <a:xfrm>
          <a:off x="165989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157843</xdr:rowOff>
    </xdr:from>
    <xdr:to>
      <xdr:col>22</xdr:col>
      <xdr:colOff>615950</xdr:colOff>
      <xdr:row>37</xdr:row>
      <xdr:rowOff>87993</xdr:rowOff>
    </xdr:to>
    <xdr:sp macro="" textlink="">
      <xdr:nvSpPr>
        <xdr:cNvPr id="334" name="円/楕円 333"/>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72770</xdr:rowOff>
    </xdr:from>
    <xdr:ext cx="736600" cy="259045"/>
    <xdr:sp macro="" textlink="">
      <xdr:nvSpPr>
        <xdr:cNvPr id="335" name="テキスト ボックス 334"/>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146957</xdr:rowOff>
    </xdr:from>
    <xdr:to>
      <xdr:col>21</xdr:col>
      <xdr:colOff>412750</xdr:colOff>
      <xdr:row>37</xdr:row>
      <xdr:rowOff>77107</xdr:rowOff>
    </xdr:to>
    <xdr:sp macro="" textlink="">
      <xdr:nvSpPr>
        <xdr:cNvPr id="336" name="円/楕円 335"/>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61884</xdr:rowOff>
    </xdr:from>
    <xdr:ext cx="762000" cy="259045"/>
    <xdr:sp macro="" textlink="">
      <xdr:nvSpPr>
        <xdr:cNvPr id="337" name="テキスト ボックス 336"/>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27214</xdr:rowOff>
    </xdr:from>
    <xdr:to>
      <xdr:col>20</xdr:col>
      <xdr:colOff>209550</xdr:colOff>
      <xdr:row>36</xdr:row>
      <xdr:rowOff>128814</xdr:rowOff>
    </xdr:to>
    <xdr:sp macro="" textlink="">
      <xdr:nvSpPr>
        <xdr:cNvPr id="338" name="円/楕円 337"/>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113591</xdr:rowOff>
    </xdr:from>
    <xdr:ext cx="762000" cy="259045"/>
    <xdr:sp macro="" textlink="">
      <xdr:nvSpPr>
        <xdr:cNvPr id="339" name="テキスト ボックス 338"/>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40822</xdr:rowOff>
    </xdr:from>
    <xdr:to>
      <xdr:col>19</xdr:col>
      <xdr:colOff>6350</xdr:colOff>
      <xdr:row>37</xdr:row>
      <xdr:rowOff>142422</xdr:rowOff>
    </xdr:to>
    <xdr:sp macro="" textlink="">
      <xdr:nvSpPr>
        <xdr:cNvPr id="340" name="円/楕円 339"/>
        <xdr:cNvSpPr/>
      </xdr:nvSpPr>
      <xdr:spPr>
        <a:xfrm>
          <a:off x="12954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127199</xdr:rowOff>
    </xdr:from>
    <xdr:ext cx="762000" cy="259045"/>
    <xdr:sp macro="" textlink="">
      <xdr:nvSpPr>
        <xdr:cNvPr id="341" name="テキスト ボックス 340"/>
        <xdr:cNvSpPr txBox="1"/>
      </xdr:nvSpPr>
      <xdr:spPr>
        <a:xfrm>
          <a:off x="12623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年度からの類型の見直しにより類似団体平均を上回っているが、近年の新規発行抑制により順調に減少している。</a:t>
          </a:r>
          <a:endParaRPr kumimoji="1" lang="en-US" altLang="ja-JP" sz="1300">
            <a:latin typeface="ＭＳ Ｐゴシック"/>
          </a:endParaRPr>
        </a:p>
        <a:p>
          <a:r>
            <a:rPr kumimoji="1" lang="ja-JP" altLang="en-US" sz="1300">
              <a:latin typeface="ＭＳ Ｐゴシック"/>
            </a:rPr>
            <a:t>　今後も当分の間は減少する見込みであるが、平成</a:t>
          </a:r>
          <a:r>
            <a:rPr kumimoji="1" lang="en-US" altLang="ja-JP" sz="1300">
              <a:latin typeface="ＭＳ Ｐゴシック"/>
            </a:rPr>
            <a:t>26</a:t>
          </a:r>
          <a:r>
            <a:rPr kumimoji="1" lang="ja-JP" altLang="en-US" sz="1300">
              <a:latin typeface="ＭＳ Ｐゴシック"/>
            </a:rPr>
            <a:t>年度からの錦大橋歩道橋架設工事が始まり、それに伴い発行する町債の元金償還が平成</a:t>
          </a:r>
          <a:r>
            <a:rPr kumimoji="1" lang="en-US" altLang="ja-JP" sz="1300">
              <a:latin typeface="ＭＳ Ｐゴシック"/>
            </a:rPr>
            <a:t>30</a:t>
          </a:r>
          <a:r>
            <a:rPr kumimoji="1" lang="ja-JP" altLang="en-US" sz="1300">
              <a:latin typeface="ＭＳ Ｐゴシック"/>
            </a:rPr>
            <a:t>年度から開始されるので、これ以降は増加すると予想している。他の事業の必要性を見極めながら将来負担となる公債費の抑制に努める。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79</xdr:row>
      <xdr:rowOff>92711</xdr:rowOff>
    </xdr:to>
    <xdr:cxnSp macro="">
      <xdr:nvCxnSpPr>
        <xdr:cNvPr id="369" name="直線コネクタ 368"/>
        <xdr:cNvCxnSpPr/>
      </xdr:nvCxnSpPr>
      <xdr:spPr>
        <a:xfrm flipV="1">
          <a:off x="4826000" y="12524740"/>
          <a:ext cx="0" cy="1112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70"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71" name="直線コネクタ 370"/>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78</xdr:row>
      <xdr:rowOff>12700</xdr:rowOff>
    </xdr:to>
    <xdr:cxnSp macro="">
      <xdr:nvCxnSpPr>
        <xdr:cNvPr id="374" name="直線コネクタ 373"/>
        <xdr:cNvCxnSpPr/>
      </xdr:nvCxnSpPr>
      <xdr:spPr>
        <a:xfrm flipV="1">
          <a:off x="3987800" y="13279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5"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6" name="フローチャート : 判断 375"/>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165100</xdr:rowOff>
    </xdr:to>
    <xdr:cxnSp macro="">
      <xdr:nvCxnSpPr>
        <xdr:cNvPr id="377" name="直線コネクタ 376"/>
        <xdr:cNvCxnSpPr/>
      </xdr:nvCxnSpPr>
      <xdr:spPr>
        <a:xfrm flipV="1">
          <a:off x="3098800" y="1338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78" name="フローチャート : 判断 377"/>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79" name="テキスト ボックス 378"/>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24130</xdr:rowOff>
    </xdr:to>
    <xdr:cxnSp macro="">
      <xdr:nvCxnSpPr>
        <xdr:cNvPr id="380" name="直線コネクタ 379"/>
        <xdr:cNvCxnSpPr/>
      </xdr:nvCxnSpPr>
      <xdr:spPr>
        <a:xfrm flipV="1">
          <a:off x="2209800" y="1353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22861</xdr:rowOff>
    </xdr:from>
    <xdr:to>
      <xdr:col>4</xdr:col>
      <xdr:colOff>396875</xdr:colOff>
      <xdr:row>76</xdr:row>
      <xdr:rowOff>124461</xdr:rowOff>
    </xdr:to>
    <xdr:sp macro="" textlink="">
      <xdr:nvSpPr>
        <xdr:cNvPr id="381" name="フローチャート : 判断 380"/>
        <xdr:cNvSpPr/>
      </xdr:nvSpPr>
      <xdr:spPr>
        <a:xfrm>
          <a:off x="3048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82" name="テキスト ボックス 381"/>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146050</xdr:rowOff>
    </xdr:to>
    <xdr:cxnSp macro="">
      <xdr:nvCxnSpPr>
        <xdr:cNvPr id="383" name="直線コネクタ 382"/>
        <xdr:cNvCxnSpPr/>
      </xdr:nvCxnSpPr>
      <xdr:spPr>
        <a:xfrm flipV="1">
          <a:off x="1320800" y="1356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30480</xdr:rowOff>
    </xdr:from>
    <xdr:to>
      <xdr:col>3</xdr:col>
      <xdr:colOff>193675</xdr:colOff>
      <xdr:row>80</xdr:row>
      <xdr:rowOff>132080</xdr:rowOff>
    </xdr:to>
    <xdr:sp macro="" textlink="">
      <xdr:nvSpPr>
        <xdr:cNvPr id="384" name="フローチャート : 判断 383"/>
        <xdr:cNvSpPr/>
      </xdr:nvSpPr>
      <xdr:spPr>
        <a:xfrm>
          <a:off x="2159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85" name="テキスト ボックス 384"/>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81</xdr:row>
      <xdr:rowOff>34289</xdr:rowOff>
    </xdr:from>
    <xdr:to>
      <xdr:col>1</xdr:col>
      <xdr:colOff>676275</xdr:colOff>
      <xdr:row>81</xdr:row>
      <xdr:rowOff>135889</xdr:rowOff>
    </xdr:to>
    <xdr:sp macro="" textlink="">
      <xdr:nvSpPr>
        <xdr:cNvPr id="386" name="フローチャート : 判断 385"/>
        <xdr:cNvSpPr/>
      </xdr:nvSpPr>
      <xdr:spPr>
        <a:xfrm>
          <a:off x="1270000" y="1392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120666</xdr:rowOff>
    </xdr:from>
    <xdr:ext cx="762000" cy="259045"/>
    <xdr:sp macro="" textlink="">
      <xdr:nvSpPr>
        <xdr:cNvPr id="387" name="テキスト ボックス 386"/>
        <xdr:cNvSpPr txBox="1"/>
      </xdr:nvSpPr>
      <xdr:spPr>
        <a:xfrm>
          <a:off x="939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93" name="円/楕円 392"/>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94"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5" name="円/楕円 394"/>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6" name="テキスト ボックス 39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7" name="円/楕円 396"/>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8" name="テキスト ボックス 397"/>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9" name="円/楕円 398"/>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85107</xdr:rowOff>
    </xdr:from>
    <xdr:ext cx="762000" cy="259045"/>
    <xdr:sp macro="" textlink="">
      <xdr:nvSpPr>
        <xdr:cNvPr id="400" name="テキスト ボックス 399"/>
        <xdr:cNvSpPr txBox="1"/>
      </xdr:nvSpPr>
      <xdr:spPr>
        <a:xfrm>
          <a:off x="1828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401" name="円/楕円 400"/>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35577</xdr:rowOff>
    </xdr:from>
    <xdr:ext cx="762000" cy="259045"/>
    <xdr:sp macro="" textlink="">
      <xdr:nvSpPr>
        <xdr:cNvPr id="402" name="テキスト ボックス 401"/>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と同水準となっているが、</a:t>
          </a:r>
          <a:r>
            <a:rPr lang="ja-JP" altLang="ja-JP" sz="1300" b="0" i="0" baseline="0">
              <a:solidFill>
                <a:schemeClr val="dk1"/>
              </a:solidFill>
              <a:effectLst/>
              <a:latin typeface="+mn-lt"/>
              <a:ea typeface="+mn-ea"/>
              <a:cs typeface="+mn-cs"/>
            </a:rPr>
            <a:t>類似団体平均を上回っている扶助費については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近年増加傾向にあり縮減も難しい状況</a:t>
          </a:r>
          <a:r>
            <a:rPr lang="ja-JP" altLang="en-US" sz="1300" b="0" i="0" baseline="0">
              <a:solidFill>
                <a:schemeClr val="dk1"/>
              </a:solidFill>
              <a:effectLst/>
              <a:latin typeface="+mn-lt"/>
              <a:ea typeface="+mn-ea"/>
              <a:cs typeface="+mn-cs"/>
            </a:rPr>
            <a:t>では</a:t>
          </a:r>
          <a:r>
            <a:rPr lang="ja-JP" altLang="ja-JP" sz="1300" b="0" i="0" baseline="0">
              <a:solidFill>
                <a:schemeClr val="dk1"/>
              </a:solidFill>
              <a:effectLst/>
              <a:latin typeface="+mn-lt"/>
              <a:ea typeface="+mn-ea"/>
              <a:cs typeface="+mn-cs"/>
            </a:rPr>
            <a:t>あるが、他の分野において増加分を吸収できるよう、行政経費のコスト削減を図っていきたい。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88138</xdr:rowOff>
    </xdr:from>
    <xdr:to>
      <xdr:col>24</xdr:col>
      <xdr:colOff>31750</xdr:colOff>
      <xdr:row>75</xdr:row>
      <xdr:rowOff>97282</xdr:rowOff>
    </xdr:to>
    <xdr:cxnSp macro="">
      <xdr:nvCxnSpPr>
        <xdr:cNvPr id="433" name="直線コネクタ 432"/>
        <xdr:cNvCxnSpPr/>
      </xdr:nvCxnSpPr>
      <xdr:spPr>
        <a:xfrm flipV="1">
          <a:off x="15671800" y="12946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4"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97282</xdr:rowOff>
    </xdr:from>
    <xdr:to>
      <xdr:col>22</xdr:col>
      <xdr:colOff>565150</xdr:colOff>
      <xdr:row>76</xdr:row>
      <xdr:rowOff>62992</xdr:rowOff>
    </xdr:to>
    <xdr:cxnSp macro="">
      <xdr:nvCxnSpPr>
        <xdr:cNvPr id="436" name="直線コネクタ 435"/>
        <xdr:cNvCxnSpPr/>
      </xdr:nvCxnSpPr>
      <xdr:spPr>
        <a:xfrm flipV="1">
          <a:off x="14782800" y="12956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8" name="テキスト ボックス 437"/>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76</xdr:row>
      <xdr:rowOff>62992</xdr:rowOff>
    </xdr:to>
    <xdr:cxnSp macro="">
      <xdr:nvCxnSpPr>
        <xdr:cNvPr id="439" name="直線コネクタ 438"/>
        <xdr:cNvCxnSpPr/>
      </xdr:nvCxnSpPr>
      <xdr:spPr>
        <a:xfrm>
          <a:off x="13893800" y="1290574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163576</xdr:rowOff>
    </xdr:to>
    <xdr:cxnSp macro="">
      <xdr:nvCxnSpPr>
        <xdr:cNvPr id="442" name="直線コネクタ 441"/>
        <xdr:cNvCxnSpPr/>
      </xdr:nvCxnSpPr>
      <xdr:spPr>
        <a:xfrm flipV="1">
          <a:off x="13004800" y="1290574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51054</xdr:rowOff>
    </xdr:from>
    <xdr:to>
      <xdr:col>20</xdr:col>
      <xdr:colOff>209550</xdr:colOff>
      <xdr:row>73</xdr:row>
      <xdr:rowOff>152654</xdr:rowOff>
    </xdr:to>
    <xdr:sp macro="" textlink="">
      <xdr:nvSpPr>
        <xdr:cNvPr id="443" name="フローチャート : 判断 442"/>
        <xdr:cNvSpPr/>
      </xdr:nvSpPr>
      <xdr:spPr>
        <a:xfrm>
          <a:off x="13843000" y="1256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162831</xdr:rowOff>
    </xdr:from>
    <xdr:ext cx="762000" cy="259045"/>
    <xdr:sp macro="" textlink="">
      <xdr:nvSpPr>
        <xdr:cNvPr id="444" name="テキスト ボックス 443"/>
        <xdr:cNvSpPr txBox="1"/>
      </xdr:nvSpPr>
      <xdr:spPr>
        <a:xfrm>
          <a:off x="13512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147066</xdr:rowOff>
    </xdr:from>
    <xdr:to>
      <xdr:col>19</xdr:col>
      <xdr:colOff>6350</xdr:colOff>
      <xdr:row>74</xdr:row>
      <xdr:rowOff>77216</xdr:rowOff>
    </xdr:to>
    <xdr:sp macro="" textlink="">
      <xdr:nvSpPr>
        <xdr:cNvPr id="445" name="フローチャート : 判断 444"/>
        <xdr:cNvSpPr/>
      </xdr:nvSpPr>
      <xdr:spPr>
        <a:xfrm>
          <a:off x="12954000" y="1266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87393</xdr:rowOff>
    </xdr:from>
    <xdr:ext cx="762000" cy="259045"/>
    <xdr:sp macro="" textlink="">
      <xdr:nvSpPr>
        <xdr:cNvPr id="446" name="テキスト ボックス 445"/>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37338</xdr:rowOff>
    </xdr:from>
    <xdr:to>
      <xdr:col>24</xdr:col>
      <xdr:colOff>82550</xdr:colOff>
      <xdr:row>75</xdr:row>
      <xdr:rowOff>138938</xdr:rowOff>
    </xdr:to>
    <xdr:sp macro="" textlink="">
      <xdr:nvSpPr>
        <xdr:cNvPr id="452" name="円/楕円 451"/>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53865</xdr:rowOff>
    </xdr:from>
    <xdr:ext cx="762000" cy="259045"/>
    <xdr:sp macro="" textlink="">
      <xdr:nvSpPr>
        <xdr:cNvPr id="453" name="公債費以外該当値テキスト"/>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46482</xdr:rowOff>
    </xdr:from>
    <xdr:to>
      <xdr:col>22</xdr:col>
      <xdr:colOff>615950</xdr:colOff>
      <xdr:row>75</xdr:row>
      <xdr:rowOff>148081</xdr:rowOff>
    </xdr:to>
    <xdr:sp macro="" textlink="">
      <xdr:nvSpPr>
        <xdr:cNvPr id="454" name="円/楕円 453"/>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158259</xdr:rowOff>
    </xdr:from>
    <xdr:ext cx="736600" cy="259045"/>
    <xdr:sp macro="" textlink="">
      <xdr:nvSpPr>
        <xdr:cNvPr id="455" name="テキスト ボックス 454"/>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6" name="円/楕円 455"/>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98569</xdr:rowOff>
    </xdr:from>
    <xdr:ext cx="762000" cy="259045"/>
    <xdr:sp macro="" textlink="">
      <xdr:nvSpPr>
        <xdr:cNvPr id="457" name="テキスト ボックス 456"/>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8" name="円/楕円 457"/>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82566</xdr:rowOff>
    </xdr:from>
    <xdr:ext cx="762000" cy="259045"/>
    <xdr:sp macro="" textlink="">
      <xdr:nvSpPr>
        <xdr:cNvPr id="459" name="テキスト ボックス 458"/>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60" name="円/楕円 459"/>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61" name="テキスト ボックス 460"/>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47634</xdr:rowOff>
    </xdr:from>
    <xdr:ext cx="762000" cy="259045"/>
    <xdr:sp macro="" textlink="">
      <xdr:nvSpPr>
        <xdr:cNvPr id="46" name="人口1人当たり決算額の推移最小値テキスト130"/>
        <xdr:cNvSpPr txBox="1"/>
      </xdr:nvSpPr>
      <xdr:spPr>
        <a:xfrm>
          <a:off x="5740400" y="3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37457</xdr:rowOff>
    </xdr:from>
    <xdr:to>
      <xdr:col>4</xdr:col>
      <xdr:colOff>1117600</xdr:colOff>
      <xdr:row>19</xdr:row>
      <xdr:rowOff>50305</xdr:rowOff>
    </xdr:to>
    <xdr:cxnSp macro="">
      <xdr:nvCxnSpPr>
        <xdr:cNvPr id="50" name="直線コネクタ 49"/>
        <xdr:cNvCxnSpPr/>
      </xdr:nvCxnSpPr>
      <xdr:spPr bwMode="auto">
        <a:xfrm flipV="1">
          <a:off x="5003800" y="3342632"/>
          <a:ext cx="64770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132273</xdr:rowOff>
    </xdr:from>
    <xdr:to>
      <xdr:col>4</xdr:col>
      <xdr:colOff>469900</xdr:colOff>
      <xdr:row>19</xdr:row>
      <xdr:rowOff>50305</xdr:rowOff>
    </xdr:to>
    <xdr:cxnSp macro="">
      <xdr:nvCxnSpPr>
        <xdr:cNvPr id="53" name="直線コネクタ 52"/>
        <xdr:cNvCxnSpPr/>
      </xdr:nvCxnSpPr>
      <xdr:spPr bwMode="auto">
        <a:xfrm>
          <a:off x="4305300" y="3265998"/>
          <a:ext cx="698500" cy="8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84642</xdr:rowOff>
    </xdr:from>
    <xdr:ext cx="736600" cy="259045"/>
    <xdr:sp macro="" textlink="">
      <xdr:nvSpPr>
        <xdr:cNvPr id="55" name="テキスト ボックス 54"/>
        <xdr:cNvSpPr txBox="1"/>
      </xdr:nvSpPr>
      <xdr:spPr>
        <a:xfrm>
          <a:off x="4622800" y="28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132273</xdr:rowOff>
    </xdr:from>
    <xdr:to>
      <xdr:col>3</xdr:col>
      <xdr:colOff>904875</xdr:colOff>
      <xdr:row>18</xdr:row>
      <xdr:rowOff>137759</xdr:rowOff>
    </xdr:to>
    <xdr:cxnSp macro="">
      <xdr:nvCxnSpPr>
        <xdr:cNvPr id="56" name="直線コネクタ 55"/>
        <xdr:cNvCxnSpPr/>
      </xdr:nvCxnSpPr>
      <xdr:spPr bwMode="auto">
        <a:xfrm flipV="1">
          <a:off x="3606800" y="3265998"/>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137759</xdr:rowOff>
    </xdr:from>
    <xdr:to>
      <xdr:col>3</xdr:col>
      <xdr:colOff>206375</xdr:colOff>
      <xdr:row>18</xdr:row>
      <xdr:rowOff>140731</xdr:rowOff>
    </xdr:to>
    <xdr:cxnSp macro="">
      <xdr:nvCxnSpPr>
        <xdr:cNvPr id="59" name="直線コネクタ 58"/>
        <xdr:cNvCxnSpPr/>
      </xdr:nvCxnSpPr>
      <xdr:spPr bwMode="auto">
        <a:xfrm flipV="1">
          <a:off x="2908300" y="327148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121310</xdr:rowOff>
    </xdr:from>
    <xdr:to>
      <xdr:col>3</xdr:col>
      <xdr:colOff>257175</xdr:colOff>
      <xdr:row>17</xdr:row>
      <xdr:rowOff>51460</xdr:rowOff>
    </xdr:to>
    <xdr:sp macro="" textlink="">
      <xdr:nvSpPr>
        <xdr:cNvPr id="60" name="フローチャート : 判断 59"/>
        <xdr:cNvSpPr/>
      </xdr:nvSpPr>
      <xdr:spPr bwMode="auto">
        <a:xfrm>
          <a:off x="3556000" y="291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61637</xdr:rowOff>
    </xdr:from>
    <xdr:ext cx="762000" cy="259045"/>
    <xdr:sp macro="" textlink="">
      <xdr:nvSpPr>
        <xdr:cNvPr id="61" name="テキスト ボックス 60"/>
        <xdr:cNvSpPr txBox="1"/>
      </xdr:nvSpPr>
      <xdr:spPr>
        <a:xfrm>
          <a:off x="3225800" y="26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142029</xdr:rowOff>
    </xdr:from>
    <xdr:to>
      <xdr:col>2</xdr:col>
      <xdr:colOff>692150</xdr:colOff>
      <xdr:row>17</xdr:row>
      <xdr:rowOff>72179</xdr:rowOff>
    </xdr:to>
    <xdr:sp macro="" textlink="">
      <xdr:nvSpPr>
        <xdr:cNvPr id="62" name="フローチャート : 判断 61"/>
        <xdr:cNvSpPr/>
      </xdr:nvSpPr>
      <xdr:spPr bwMode="auto">
        <a:xfrm>
          <a:off x="2857500" y="293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82356</xdr:rowOff>
    </xdr:from>
    <xdr:ext cx="762000" cy="259045"/>
    <xdr:sp macro="" textlink="">
      <xdr:nvSpPr>
        <xdr:cNvPr id="63" name="テキスト ボックス 62"/>
        <xdr:cNvSpPr txBox="1"/>
      </xdr:nvSpPr>
      <xdr:spPr>
        <a:xfrm>
          <a:off x="2527300" y="27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158107</xdr:rowOff>
    </xdr:from>
    <xdr:to>
      <xdr:col>5</xdr:col>
      <xdr:colOff>34925</xdr:colOff>
      <xdr:row>19</xdr:row>
      <xdr:rowOff>88257</xdr:rowOff>
    </xdr:to>
    <xdr:sp macro="" textlink="">
      <xdr:nvSpPr>
        <xdr:cNvPr id="69" name="円/楕円 68"/>
        <xdr:cNvSpPr/>
      </xdr:nvSpPr>
      <xdr:spPr bwMode="auto">
        <a:xfrm>
          <a:off x="5600700" y="3291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66684</xdr:rowOff>
    </xdr:from>
    <xdr:ext cx="762000" cy="259045"/>
    <xdr:sp macro="" textlink="">
      <xdr:nvSpPr>
        <xdr:cNvPr id="70" name="人口1人当たり決算額の推移該当値テキスト130"/>
        <xdr:cNvSpPr txBox="1"/>
      </xdr:nvSpPr>
      <xdr:spPr>
        <a:xfrm>
          <a:off x="5740400" y="320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170955</xdr:rowOff>
    </xdr:from>
    <xdr:to>
      <xdr:col>4</xdr:col>
      <xdr:colOff>520700</xdr:colOff>
      <xdr:row>19</xdr:row>
      <xdr:rowOff>101105</xdr:rowOff>
    </xdr:to>
    <xdr:sp macro="" textlink="">
      <xdr:nvSpPr>
        <xdr:cNvPr id="71" name="円/楕円 70"/>
        <xdr:cNvSpPr/>
      </xdr:nvSpPr>
      <xdr:spPr bwMode="auto">
        <a:xfrm>
          <a:off x="4953000" y="330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85882</xdr:rowOff>
    </xdr:from>
    <xdr:ext cx="736600" cy="259045"/>
    <xdr:sp macro="" textlink="">
      <xdr:nvSpPr>
        <xdr:cNvPr id="72" name="テキスト ボックス 71"/>
        <xdr:cNvSpPr txBox="1"/>
      </xdr:nvSpPr>
      <xdr:spPr>
        <a:xfrm>
          <a:off x="4622800" y="33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81473</xdr:rowOff>
    </xdr:from>
    <xdr:to>
      <xdr:col>3</xdr:col>
      <xdr:colOff>955675</xdr:colOff>
      <xdr:row>19</xdr:row>
      <xdr:rowOff>11623</xdr:rowOff>
    </xdr:to>
    <xdr:sp macro="" textlink="">
      <xdr:nvSpPr>
        <xdr:cNvPr id="73" name="円/楕円 72"/>
        <xdr:cNvSpPr/>
      </xdr:nvSpPr>
      <xdr:spPr bwMode="auto">
        <a:xfrm>
          <a:off x="4254500" y="321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167850</xdr:rowOff>
    </xdr:from>
    <xdr:ext cx="762000" cy="259045"/>
    <xdr:sp macro="" textlink="">
      <xdr:nvSpPr>
        <xdr:cNvPr id="74" name="テキスト ボックス 73"/>
        <xdr:cNvSpPr txBox="1"/>
      </xdr:nvSpPr>
      <xdr:spPr>
        <a:xfrm>
          <a:off x="3924300" y="330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88,058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86959</xdr:rowOff>
    </xdr:from>
    <xdr:to>
      <xdr:col>3</xdr:col>
      <xdr:colOff>257175</xdr:colOff>
      <xdr:row>19</xdr:row>
      <xdr:rowOff>17109</xdr:rowOff>
    </xdr:to>
    <xdr:sp macro="" textlink="">
      <xdr:nvSpPr>
        <xdr:cNvPr id="75" name="円/楕円 74"/>
        <xdr:cNvSpPr/>
      </xdr:nvSpPr>
      <xdr:spPr bwMode="auto">
        <a:xfrm>
          <a:off x="3556000" y="322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1886</xdr:rowOff>
    </xdr:from>
    <xdr:ext cx="762000" cy="259045"/>
    <xdr:sp macro="" textlink="">
      <xdr:nvSpPr>
        <xdr:cNvPr id="76" name="テキスト ボックス 75"/>
        <xdr:cNvSpPr txBox="1"/>
      </xdr:nvSpPr>
      <xdr:spPr>
        <a:xfrm>
          <a:off x="3225800" y="330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89931</xdr:rowOff>
    </xdr:from>
    <xdr:to>
      <xdr:col>2</xdr:col>
      <xdr:colOff>692150</xdr:colOff>
      <xdr:row>19</xdr:row>
      <xdr:rowOff>20081</xdr:rowOff>
    </xdr:to>
    <xdr:sp macro="" textlink="">
      <xdr:nvSpPr>
        <xdr:cNvPr id="77" name="円/楕円 76"/>
        <xdr:cNvSpPr/>
      </xdr:nvSpPr>
      <xdr:spPr bwMode="auto">
        <a:xfrm>
          <a:off x="2857500" y="322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4858</xdr:rowOff>
    </xdr:from>
    <xdr:ext cx="762000" cy="259045"/>
    <xdr:sp macro="" textlink="">
      <xdr:nvSpPr>
        <xdr:cNvPr id="78" name="テキスト ボックス 77"/>
        <xdr:cNvSpPr txBox="1"/>
      </xdr:nvSpPr>
      <xdr:spPr>
        <a:xfrm>
          <a:off x="2527300" y="331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80442</xdr:rowOff>
    </xdr:from>
    <xdr:to>
      <xdr:col>4</xdr:col>
      <xdr:colOff>1117600</xdr:colOff>
      <xdr:row>38</xdr:row>
      <xdr:rowOff>148107</xdr:rowOff>
    </xdr:to>
    <xdr:cxnSp macro="">
      <xdr:nvCxnSpPr>
        <xdr:cNvPr id="108" name="直線コネクタ 107"/>
        <xdr:cNvCxnSpPr/>
      </xdr:nvCxnSpPr>
      <xdr:spPr bwMode="auto">
        <a:xfrm flipV="1">
          <a:off x="5651500" y="6347892"/>
          <a:ext cx="0" cy="12678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120184</xdr:rowOff>
    </xdr:from>
    <xdr:ext cx="762000" cy="259045"/>
    <xdr:sp macro="" textlink="">
      <xdr:nvSpPr>
        <xdr:cNvPr id="109" name="人口1人当たり決算額の推移最小値テキスト445"/>
        <xdr:cNvSpPr txBox="1"/>
      </xdr:nvSpPr>
      <xdr:spPr>
        <a:xfrm>
          <a:off x="5740400" y="758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148107</xdr:rowOff>
    </xdr:from>
    <xdr:to>
      <xdr:col>5</xdr:col>
      <xdr:colOff>73025</xdr:colOff>
      <xdr:row>38</xdr:row>
      <xdr:rowOff>148107</xdr:rowOff>
    </xdr:to>
    <xdr:cxnSp macro="">
      <xdr:nvCxnSpPr>
        <xdr:cNvPr id="110" name="直線コネクタ 109"/>
        <xdr:cNvCxnSpPr/>
      </xdr:nvCxnSpPr>
      <xdr:spPr bwMode="auto">
        <a:xfrm>
          <a:off x="5562600" y="7615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166819</xdr:rowOff>
    </xdr:from>
    <xdr:ext cx="762000" cy="259045"/>
    <xdr:sp macro="" textlink="">
      <xdr:nvSpPr>
        <xdr:cNvPr id="111" name="人口1人当たり決算額の推移最大値テキスト445"/>
        <xdr:cNvSpPr txBox="1"/>
      </xdr:nvSpPr>
      <xdr:spPr>
        <a:xfrm>
          <a:off x="5740400" y="609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34</xdr:row>
      <xdr:rowOff>80442</xdr:rowOff>
    </xdr:from>
    <xdr:to>
      <xdr:col>5</xdr:col>
      <xdr:colOff>73025</xdr:colOff>
      <xdr:row>34</xdr:row>
      <xdr:rowOff>80442</xdr:rowOff>
    </xdr:to>
    <xdr:cxnSp macro="">
      <xdr:nvCxnSpPr>
        <xdr:cNvPr id="112" name="直線コネクタ 111"/>
        <xdr:cNvCxnSpPr/>
      </xdr:nvCxnSpPr>
      <xdr:spPr bwMode="auto">
        <a:xfrm>
          <a:off x="5562600" y="6347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86995</xdr:rowOff>
    </xdr:from>
    <xdr:to>
      <xdr:col>4</xdr:col>
      <xdr:colOff>1117600</xdr:colOff>
      <xdr:row>35</xdr:row>
      <xdr:rowOff>326834</xdr:rowOff>
    </xdr:to>
    <xdr:cxnSp macro="">
      <xdr:nvCxnSpPr>
        <xdr:cNvPr id="113" name="直線コネクタ 112"/>
        <xdr:cNvCxnSpPr/>
      </xdr:nvCxnSpPr>
      <xdr:spPr bwMode="auto">
        <a:xfrm>
          <a:off x="5003800" y="6697345"/>
          <a:ext cx="647700" cy="23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311611</xdr:rowOff>
    </xdr:from>
    <xdr:ext cx="762000" cy="259045"/>
    <xdr:sp macro="" textlink="">
      <xdr:nvSpPr>
        <xdr:cNvPr id="114" name="人口1人当たり決算額の推移平均値テキスト445"/>
        <xdr:cNvSpPr txBox="1"/>
      </xdr:nvSpPr>
      <xdr:spPr>
        <a:xfrm>
          <a:off x="5740400" y="692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328879</xdr:rowOff>
    </xdr:from>
    <xdr:to>
      <xdr:col>5</xdr:col>
      <xdr:colOff>34925</xdr:colOff>
      <xdr:row>36</xdr:row>
      <xdr:rowOff>87579</xdr:rowOff>
    </xdr:to>
    <xdr:sp macro="" textlink="">
      <xdr:nvSpPr>
        <xdr:cNvPr id="115" name="フローチャート : 判断 114"/>
        <xdr:cNvSpPr/>
      </xdr:nvSpPr>
      <xdr:spPr bwMode="auto">
        <a:xfrm>
          <a:off x="5600700" y="6939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229489</xdr:rowOff>
    </xdr:from>
    <xdr:to>
      <xdr:col>4</xdr:col>
      <xdr:colOff>469900</xdr:colOff>
      <xdr:row>35</xdr:row>
      <xdr:rowOff>86995</xdr:rowOff>
    </xdr:to>
    <xdr:cxnSp macro="">
      <xdr:nvCxnSpPr>
        <xdr:cNvPr id="116" name="直線コネクタ 115"/>
        <xdr:cNvCxnSpPr/>
      </xdr:nvCxnSpPr>
      <xdr:spPr bwMode="auto">
        <a:xfrm>
          <a:off x="4305300" y="6496939"/>
          <a:ext cx="698500" cy="200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64402</xdr:rowOff>
    </xdr:from>
    <xdr:to>
      <xdr:col>3</xdr:col>
      <xdr:colOff>904875</xdr:colOff>
      <xdr:row>34</xdr:row>
      <xdr:rowOff>229489</xdr:rowOff>
    </xdr:to>
    <xdr:cxnSp macro="">
      <xdr:nvCxnSpPr>
        <xdr:cNvPr id="119" name="直線コネクタ 118"/>
        <xdr:cNvCxnSpPr/>
      </xdr:nvCxnSpPr>
      <xdr:spPr bwMode="auto">
        <a:xfrm>
          <a:off x="3606800" y="6331852"/>
          <a:ext cx="698500" cy="16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202120</xdr:rowOff>
    </xdr:from>
    <xdr:to>
      <xdr:col>3</xdr:col>
      <xdr:colOff>955675</xdr:colOff>
      <xdr:row>35</xdr:row>
      <xdr:rowOff>303720</xdr:rowOff>
    </xdr:to>
    <xdr:sp macro="" textlink="">
      <xdr:nvSpPr>
        <xdr:cNvPr id="120" name="フローチャート : 判断 119"/>
        <xdr:cNvSpPr/>
      </xdr:nvSpPr>
      <xdr:spPr bwMode="auto">
        <a:xfrm>
          <a:off x="4254500" y="6812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288497</xdr:rowOff>
    </xdr:from>
    <xdr:ext cx="762000" cy="259045"/>
    <xdr:sp macro="" textlink="">
      <xdr:nvSpPr>
        <xdr:cNvPr id="121" name="テキスト ボックス 120"/>
        <xdr:cNvSpPr txBox="1"/>
      </xdr:nvSpPr>
      <xdr:spPr>
        <a:xfrm>
          <a:off x="3924300" y="689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64402</xdr:rowOff>
    </xdr:from>
    <xdr:to>
      <xdr:col>3</xdr:col>
      <xdr:colOff>206375</xdr:colOff>
      <xdr:row>34</xdr:row>
      <xdr:rowOff>91300</xdr:rowOff>
    </xdr:to>
    <xdr:cxnSp macro="">
      <xdr:nvCxnSpPr>
        <xdr:cNvPr id="122" name="直線コネクタ 121"/>
        <xdr:cNvCxnSpPr/>
      </xdr:nvCxnSpPr>
      <xdr:spPr bwMode="auto">
        <a:xfrm flipV="1">
          <a:off x="2908300" y="6331852"/>
          <a:ext cx="698500" cy="2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72237</xdr:rowOff>
    </xdr:from>
    <xdr:to>
      <xdr:col>3</xdr:col>
      <xdr:colOff>257175</xdr:colOff>
      <xdr:row>33</xdr:row>
      <xdr:rowOff>173837</xdr:rowOff>
    </xdr:to>
    <xdr:sp macro="" textlink="">
      <xdr:nvSpPr>
        <xdr:cNvPr id="123" name="フローチャート : 判断 122"/>
        <xdr:cNvSpPr/>
      </xdr:nvSpPr>
      <xdr:spPr bwMode="auto">
        <a:xfrm>
          <a:off x="3556000" y="599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12564</xdr:rowOff>
    </xdr:from>
    <xdr:ext cx="762000" cy="259045"/>
    <xdr:sp macro="" textlink="">
      <xdr:nvSpPr>
        <xdr:cNvPr id="124" name="テキスト ボックス 123"/>
        <xdr:cNvSpPr txBox="1"/>
      </xdr:nvSpPr>
      <xdr:spPr>
        <a:xfrm>
          <a:off x="3225800" y="576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134645</xdr:rowOff>
    </xdr:from>
    <xdr:to>
      <xdr:col>2</xdr:col>
      <xdr:colOff>692150</xdr:colOff>
      <xdr:row>33</xdr:row>
      <xdr:rowOff>64795</xdr:rowOff>
    </xdr:to>
    <xdr:sp macro="" textlink="">
      <xdr:nvSpPr>
        <xdr:cNvPr id="125" name="フローチャート : 判断 124"/>
        <xdr:cNvSpPr/>
      </xdr:nvSpPr>
      <xdr:spPr bwMode="auto">
        <a:xfrm>
          <a:off x="2857500" y="5887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246422</xdr:rowOff>
    </xdr:from>
    <xdr:ext cx="762000" cy="259045"/>
    <xdr:sp macro="" textlink="">
      <xdr:nvSpPr>
        <xdr:cNvPr id="126" name="テキスト ボックス 125"/>
        <xdr:cNvSpPr txBox="1"/>
      </xdr:nvSpPr>
      <xdr:spPr>
        <a:xfrm>
          <a:off x="2527300" y="565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276034</xdr:rowOff>
    </xdr:from>
    <xdr:to>
      <xdr:col>5</xdr:col>
      <xdr:colOff>34925</xdr:colOff>
      <xdr:row>36</xdr:row>
      <xdr:rowOff>34734</xdr:rowOff>
    </xdr:to>
    <xdr:sp macro="" textlink="">
      <xdr:nvSpPr>
        <xdr:cNvPr id="132" name="円/楕円 131"/>
        <xdr:cNvSpPr/>
      </xdr:nvSpPr>
      <xdr:spPr bwMode="auto">
        <a:xfrm>
          <a:off x="5600700" y="688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121111</xdr:rowOff>
    </xdr:from>
    <xdr:ext cx="762000" cy="259045"/>
    <xdr:sp macro="" textlink="">
      <xdr:nvSpPr>
        <xdr:cNvPr id="133" name="人口1人当たり決算額の推移該当値テキスト445"/>
        <xdr:cNvSpPr txBox="1"/>
      </xdr:nvSpPr>
      <xdr:spPr>
        <a:xfrm>
          <a:off x="5740400" y="673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36195</xdr:rowOff>
    </xdr:from>
    <xdr:to>
      <xdr:col>4</xdr:col>
      <xdr:colOff>520700</xdr:colOff>
      <xdr:row>35</xdr:row>
      <xdr:rowOff>137795</xdr:rowOff>
    </xdr:to>
    <xdr:sp macro="" textlink="">
      <xdr:nvSpPr>
        <xdr:cNvPr id="134" name="円/楕円 133"/>
        <xdr:cNvSpPr/>
      </xdr:nvSpPr>
      <xdr:spPr bwMode="auto">
        <a:xfrm>
          <a:off x="4953000" y="664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147972</xdr:rowOff>
    </xdr:from>
    <xdr:ext cx="736600" cy="259045"/>
    <xdr:sp macro="" textlink="">
      <xdr:nvSpPr>
        <xdr:cNvPr id="135" name="テキスト ボックス 134"/>
        <xdr:cNvSpPr txBox="1"/>
      </xdr:nvSpPr>
      <xdr:spPr>
        <a:xfrm>
          <a:off x="4622800" y="641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178689</xdr:rowOff>
    </xdr:from>
    <xdr:to>
      <xdr:col>3</xdr:col>
      <xdr:colOff>955675</xdr:colOff>
      <xdr:row>34</xdr:row>
      <xdr:rowOff>280289</xdr:rowOff>
    </xdr:to>
    <xdr:sp macro="" textlink="">
      <xdr:nvSpPr>
        <xdr:cNvPr id="136" name="円/楕円 135"/>
        <xdr:cNvSpPr/>
      </xdr:nvSpPr>
      <xdr:spPr bwMode="auto">
        <a:xfrm>
          <a:off x="4254500" y="644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290466</xdr:rowOff>
    </xdr:from>
    <xdr:ext cx="762000" cy="259045"/>
    <xdr:sp macro="" textlink="">
      <xdr:nvSpPr>
        <xdr:cNvPr id="137" name="テキスト ボックス 136"/>
        <xdr:cNvSpPr txBox="1"/>
      </xdr:nvSpPr>
      <xdr:spPr>
        <a:xfrm>
          <a:off x="3924300" y="621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13602</xdr:rowOff>
    </xdr:from>
    <xdr:to>
      <xdr:col>3</xdr:col>
      <xdr:colOff>257175</xdr:colOff>
      <xdr:row>34</xdr:row>
      <xdr:rowOff>115202</xdr:rowOff>
    </xdr:to>
    <xdr:sp macro="" textlink="">
      <xdr:nvSpPr>
        <xdr:cNvPr id="138" name="円/楕円 137"/>
        <xdr:cNvSpPr/>
      </xdr:nvSpPr>
      <xdr:spPr bwMode="auto">
        <a:xfrm>
          <a:off x="3556000" y="628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99979</xdr:rowOff>
    </xdr:from>
    <xdr:ext cx="762000" cy="259045"/>
    <xdr:sp macro="" textlink="">
      <xdr:nvSpPr>
        <xdr:cNvPr id="139" name="テキスト ボックス 138"/>
        <xdr:cNvSpPr txBox="1"/>
      </xdr:nvSpPr>
      <xdr:spPr>
        <a:xfrm>
          <a:off x="3225800" y="63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40500</xdr:rowOff>
    </xdr:from>
    <xdr:to>
      <xdr:col>2</xdr:col>
      <xdr:colOff>692150</xdr:colOff>
      <xdr:row>34</xdr:row>
      <xdr:rowOff>142100</xdr:rowOff>
    </xdr:to>
    <xdr:sp macro="" textlink="">
      <xdr:nvSpPr>
        <xdr:cNvPr id="140" name="円/楕円 139"/>
        <xdr:cNvSpPr/>
      </xdr:nvSpPr>
      <xdr:spPr bwMode="auto">
        <a:xfrm>
          <a:off x="2857500" y="63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126877</xdr:rowOff>
    </xdr:from>
    <xdr:ext cx="762000" cy="259045"/>
    <xdr:sp macro="" textlink="">
      <xdr:nvSpPr>
        <xdr:cNvPr id="141" name="テキスト ボックス 140"/>
        <xdr:cNvSpPr txBox="1"/>
      </xdr:nvSpPr>
      <xdr:spPr>
        <a:xfrm>
          <a:off x="2527300" y="63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実質収支比率については、住民サービスの低下を招かないよう３％から５％の範囲で推移していくよう留意していることから適正な範囲で推移している。</a:t>
          </a:r>
          <a:endParaRPr lang="ja-JP" altLang="ja-JP" sz="1400">
            <a:effectLst/>
          </a:endParaRPr>
        </a:p>
        <a:p>
          <a:pPr rtl="0"/>
          <a:r>
            <a:rPr lang="ja-JP" altLang="ja-JP" sz="1400" b="0" i="0" baseline="0">
              <a:solidFill>
                <a:schemeClr val="dk1"/>
              </a:solidFill>
              <a:effectLst/>
              <a:latin typeface="+mn-lt"/>
              <a:ea typeface="+mn-ea"/>
              <a:cs typeface="+mn-cs"/>
            </a:rPr>
            <a:t>　財政調整基金残高については、類似団体と比較すると極端に少ない状況にあるが、今後も各種経費削減によって生じた余剰金を積み立てることにより増加していくものと思われる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すべての会計において赤字額は発生していない状況にあるが、公営企業会計においては、基準外の繰出が発生している状況が続いている。</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簡易水道や下水道が</a:t>
          </a:r>
          <a:r>
            <a:rPr lang="ja-JP" altLang="ja-JP" sz="1400" b="0" i="0" baseline="0">
              <a:solidFill>
                <a:schemeClr val="dk1"/>
              </a:solidFill>
              <a:effectLst/>
              <a:latin typeface="+mn-lt"/>
              <a:ea typeface="+mn-ea"/>
              <a:cs typeface="+mn-cs"/>
            </a:rPr>
            <a:t>整備段階であるため、やむを得ない状況にあるが、今後においても整備完了区域における加入促進や、料金の値上げにより独立採算の原則に沿った運営をしていく必要がある。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臨時財政対策債に係る算入公債費が増加しており、一般会計の元利償還金の減少と合わせて、その他の増加要因を吸収し分子の減少に大きく寄与している</a:t>
          </a:r>
          <a:r>
            <a:rPr lang="ja-JP" altLang="en-US" sz="1400" b="0" i="0" baseline="0">
              <a:solidFill>
                <a:schemeClr val="dk1"/>
              </a:solidFill>
              <a:effectLst/>
              <a:latin typeface="+mn-lt"/>
              <a:ea typeface="+mn-ea"/>
              <a:cs typeface="+mn-cs"/>
            </a:rPr>
            <a:t>ため、実質公債費比率が年々減少してしている。</a:t>
          </a:r>
          <a:endParaRPr lang="ja-JP" altLang="ja-JP" sz="1400">
            <a:effectLst/>
          </a:endParaRPr>
        </a:p>
        <a:p>
          <a:pPr rtl="0"/>
          <a:r>
            <a:rPr lang="ja-JP" altLang="ja-JP" sz="1400" b="0" i="0" baseline="0">
              <a:solidFill>
                <a:schemeClr val="dk1"/>
              </a:solidFill>
              <a:effectLst/>
              <a:latin typeface="+mn-lt"/>
              <a:ea typeface="+mn-ea"/>
              <a:cs typeface="+mn-cs"/>
            </a:rPr>
            <a:t>　今後、一般会計においては、消防組合が整備する予定の無線デジタル化整備事業の公債費に対する負担金やスマートインターチェンジ整備に係る負担金の増加も予想される</a:t>
          </a:r>
          <a:r>
            <a:rPr lang="ja-JP" altLang="en-US" sz="1400" b="0" i="0" baseline="0">
              <a:solidFill>
                <a:schemeClr val="dk1"/>
              </a:solidFill>
              <a:effectLst/>
              <a:latin typeface="+mn-lt"/>
              <a:ea typeface="+mn-ea"/>
              <a:cs typeface="+mn-cs"/>
            </a:rPr>
            <a:t>。そのため</a:t>
          </a:r>
          <a:r>
            <a:rPr lang="ja-JP" altLang="ja-JP" sz="1400" b="0" i="0" baseline="0">
              <a:solidFill>
                <a:schemeClr val="dk1"/>
              </a:solidFill>
              <a:effectLst/>
              <a:latin typeface="+mn-lt"/>
              <a:ea typeface="+mn-ea"/>
              <a:cs typeface="+mn-cs"/>
            </a:rPr>
            <a:t>繰出金が増加傾向にある公営企業等においては、使用料の見直し等により基準外の繰出を減少させていく必要がある。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類似団体と比較すると、充当可能財源が極端に少なく比率は高い状況が続いているが、</a:t>
          </a:r>
          <a:r>
            <a:rPr lang="ja-JP" altLang="en-US" sz="1400" b="0" i="0" baseline="0">
              <a:solidFill>
                <a:schemeClr val="dk1"/>
              </a:solidFill>
              <a:effectLst/>
              <a:latin typeface="+mn-lt"/>
              <a:ea typeface="+mn-ea"/>
              <a:cs typeface="+mn-cs"/>
            </a:rPr>
            <a:t>新規町債発行を抑制していることにより、</a:t>
          </a:r>
          <a:r>
            <a:rPr lang="ja-JP" altLang="ja-JP" sz="1400" b="0" i="0" baseline="0">
              <a:solidFill>
                <a:schemeClr val="dk1"/>
              </a:solidFill>
              <a:effectLst/>
              <a:latin typeface="+mn-lt"/>
              <a:ea typeface="+mn-ea"/>
              <a:cs typeface="+mn-cs"/>
            </a:rPr>
            <a:t>一般会計の地方債の残高の減少や僅かながらも基金積立を継続していることより順調に改善している。</a:t>
          </a:r>
          <a:endParaRPr lang="ja-JP" altLang="ja-JP" sz="1400">
            <a:effectLst/>
          </a:endParaRPr>
        </a:p>
        <a:p>
          <a:pPr rtl="0"/>
          <a:r>
            <a:rPr lang="ja-JP" altLang="ja-JP" sz="1400" b="0" i="0" baseline="0">
              <a:solidFill>
                <a:schemeClr val="dk1"/>
              </a:solidFill>
              <a:effectLst/>
              <a:latin typeface="+mn-lt"/>
              <a:ea typeface="+mn-ea"/>
              <a:cs typeface="+mn-cs"/>
            </a:rPr>
            <a:t>　地方債の残高については、類似団体</a:t>
          </a:r>
          <a:r>
            <a:rPr lang="ja-JP" altLang="en-US" sz="1400" b="0" i="0" baseline="0">
              <a:solidFill>
                <a:schemeClr val="dk1"/>
              </a:solidFill>
              <a:effectLst/>
              <a:latin typeface="+mn-lt"/>
              <a:ea typeface="+mn-ea"/>
              <a:cs typeface="+mn-cs"/>
            </a:rPr>
            <a:t>平均程度である</a:t>
          </a:r>
          <a:r>
            <a:rPr lang="ja-JP" altLang="ja-JP" sz="1400" b="0" i="0" baseline="0">
              <a:solidFill>
                <a:schemeClr val="dk1"/>
              </a:solidFill>
              <a:effectLst/>
              <a:latin typeface="+mn-lt"/>
              <a:ea typeface="+mn-ea"/>
              <a:cs typeface="+mn-cs"/>
            </a:rPr>
            <a:t>ため、今後においても住民サービスの低下を招かないよう各種歳出削減に取り組み、余剰金の積み立てを継続していき</a:t>
          </a:r>
          <a:r>
            <a:rPr lang="ja-JP" altLang="en-US" sz="1400" b="0" i="0" baseline="0">
              <a:solidFill>
                <a:schemeClr val="dk1"/>
              </a:solidFill>
              <a:effectLst/>
              <a:latin typeface="+mn-lt"/>
              <a:ea typeface="+mn-ea"/>
              <a:cs typeface="+mn-cs"/>
            </a:rPr>
            <a:t>ながら、将来に負担を残さないように適切な財政運営に努めていく。</a:t>
          </a:r>
          <a:endParaRPr lang="ja-JP" altLang="ja-JP" sz="1400">
            <a:effectLst/>
          </a:endParaRPr>
        </a:p>
        <a:p>
          <a:pPr rtl="0"/>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5151393</v>
      </c>
      <c r="BO4" s="349"/>
      <c r="BP4" s="349"/>
      <c r="BQ4" s="349"/>
      <c r="BR4" s="349"/>
      <c r="BS4" s="349"/>
      <c r="BT4" s="349"/>
      <c r="BU4" s="350"/>
      <c r="BV4" s="348">
        <v>4711063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4997718</v>
      </c>
      <c r="BO5" s="386"/>
      <c r="BP5" s="386"/>
      <c r="BQ5" s="386"/>
      <c r="BR5" s="386"/>
      <c r="BS5" s="386"/>
      <c r="BT5" s="386"/>
      <c r="BU5" s="387"/>
      <c r="BV5" s="385">
        <v>4551413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v>
      </c>
      <c r="CU5" s="383"/>
      <c r="CV5" s="383"/>
      <c r="CW5" s="383"/>
      <c r="CX5" s="383"/>
      <c r="CY5" s="383"/>
      <c r="CZ5" s="383"/>
      <c r="DA5" s="384"/>
      <c r="DB5" s="382">
        <v>84.6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153675</v>
      </c>
      <c r="BO6" s="386"/>
      <c r="BP6" s="386"/>
      <c r="BQ6" s="386"/>
      <c r="BR6" s="386"/>
      <c r="BS6" s="386"/>
      <c r="BT6" s="386"/>
      <c r="BU6" s="387"/>
      <c r="BV6" s="385">
        <v>159650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88.7</v>
      </c>
      <c r="CU6" s="423"/>
      <c r="CV6" s="423"/>
      <c r="CW6" s="423"/>
      <c r="CX6" s="423"/>
      <c r="CY6" s="423"/>
      <c r="CZ6" s="423"/>
      <c r="DA6" s="424"/>
      <c r="DB6" s="422">
        <v>90.7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13803</v>
      </c>
      <c r="BO7" s="386"/>
      <c r="BP7" s="386"/>
      <c r="BQ7" s="386"/>
      <c r="BR7" s="386"/>
      <c r="BS7" s="386"/>
      <c r="BT7" s="386"/>
      <c r="BU7" s="387"/>
      <c r="BV7" s="385">
        <v>17885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3189320</v>
      </c>
      <c r="CU7" s="386"/>
      <c r="CV7" s="386"/>
      <c r="CW7" s="386"/>
      <c r="CX7" s="386"/>
      <c r="CY7" s="386"/>
      <c r="CZ7" s="386"/>
      <c r="DA7" s="387"/>
      <c r="DB7" s="385">
        <v>3168188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139872</v>
      </c>
      <c r="BO8" s="386"/>
      <c r="BP8" s="386"/>
      <c r="BQ8" s="386"/>
      <c r="BR8" s="386"/>
      <c r="BS8" s="386"/>
      <c r="BT8" s="386"/>
      <c r="BU8" s="387"/>
      <c r="BV8" s="385">
        <v>141765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11075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-1893</v>
      </c>
      <c r="BO9" s="386"/>
      <c r="BP9" s="386"/>
      <c r="BQ9" s="386"/>
      <c r="BR9" s="386"/>
      <c r="BS9" s="386"/>
      <c r="BT9" s="386"/>
      <c r="BU9" s="387"/>
      <c r="BV9" s="385">
        <v>-26303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13.5</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11647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261109</v>
      </c>
      <c r="BO10" s="386"/>
      <c r="BP10" s="386"/>
      <c r="BQ10" s="386"/>
      <c r="BR10" s="386"/>
      <c r="BS10" s="386"/>
      <c r="BT10" s="386"/>
      <c r="BU10" s="387"/>
      <c r="BV10" s="385">
        <v>208923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13249</v>
      </c>
      <c r="BO11" s="386"/>
      <c r="BP11" s="386"/>
      <c r="BQ11" s="386"/>
      <c r="BR11" s="386"/>
      <c r="BS11" s="386"/>
      <c r="BT11" s="386"/>
      <c r="BU11" s="387"/>
      <c r="BV11" s="385">
        <v>11002</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11401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11378</v>
      </c>
      <c r="S13" s="467"/>
      <c r="T13" s="467"/>
      <c r="U13" s="467"/>
      <c r="V13" s="468"/>
      <c r="W13" s="401" t="s">
        <v>123</v>
      </c>
      <c r="X13" s="402"/>
      <c r="Y13" s="402"/>
      <c r="Z13" s="402"/>
      <c r="AA13" s="402"/>
      <c r="AB13" s="392"/>
      <c r="AC13" s="436">
        <v>1107</v>
      </c>
      <c r="AD13" s="437"/>
      <c r="AE13" s="437"/>
      <c r="AF13" s="437"/>
      <c r="AG13" s="476"/>
      <c r="AH13" s="436">
        <v>1246</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272465</v>
      </c>
      <c r="BO13" s="386"/>
      <c r="BP13" s="386"/>
      <c r="BQ13" s="386"/>
      <c r="BR13" s="386"/>
      <c r="BS13" s="386"/>
      <c r="BT13" s="386"/>
      <c r="BU13" s="387"/>
      <c r="BV13" s="385">
        <v>193622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11336</v>
      </c>
      <c r="S14" s="467"/>
      <c r="T14" s="467"/>
      <c r="U14" s="467"/>
      <c r="V14" s="468"/>
      <c r="W14" s="375"/>
      <c r="X14" s="376"/>
      <c r="Y14" s="376"/>
      <c r="Z14" s="376"/>
      <c r="AA14" s="376"/>
      <c r="AB14" s="365"/>
      <c r="AC14" s="469">
        <v>19.8</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105.6</v>
      </c>
      <c r="CU14" s="481"/>
      <c r="CV14" s="481"/>
      <c r="CW14" s="481"/>
      <c r="CX14" s="481"/>
      <c r="CY14" s="481"/>
      <c r="CZ14" s="481"/>
      <c r="DA14" s="482"/>
      <c r="DB14" s="480">
        <v>117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11314</v>
      </c>
      <c r="S15" s="467"/>
      <c r="T15" s="467"/>
      <c r="U15" s="467"/>
      <c r="V15" s="468"/>
      <c r="W15" s="401" t="s">
        <v>129</v>
      </c>
      <c r="X15" s="402"/>
      <c r="Y15" s="402"/>
      <c r="Z15" s="402"/>
      <c r="AA15" s="402"/>
      <c r="AB15" s="392"/>
      <c r="AC15" s="436">
        <v>1453</v>
      </c>
      <c r="AD15" s="437"/>
      <c r="AE15" s="437"/>
      <c r="AF15" s="437"/>
      <c r="AG15" s="476"/>
      <c r="AH15" s="436">
        <v>1675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932416</v>
      </c>
      <c r="BO15" s="349"/>
      <c r="BP15" s="349"/>
      <c r="BQ15" s="349"/>
      <c r="BR15" s="349"/>
      <c r="BS15" s="349"/>
      <c r="BT15" s="349"/>
      <c r="BU15" s="350"/>
      <c r="BV15" s="348">
        <v>877376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26.1</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2722449</v>
      </c>
      <c r="BO16" s="386"/>
      <c r="BP16" s="386"/>
      <c r="BQ16" s="386"/>
      <c r="BR16" s="386"/>
      <c r="BS16" s="386"/>
      <c r="BT16" s="386"/>
      <c r="BU16" s="387"/>
      <c r="BV16" s="385">
        <v>2707434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3017</v>
      </c>
      <c r="AD17" s="437"/>
      <c r="AE17" s="437"/>
      <c r="AF17" s="437"/>
      <c r="AG17" s="476"/>
      <c r="AH17" s="436">
        <v>3017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1193544</v>
      </c>
      <c r="BO17" s="386"/>
      <c r="BP17" s="386"/>
      <c r="BQ17" s="386"/>
      <c r="BR17" s="386"/>
      <c r="BS17" s="386"/>
      <c r="BT17" s="386"/>
      <c r="BU17" s="387"/>
      <c r="BV17" s="385">
        <v>1121825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84.93</v>
      </c>
      <c r="M18" s="498"/>
      <c r="N18" s="498"/>
      <c r="O18" s="498"/>
      <c r="P18" s="498"/>
      <c r="Q18" s="498"/>
      <c r="R18" s="499"/>
      <c r="S18" s="499"/>
      <c r="T18" s="499"/>
      <c r="U18" s="499"/>
      <c r="V18" s="500"/>
      <c r="W18" s="403"/>
      <c r="X18" s="404"/>
      <c r="Y18" s="404"/>
      <c r="Z18" s="404"/>
      <c r="AA18" s="404"/>
      <c r="AB18" s="395"/>
      <c r="AC18" s="501">
        <v>54.1</v>
      </c>
      <c r="AD18" s="502"/>
      <c r="AE18" s="502"/>
      <c r="AF18" s="502"/>
      <c r="AG18" s="503"/>
      <c r="AH18" s="501">
        <v>50.7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2652933</v>
      </c>
      <c r="BO18" s="386"/>
      <c r="BP18" s="386"/>
      <c r="BQ18" s="386"/>
      <c r="BR18" s="386"/>
      <c r="BS18" s="386"/>
      <c r="BT18" s="386"/>
      <c r="BU18" s="387"/>
      <c r="BV18" s="385">
        <v>2754916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3675986</v>
      </c>
      <c r="BO19" s="386"/>
      <c r="BP19" s="386"/>
      <c r="BQ19" s="386"/>
      <c r="BR19" s="386"/>
      <c r="BS19" s="386"/>
      <c r="BT19" s="386"/>
      <c r="BU19" s="387"/>
      <c r="BV19" s="385">
        <v>3562837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3602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4871117</v>
      </c>
      <c r="BO23" s="386"/>
      <c r="BP23" s="386"/>
      <c r="BQ23" s="386"/>
      <c r="BR23" s="386"/>
      <c r="BS23" s="386"/>
      <c r="BT23" s="386"/>
      <c r="BU23" s="387"/>
      <c r="BV23" s="385">
        <v>4951935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7600</v>
      </c>
      <c r="R24" s="437"/>
      <c r="S24" s="437"/>
      <c r="T24" s="437"/>
      <c r="U24" s="437"/>
      <c r="V24" s="476"/>
      <c r="W24" s="531"/>
      <c r="X24" s="519"/>
      <c r="Y24" s="520"/>
      <c r="Z24" s="435" t="s">
        <v>152</v>
      </c>
      <c r="AA24" s="415"/>
      <c r="AB24" s="415"/>
      <c r="AC24" s="415"/>
      <c r="AD24" s="415"/>
      <c r="AE24" s="415"/>
      <c r="AF24" s="415"/>
      <c r="AG24" s="416"/>
      <c r="AH24" s="436">
        <v>84</v>
      </c>
      <c r="AI24" s="437"/>
      <c r="AJ24" s="437"/>
      <c r="AK24" s="437"/>
      <c r="AL24" s="476"/>
      <c r="AM24" s="436">
        <v>237132</v>
      </c>
      <c r="AN24" s="437"/>
      <c r="AO24" s="437"/>
      <c r="AP24" s="437"/>
      <c r="AQ24" s="437"/>
      <c r="AR24" s="476"/>
      <c r="AS24" s="436">
        <v>2823</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3542429</v>
      </c>
      <c r="BO24" s="386"/>
      <c r="BP24" s="386"/>
      <c r="BQ24" s="386"/>
      <c r="BR24" s="386"/>
      <c r="BS24" s="386"/>
      <c r="BT24" s="386"/>
      <c r="BU24" s="387"/>
      <c r="BV24" s="385">
        <v>3544188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5850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487389</v>
      </c>
      <c r="BO25" s="349"/>
      <c r="BP25" s="349"/>
      <c r="BQ25" s="349"/>
      <c r="BR25" s="349"/>
      <c r="BS25" s="349"/>
      <c r="BT25" s="349"/>
      <c r="BU25" s="350"/>
      <c r="BV25" s="348">
        <v>567206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5270</v>
      </c>
      <c r="R26" s="437"/>
      <c r="S26" s="437"/>
      <c r="T26" s="437"/>
      <c r="U26" s="437"/>
      <c r="V26" s="476"/>
      <c r="W26" s="531"/>
      <c r="X26" s="519"/>
      <c r="Y26" s="520"/>
      <c r="Z26" s="435" t="s">
        <v>158</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3026</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4245</v>
      </c>
      <c r="AN27" s="437"/>
      <c r="AO27" s="437"/>
      <c r="AP27" s="437"/>
      <c r="AQ27" s="437"/>
      <c r="AR27" s="476"/>
      <c r="AS27" s="436">
        <v>4245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2501</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1111857</v>
      </c>
      <c r="BO28" s="349"/>
      <c r="BP28" s="349"/>
      <c r="BQ28" s="349"/>
      <c r="BR28" s="349"/>
      <c r="BS28" s="349"/>
      <c r="BT28" s="349"/>
      <c r="BU28" s="350"/>
      <c r="BV28" s="348">
        <v>850748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2273</v>
      </c>
      <c r="R29" s="437"/>
      <c r="S29" s="437"/>
      <c r="T29" s="437"/>
      <c r="U29" s="437"/>
      <c r="V29" s="476"/>
      <c r="W29" s="531"/>
      <c r="X29" s="519"/>
      <c r="Y29" s="520"/>
      <c r="Z29" s="435" t="s">
        <v>168</v>
      </c>
      <c r="AA29" s="415"/>
      <c r="AB29" s="415"/>
      <c r="AC29" s="415"/>
      <c r="AD29" s="415"/>
      <c r="AE29" s="415"/>
      <c r="AF29" s="415"/>
      <c r="AG29" s="416"/>
      <c r="AH29" s="436">
        <v>85</v>
      </c>
      <c r="AI29" s="437"/>
      <c r="AJ29" s="437"/>
      <c r="AK29" s="437"/>
      <c r="AL29" s="476"/>
      <c r="AM29" s="436">
        <v>241377</v>
      </c>
      <c r="AN29" s="437"/>
      <c r="AO29" s="437"/>
      <c r="AP29" s="437"/>
      <c r="AQ29" s="437"/>
      <c r="AR29" s="476"/>
      <c r="AS29" s="436">
        <v>2840</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30040</v>
      </c>
      <c r="BO29" s="386"/>
      <c r="BP29" s="386"/>
      <c r="BQ29" s="386"/>
      <c r="BR29" s="386"/>
      <c r="BS29" s="386"/>
      <c r="BT29" s="386"/>
      <c r="BU29" s="387"/>
      <c r="BV29" s="385">
        <v>30009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93.7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233676</v>
      </c>
      <c r="BO30" s="553"/>
      <c r="BP30" s="553"/>
      <c r="BQ30" s="553"/>
      <c r="BR30" s="553"/>
      <c r="BS30" s="553"/>
      <c r="BT30" s="553"/>
      <c r="BU30" s="554"/>
      <c r="BV30" s="552">
        <v>123109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熊本県市町村総合事務組合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くま川鉄道株式会社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下水道特別会計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人吉下球磨消防組合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人吉球磨広域行政組合（一般会計）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人吉球磨広域行政組合（人吉球磨ふるさと市町村圏特別会計）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人吉球磨広域行政組合（特別養護老人ホーム特別会計）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熊本県後期高齢者医療広域連合（一般会計）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熊本県後期高齢者医療広域連合（後期高齢者医療特別会計）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7" t="s">
        <v>24</v>
      </c>
      <c r="C41" s="1168"/>
      <c r="D41" s="81"/>
      <c r="E41" s="1173" t="s">
        <v>25</v>
      </c>
      <c r="F41" s="1173"/>
      <c r="G41" s="1173"/>
      <c r="H41" s="1174"/>
      <c r="I41" s="82">
        <v>5427</v>
      </c>
      <c r="J41" s="83">
        <v>5337</v>
      </c>
      <c r="K41" s="83">
        <v>5161</v>
      </c>
      <c r="L41" s="83">
        <v>4952</v>
      </c>
      <c r="M41" s="84">
        <v>4871</v>
      </c>
    </row>
    <row r="42" spans="2:13" ht="27.75" customHeight="1">
      <c r="B42" s="1169"/>
      <c r="C42" s="1170"/>
      <c r="D42" s="85"/>
      <c r="E42" s="1175" t="s">
        <v>26</v>
      </c>
      <c r="F42" s="1175"/>
      <c r="G42" s="1175"/>
      <c r="H42" s="1176"/>
      <c r="I42" s="86">
        <v>37</v>
      </c>
      <c r="J42" s="87">
        <v>29</v>
      </c>
      <c r="K42" s="87">
        <v>22</v>
      </c>
      <c r="L42" s="87">
        <v>14</v>
      </c>
      <c r="M42" s="88">
        <v>7</v>
      </c>
    </row>
    <row r="43" spans="2:13" ht="27.75" customHeight="1">
      <c r="B43" s="1169"/>
      <c r="C43" s="1170"/>
      <c r="D43" s="85"/>
      <c r="E43" s="1175" t="s">
        <v>27</v>
      </c>
      <c r="F43" s="1175"/>
      <c r="G43" s="1175"/>
      <c r="H43" s="1176"/>
      <c r="I43" s="86">
        <v>2869</v>
      </c>
      <c r="J43" s="87">
        <v>2894</v>
      </c>
      <c r="K43" s="87">
        <v>2823</v>
      </c>
      <c r="L43" s="87">
        <v>2689</v>
      </c>
      <c r="M43" s="88">
        <v>2767</v>
      </c>
    </row>
    <row r="44" spans="2:13" ht="27.75" customHeight="1">
      <c r="B44" s="1169"/>
      <c r="C44" s="1170"/>
      <c r="D44" s="85"/>
      <c r="E44" s="1175" t="s">
        <v>28</v>
      </c>
      <c r="F44" s="1175"/>
      <c r="G44" s="1175"/>
      <c r="H44" s="1176"/>
      <c r="I44" s="86">
        <v>455</v>
      </c>
      <c r="J44" s="87">
        <v>406</v>
      </c>
      <c r="K44" s="87">
        <v>348</v>
      </c>
      <c r="L44" s="87">
        <v>295</v>
      </c>
      <c r="M44" s="88">
        <v>242</v>
      </c>
    </row>
    <row r="45" spans="2:13" ht="27.75" customHeight="1">
      <c r="B45" s="1169"/>
      <c r="C45" s="1170"/>
      <c r="D45" s="85"/>
      <c r="E45" s="1175" t="s">
        <v>29</v>
      </c>
      <c r="F45" s="1175"/>
      <c r="G45" s="1175"/>
      <c r="H45" s="1176"/>
      <c r="I45" s="86">
        <v>1280</v>
      </c>
      <c r="J45" s="87">
        <v>1289</v>
      </c>
      <c r="K45" s="87">
        <v>1257</v>
      </c>
      <c r="L45" s="87">
        <v>1226</v>
      </c>
      <c r="M45" s="88">
        <v>1261</v>
      </c>
    </row>
    <row r="46" spans="2:13" ht="27.75" customHeight="1">
      <c r="B46" s="1169"/>
      <c r="C46" s="1170"/>
      <c r="D46" s="85"/>
      <c r="E46" s="1175" t="s">
        <v>30</v>
      </c>
      <c r="F46" s="1175"/>
      <c r="G46" s="1175"/>
      <c r="H46" s="1176"/>
      <c r="I46" s="86">
        <v>266</v>
      </c>
      <c r="J46" s="87">
        <v>229</v>
      </c>
      <c r="K46" s="87">
        <v>205</v>
      </c>
      <c r="L46" s="87">
        <v>178</v>
      </c>
      <c r="M46" s="88">
        <v>151</v>
      </c>
    </row>
    <row r="47" spans="2:13" ht="27.75" customHeight="1">
      <c r="B47" s="1169"/>
      <c r="C47" s="1170"/>
      <c r="D47" s="85"/>
      <c r="E47" s="1175" t="s">
        <v>31</v>
      </c>
      <c r="F47" s="1175"/>
      <c r="G47" s="1175"/>
      <c r="H47" s="1176"/>
      <c r="I47" s="86" t="s">
        <v>472</v>
      </c>
      <c r="J47" s="87" t="s">
        <v>472</v>
      </c>
      <c r="K47" s="87" t="s">
        <v>472</v>
      </c>
      <c r="L47" s="87" t="s">
        <v>472</v>
      </c>
      <c r="M47" s="88" t="s">
        <v>472</v>
      </c>
    </row>
    <row r="48" spans="2:13" ht="27.75" customHeight="1">
      <c r="B48" s="1171"/>
      <c r="C48" s="1172"/>
      <c r="D48" s="85"/>
      <c r="E48" s="1175" t="s">
        <v>32</v>
      </c>
      <c r="F48" s="1175"/>
      <c r="G48" s="1175"/>
      <c r="H48" s="1176"/>
      <c r="I48" s="86" t="s">
        <v>472</v>
      </c>
      <c r="J48" s="87" t="s">
        <v>472</v>
      </c>
      <c r="K48" s="87" t="s">
        <v>472</v>
      </c>
      <c r="L48" s="87" t="s">
        <v>472</v>
      </c>
      <c r="M48" s="88" t="s">
        <v>472</v>
      </c>
    </row>
    <row r="49" spans="2:13" ht="27.75" customHeight="1">
      <c r="B49" s="1177" t="s">
        <v>33</v>
      </c>
      <c r="C49" s="1178"/>
      <c r="D49" s="89"/>
      <c r="E49" s="1175" t="s">
        <v>34</v>
      </c>
      <c r="F49" s="1175"/>
      <c r="G49" s="1175"/>
      <c r="H49" s="1176"/>
      <c r="I49" s="86">
        <v>468</v>
      </c>
      <c r="J49" s="87">
        <v>711</v>
      </c>
      <c r="K49" s="87">
        <v>906</v>
      </c>
      <c r="L49" s="87">
        <v>1205</v>
      </c>
      <c r="M49" s="88">
        <v>1463</v>
      </c>
    </row>
    <row r="50" spans="2:13" ht="27.75" customHeight="1">
      <c r="B50" s="1169"/>
      <c r="C50" s="1170"/>
      <c r="D50" s="85"/>
      <c r="E50" s="1175" t="s">
        <v>35</v>
      </c>
      <c r="F50" s="1175"/>
      <c r="G50" s="1175"/>
      <c r="H50" s="1176"/>
      <c r="I50" s="86">
        <v>188</v>
      </c>
      <c r="J50" s="87">
        <v>182</v>
      </c>
      <c r="K50" s="87">
        <v>167</v>
      </c>
      <c r="L50" s="87">
        <v>155</v>
      </c>
      <c r="M50" s="88">
        <v>157</v>
      </c>
    </row>
    <row r="51" spans="2:13" ht="27.75" customHeight="1">
      <c r="B51" s="1171"/>
      <c r="C51" s="1172"/>
      <c r="D51" s="85"/>
      <c r="E51" s="1175" t="s">
        <v>36</v>
      </c>
      <c r="F51" s="1175"/>
      <c r="G51" s="1175"/>
      <c r="H51" s="1176"/>
      <c r="I51" s="86">
        <v>4656</v>
      </c>
      <c r="J51" s="87">
        <v>4815</v>
      </c>
      <c r="K51" s="87">
        <v>4795</v>
      </c>
      <c r="L51" s="87">
        <v>4740</v>
      </c>
      <c r="M51" s="88">
        <v>4737</v>
      </c>
    </row>
    <row r="52" spans="2:13" ht="27.75" customHeight="1" thickBot="1">
      <c r="B52" s="1179" t="s">
        <v>37</v>
      </c>
      <c r="C52" s="1180"/>
      <c r="D52" s="90"/>
      <c r="E52" s="1181" t="s">
        <v>38</v>
      </c>
      <c r="F52" s="1181"/>
      <c r="G52" s="1181"/>
      <c r="H52" s="1182"/>
      <c r="I52" s="91">
        <v>5022</v>
      </c>
      <c r="J52" s="92">
        <v>4477</v>
      </c>
      <c r="K52" s="92">
        <v>3947</v>
      </c>
      <c r="L52" s="92">
        <v>3254</v>
      </c>
      <c r="M52" s="93">
        <v>2943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34308</v>
      </c>
      <c r="E3" s="116"/>
      <c r="F3" s="117">
        <v>127151</v>
      </c>
      <c r="G3" s="118"/>
      <c r="H3" s="119"/>
    </row>
    <row r="4" spans="1:8">
      <c r="A4" s="120"/>
      <c r="B4" s="121"/>
      <c r="C4" s="122"/>
      <c r="D4" s="123">
        <v>23967</v>
      </c>
      <c r="E4" s="124"/>
      <c r="F4" s="125">
        <v>72559</v>
      </c>
      <c r="G4" s="126"/>
      <c r="H4" s="127"/>
    </row>
    <row r="5" spans="1:8">
      <c r="A5" s="108" t="s">
        <v>506</v>
      </c>
      <c r="B5" s="113"/>
      <c r="C5" s="114"/>
      <c r="D5" s="115">
        <v>130426</v>
      </c>
      <c r="E5" s="116"/>
      <c r="F5" s="117">
        <v>147869</v>
      </c>
      <c r="G5" s="118"/>
      <c r="H5" s="119"/>
    </row>
    <row r="6" spans="1:8">
      <c r="A6" s="120"/>
      <c r="B6" s="121"/>
      <c r="C6" s="122"/>
      <c r="D6" s="123">
        <v>39492</v>
      </c>
      <c r="E6" s="124"/>
      <c r="F6" s="125">
        <v>63271</v>
      </c>
      <c r="G6" s="126"/>
      <c r="H6" s="127"/>
    </row>
    <row r="7" spans="1:8">
      <c r="A7" s="108" t="s">
        <v>507</v>
      </c>
      <c r="B7" s="113"/>
      <c r="C7" s="114"/>
      <c r="D7" s="115">
        <v>40474</v>
      </c>
      <c r="E7" s="116"/>
      <c r="F7" s="117">
        <v>72729</v>
      </c>
      <c r="G7" s="118"/>
      <c r="H7" s="119"/>
    </row>
    <row r="8" spans="1:8">
      <c r="A8" s="120"/>
      <c r="B8" s="121"/>
      <c r="C8" s="122"/>
      <c r="D8" s="123">
        <v>14682</v>
      </c>
      <c r="E8" s="124"/>
      <c r="F8" s="125">
        <v>36291</v>
      </c>
      <c r="G8" s="126"/>
      <c r="H8" s="127"/>
    </row>
    <row r="9" spans="1:8">
      <c r="A9" s="108" t="s">
        <v>508</v>
      </c>
      <c r="B9" s="113"/>
      <c r="C9" s="114"/>
      <c r="D9" s="115">
        <v>32049</v>
      </c>
      <c r="E9" s="116"/>
      <c r="F9" s="117">
        <v>70317</v>
      </c>
      <c r="G9" s="118"/>
      <c r="H9" s="119"/>
    </row>
    <row r="10" spans="1:8">
      <c r="A10" s="120"/>
      <c r="B10" s="121"/>
      <c r="C10" s="122"/>
      <c r="D10" s="123">
        <v>10172</v>
      </c>
      <c r="E10" s="124"/>
      <c r="F10" s="125">
        <v>35725</v>
      </c>
      <c r="G10" s="126"/>
      <c r="H10" s="127"/>
    </row>
    <row r="11" spans="1:8">
      <c r="A11" s="108" t="s">
        <v>509</v>
      </c>
      <c r="B11" s="113"/>
      <c r="C11" s="114"/>
      <c r="D11" s="115">
        <v>63655</v>
      </c>
      <c r="E11" s="116"/>
      <c r="F11" s="117">
        <v>105751</v>
      </c>
      <c r="G11" s="118"/>
      <c r="H11" s="119"/>
    </row>
    <row r="12" spans="1:8">
      <c r="A12" s="120"/>
      <c r="B12" s="121"/>
      <c r="C12" s="128"/>
      <c r="D12" s="123">
        <v>20152</v>
      </c>
      <c r="E12" s="124"/>
      <c r="F12" s="125">
        <v>49969</v>
      </c>
      <c r="G12" s="126"/>
      <c r="H12" s="127"/>
    </row>
    <row r="13" spans="1:8">
      <c r="A13" s="108"/>
      <c r="B13" s="113"/>
      <c r="C13" s="129"/>
      <c r="D13" s="130">
        <v>60182</v>
      </c>
      <c r="E13" s="131"/>
      <c r="F13" s="132">
        <v>104763</v>
      </c>
      <c r="G13" s="133"/>
      <c r="H13" s="119"/>
    </row>
    <row r="14" spans="1:8">
      <c r="A14" s="120"/>
      <c r="B14" s="121"/>
      <c r="C14" s="122"/>
      <c r="D14" s="123">
        <v>21693</v>
      </c>
      <c r="E14" s="124"/>
      <c r="F14" s="125">
        <v>51563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3.73</v>
      </c>
      <c r="C19" s="134">
        <f>ROUND(VALUE(SUBSTITUTE(実質収支比率等に係る経年分析!G$48,"▲","-")),2)</f>
        <v>5.8</v>
      </c>
      <c r="D19" s="134">
        <f>ROUND(VALUE(SUBSTITUTE(実質収支比率等に係る経年分析!H$48,"▲","-")),2)</f>
        <v>5.27</v>
      </c>
      <c r="E19" s="134">
        <f>ROUND(VALUE(SUBSTITUTE(実質収支比率等に係る経年分析!I$48,"▲","-")),2)</f>
        <v>4.47</v>
      </c>
      <c r="F19" s="134">
        <f>ROUND(VALUE(SUBSTITUTE(実質収支比率等に係る経年分析!J$48,"▲","-")),2)</f>
        <v>4.3899999999999997</v>
      </c>
    </row>
    <row r="20" spans="1:11">
      <c r="A20" s="134" t="s">
        <v>43</v>
      </c>
      <c r="B20" s="134">
        <f>ROUND(VALUE(SUBSTITUTE(実質収支比率等に係る経年分析!F$47,"▲","-")),2)</f>
        <v>9.2899999999999991</v>
      </c>
      <c r="C20" s="134">
        <f>ROUND(VALUE(SUBSTITUTE(実質収支比率等に係る経年分析!G$47,"▲","-")),2)</f>
        <v>14.95</v>
      </c>
      <c r="D20" s="134">
        <f>ROUND(VALUE(SUBSTITUTE(実質収支比率等に係る経年分析!H$47,"▲","-")),2)</f>
        <v>20.11</v>
      </c>
      <c r="E20" s="134">
        <f>ROUND(VALUE(SUBSTITUTE(実質収支比率等に係る経年分析!I$47,"▲","-")),2)</f>
        <v>26.85</v>
      </c>
      <c r="F20" s="134">
        <f>ROUND(VALUE(SUBSTITUTE(実質収支比率等に係る経年分析!J$47,"▲","-")),2)</f>
        <v>34.86</v>
      </c>
    </row>
    <row r="21" spans="1:11">
      <c r="A21" s="134" t="s">
        <v>44</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9.0500000000000007</v>
      </c>
      <c r="D21" s="134">
        <f>IF(ISNUMBER(VALUE(SUBSTITUTE(実質収支比率等に係る経年分析!H$49,"▲","-"))),ROUND(VALUE(SUBSTITUTE(実質収支比率等に係る経年分析!H$49,"▲","-")),2),NA())</f>
        <v>4.4400000000000004</v>
      </c>
      <c r="E21" s="134">
        <f>IF(ISNUMBER(VALUE(SUBSTITUTE(実質収支比率等に係る経年分析!I$49,"▲","-"))),ROUND(VALUE(SUBSTITUTE(実質収支比率等に係る経年分析!I$49,"▲","-")),2),NA())</f>
        <v>6.11</v>
      </c>
      <c r="F21" s="134">
        <f>IF(ISNUMBER(VALUE(SUBSTITUTE(実質収支比率等に係る経年分析!J$49,"▲","-"))),ROUND(VALUE(SUBSTITUTE(実質収支比率等に係る経年分析!J$49,"▲","-")),2),NA())</f>
        <v>8.5399999999999991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2.4500000000000002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2.16</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2.2400000000000002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4.3899999999999997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369</v>
      </c>
      <c r="E42" s="136"/>
      <c r="F42" s="136"/>
      <c r="G42" s="136">
        <f>'実質公債費比率（分子）の構造'!L$52</f>
        <v>387</v>
      </c>
      <c r="H42" s="136"/>
      <c r="I42" s="136"/>
      <c r="J42" s="136">
        <f>'実質公債費比率（分子）の構造'!M$52</f>
        <v>401</v>
      </c>
      <c r="K42" s="136"/>
      <c r="L42" s="136"/>
      <c r="M42" s="136">
        <f>'実質公債費比率（分子）の構造'!N$52</f>
        <v>409</v>
      </c>
      <c r="N42" s="136"/>
      <c r="O42" s="136"/>
      <c r="P42" s="136">
        <f>'実質公債費比率（分子）の構造'!O$52</f>
        <v>419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44</v>
      </c>
      <c r="C44" s="136"/>
      <c r="D44" s="136"/>
      <c r="E44" s="136">
        <f>'実質公債費比率（分子）の構造'!L$50</f>
        <v>38</v>
      </c>
      <c r="F44" s="136"/>
      <c r="G44" s="136"/>
      <c r="H44" s="136">
        <f>'実質公債費比率（分子）の構造'!M$50</f>
        <v>34</v>
      </c>
      <c r="I44" s="136"/>
      <c r="J44" s="136"/>
      <c r="K44" s="136">
        <f>'実質公債費比率（分子）の構造'!N$50</f>
        <v>34</v>
      </c>
      <c r="L44" s="136"/>
      <c r="M44" s="136"/>
      <c r="N44" s="136">
        <f>'実質公債費比率（分子）の構造'!O$50</f>
        <v>34</v>
      </c>
      <c r="O44" s="136"/>
      <c r="P44" s="136"/>
    </row>
    <row r="45" spans="1:16">
      <c r="A45" s="136" t="s">
        <v>54</v>
      </c>
      <c r="B45" s="136">
        <f>'実質公債費比率（分子）の構造'!K$49</f>
        <v>47</v>
      </c>
      <c r="C45" s="136"/>
      <c r="D45" s="136"/>
      <c r="E45" s="136">
        <f>'実質公債費比率（分子）の構造'!L$49</f>
        <v>61</v>
      </c>
      <c r="F45" s="136"/>
      <c r="G45" s="136"/>
      <c r="H45" s="136">
        <f>'実質公債費比率（分子）の構造'!M$49</f>
        <v>66</v>
      </c>
      <c r="I45" s="136"/>
      <c r="J45" s="136"/>
      <c r="K45" s="136">
        <f>'実質公債費比率（分子）の構造'!N$49</f>
        <v>63</v>
      </c>
      <c r="L45" s="136"/>
      <c r="M45" s="136"/>
      <c r="N45" s="136">
        <f>'実質公債費比率（分子）の構造'!O$49</f>
        <v>58</v>
      </c>
      <c r="O45" s="136"/>
      <c r="P45" s="136"/>
    </row>
    <row r="46" spans="1:16">
      <c r="A46" s="136" t="s">
        <v>55</v>
      </c>
      <c r="B46" s="136">
        <f>'実質公債費比率（分子）の構造'!K$48</f>
        <v>123</v>
      </c>
      <c r="C46" s="136"/>
      <c r="D46" s="136"/>
      <c r="E46" s="136">
        <f>'実質公債費比率（分子）の構造'!L$48</f>
        <v>118</v>
      </c>
      <c r="F46" s="136"/>
      <c r="G46" s="136"/>
      <c r="H46" s="136">
        <f>'実質公債費比率（分子）の構造'!M$48</f>
        <v>121</v>
      </c>
      <c r="I46" s="136"/>
      <c r="J46" s="136"/>
      <c r="K46" s="136">
        <f>'実質公債費比率（分子）の構造'!N$48</f>
        <v>124</v>
      </c>
      <c r="L46" s="136"/>
      <c r="M46" s="136"/>
      <c r="N46" s="136">
        <f>'実質公債費比率（分子）の構造'!O$48</f>
        <v>128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634</v>
      </c>
      <c r="C49" s="136"/>
      <c r="D49" s="136"/>
      <c r="E49" s="136">
        <f>'実質公債費比率（分子）の構造'!L$45</f>
        <v>650</v>
      </c>
      <c r="F49" s="136"/>
      <c r="G49" s="136"/>
      <c r="H49" s="136">
        <f>'実質公債費比率（分子）の構造'!M$45</f>
        <v>607</v>
      </c>
      <c r="I49" s="136"/>
      <c r="J49" s="136"/>
      <c r="K49" s="136">
        <f>'実質公債費比率（分子）の構造'!N$45</f>
        <v>556</v>
      </c>
      <c r="L49" s="136"/>
      <c r="M49" s="136"/>
      <c r="N49" s="136">
        <f>'実質公債費比率（分子）の構造'!O$45</f>
        <v>499</v>
      </c>
      <c r="O49" s="136"/>
      <c r="P49" s="136"/>
    </row>
    <row r="50" spans="1:16">
      <c r="A50" s="136" t="s">
        <v>59</v>
      </c>
      <c r="B50" s="136" t="e">
        <f>NA()</f>
        <v>#N/A</v>
      </c>
      <c r="C50" s="136">
        <f>IF(ISNUMBER('実質公債費比率（分子）の構造'!K$53),'実質公債費比率（分子）の構造'!K$53,NA())</f>
        <v>479</v>
      </c>
      <c r="D50" s="136" t="e">
        <f>NA()</f>
        <v>#N/A</v>
      </c>
      <c r="E50" s="136" t="e">
        <f>NA()</f>
        <v>#N/A</v>
      </c>
      <c r="F50" s="136">
        <f>IF(ISNUMBER('実質公債費比率（分子）の構造'!L$53),'実質公債費比率（分子）の構造'!L$53,NA())</f>
        <v>480</v>
      </c>
      <c r="G50" s="136" t="e">
        <f>NA()</f>
        <v>#N/A</v>
      </c>
      <c r="H50" s="136" t="e">
        <f>NA()</f>
        <v>#N/A</v>
      </c>
      <c r="I50" s="136">
        <f>IF(ISNUMBER('実質公債費比率（分子）の構造'!M$53),'実質公債費比率（分子）の構造'!M$53,NA())</f>
        <v>427</v>
      </c>
      <c r="J50" s="136" t="e">
        <f>NA()</f>
        <v>#N/A</v>
      </c>
      <c r="K50" s="136" t="e">
        <f>NA()</f>
        <v>#N/A</v>
      </c>
      <c r="L50" s="136">
        <f>IF(ISNUMBER('実質公債費比率（分子）の構造'!N$53),'実質公債費比率（分子）の構造'!N$53,NA())</f>
        <v>368</v>
      </c>
      <c r="M50" s="136" t="e">
        <f>NA()</f>
        <v>#N/A</v>
      </c>
      <c r="N50" s="136" t="e">
        <f>NA()</f>
        <v>#N/A</v>
      </c>
      <c r="O50" s="136">
        <f>IF(ISNUMBER('実質公債費比率（分子）の構造'!O$53),'実質公債費比率（分子）の構造'!O$53,NA())</f>
        <v>300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4656</v>
      </c>
      <c r="E56" s="135"/>
      <c r="F56" s="135"/>
      <c r="G56" s="135">
        <f>'将来負担比率（分子）の構造'!J$51</f>
        <v>4815</v>
      </c>
      <c r="H56" s="135"/>
      <c r="I56" s="135"/>
      <c r="J56" s="135">
        <f>'将来負担比率（分子）の構造'!K$51</f>
        <v>4795</v>
      </c>
      <c r="K56" s="135"/>
      <c r="L56" s="135"/>
      <c r="M56" s="135">
        <f>'将来負担比率（分子）の構造'!L$51</f>
        <v>4740</v>
      </c>
      <c r="N56" s="135"/>
      <c r="O56" s="135"/>
      <c r="P56" s="135">
        <f>'将来負担比率（分子）の構造'!M$51</f>
        <v>4737</v>
      </c>
    </row>
    <row r="57" spans="1:16">
      <c r="A57" s="135" t="s">
        <v>35</v>
      </c>
      <c r="B57" s="135"/>
      <c r="C57" s="135"/>
      <c r="D57" s="135">
        <f>'将来負担比率（分子）の構造'!I$50</f>
        <v>188</v>
      </c>
      <c r="E57" s="135"/>
      <c r="F57" s="135"/>
      <c r="G57" s="135">
        <f>'将来負担比率（分子）の構造'!J$50</f>
        <v>182</v>
      </c>
      <c r="H57" s="135"/>
      <c r="I57" s="135"/>
      <c r="J57" s="135">
        <f>'将来負担比率（分子）の構造'!K$50</f>
        <v>167</v>
      </c>
      <c r="K57" s="135"/>
      <c r="L57" s="135"/>
      <c r="M57" s="135">
        <f>'将来負担比率（分子）の構造'!L$50</f>
        <v>155</v>
      </c>
      <c r="N57" s="135"/>
      <c r="O57" s="135"/>
      <c r="P57" s="135">
        <f>'将来負担比率（分子）の構造'!M$50</f>
        <v>157</v>
      </c>
    </row>
    <row r="58" spans="1:16">
      <c r="A58" s="135" t="s">
        <v>34</v>
      </c>
      <c r="B58" s="135"/>
      <c r="C58" s="135"/>
      <c r="D58" s="135">
        <f>'将来負担比率（分子）の構造'!I$49</f>
        <v>468</v>
      </c>
      <c r="E58" s="135"/>
      <c r="F58" s="135"/>
      <c r="G58" s="135">
        <f>'将来負担比率（分子）の構造'!J$49</f>
        <v>711</v>
      </c>
      <c r="H58" s="135"/>
      <c r="I58" s="135"/>
      <c r="J58" s="135">
        <f>'将来負担比率（分子）の構造'!K$49</f>
        <v>906</v>
      </c>
      <c r="K58" s="135"/>
      <c r="L58" s="135"/>
      <c r="M58" s="135">
        <f>'将来負担比率（分子）の構造'!L$49</f>
        <v>1205</v>
      </c>
      <c r="N58" s="135"/>
      <c r="O58" s="135"/>
      <c r="P58" s="135">
        <f>'将来負担比率（分子）の構造'!M$49</f>
        <v>1463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266</v>
      </c>
      <c r="C61" s="135"/>
      <c r="D61" s="135"/>
      <c r="E61" s="135">
        <f>'将来負担比率（分子）の構造'!J$46</f>
        <v>229</v>
      </c>
      <c r="F61" s="135"/>
      <c r="G61" s="135"/>
      <c r="H61" s="135">
        <f>'将来負担比率（分子）の構造'!K$46</f>
        <v>205</v>
      </c>
      <c r="I61" s="135"/>
      <c r="J61" s="135"/>
      <c r="K61" s="135">
        <f>'将来負担比率（分子）の構造'!L$46</f>
        <v>178</v>
      </c>
      <c r="L61" s="135"/>
      <c r="M61" s="135"/>
      <c r="N61" s="135">
        <f>'将来負担比率（分子）の構造'!M$46</f>
        <v>151</v>
      </c>
      <c r="O61" s="135"/>
      <c r="P61" s="135"/>
    </row>
    <row r="62" spans="1:16">
      <c r="A62" s="135" t="s">
        <v>29</v>
      </c>
      <c r="B62" s="135">
        <f>'将来負担比率（分子）の構造'!I$45</f>
        <v>1280</v>
      </c>
      <c r="C62" s="135"/>
      <c r="D62" s="135"/>
      <c r="E62" s="135">
        <f>'将来負担比率（分子）の構造'!J$45</f>
        <v>1289</v>
      </c>
      <c r="F62" s="135"/>
      <c r="G62" s="135"/>
      <c r="H62" s="135">
        <f>'将来負担比率（分子）の構造'!K$45</f>
        <v>1257</v>
      </c>
      <c r="I62" s="135"/>
      <c r="J62" s="135"/>
      <c r="K62" s="135">
        <f>'将来負担比率（分子）の構造'!L$45</f>
        <v>1226</v>
      </c>
      <c r="L62" s="135"/>
      <c r="M62" s="135"/>
      <c r="N62" s="135">
        <f>'将来負担比率（分子）の構造'!M$45</f>
        <v>1261</v>
      </c>
      <c r="O62" s="135"/>
      <c r="P62" s="135"/>
    </row>
    <row r="63" spans="1:16">
      <c r="A63" s="135" t="s">
        <v>28</v>
      </c>
      <c r="B63" s="135">
        <f>'将来負担比率（分子）の構造'!I$44</f>
        <v>455</v>
      </c>
      <c r="C63" s="135"/>
      <c r="D63" s="135"/>
      <c r="E63" s="135">
        <f>'将来負担比率（分子）の構造'!J$44</f>
        <v>406</v>
      </c>
      <c r="F63" s="135"/>
      <c r="G63" s="135"/>
      <c r="H63" s="135">
        <f>'将来負担比率（分子）の構造'!K$44</f>
        <v>348</v>
      </c>
      <c r="I63" s="135"/>
      <c r="J63" s="135"/>
      <c r="K63" s="135">
        <f>'将来負担比率（分子）の構造'!L$44</f>
        <v>295</v>
      </c>
      <c r="L63" s="135"/>
      <c r="M63" s="135"/>
      <c r="N63" s="135">
        <f>'将来負担比率（分子）の構造'!M$44</f>
        <v>242</v>
      </c>
      <c r="O63" s="135"/>
      <c r="P63" s="135"/>
    </row>
    <row r="64" spans="1:16">
      <c r="A64" s="135" t="s">
        <v>27</v>
      </c>
      <c r="B64" s="135">
        <f>'将来負担比率（分子）の構造'!I$43</f>
        <v>2869</v>
      </c>
      <c r="C64" s="135"/>
      <c r="D64" s="135"/>
      <c r="E64" s="135">
        <f>'将来負担比率（分子）の構造'!J$43</f>
        <v>2894</v>
      </c>
      <c r="F64" s="135"/>
      <c r="G64" s="135"/>
      <c r="H64" s="135">
        <f>'将来負担比率（分子）の構造'!K$43</f>
        <v>2823</v>
      </c>
      <c r="I64" s="135"/>
      <c r="J64" s="135"/>
      <c r="K64" s="135">
        <f>'将来負担比率（分子）の構造'!L$43</f>
        <v>2689</v>
      </c>
      <c r="L64" s="135"/>
      <c r="M64" s="135"/>
      <c r="N64" s="135">
        <f>'将来負担比率（分子）の構造'!M$43</f>
        <v>2767</v>
      </c>
      <c r="O64" s="135"/>
      <c r="P64" s="135"/>
    </row>
    <row r="65" spans="1:16">
      <c r="A65" s="135" t="s">
        <v>26</v>
      </c>
      <c r="B65" s="135">
        <f>'将来負担比率（分子）の構造'!I$42</f>
        <v>37</v>
      </c>
      <c r="C65" s="135"/>
      <c r="D65" s="135"/>
      <c r="E65" s="135">
        <f>'将来負担比率（分子）の構造'!J$42</f>
        <v>29</v>
      </c>
      <c r="F65" s="135"/>
      <c r="G65" s="135"/>
      <c r="H65" s="135">
        <f>'将来負担比率（分子）の構造'!K$42</f>
        <v>22</v>
      </c>
      <c r="I65" s="135"/>
      <c r="J65" s="135"/>
      <c r="K65" s="135">
        <f>'将来負担比率（分子）の構造'!L$42</f>
        <v>14</v>
      </c>
      <c r="L65" s="135"/>
      <c r="M65" s="135"/>
      <c r="N65" s="135">
        <f>'将来負担比率（分子）の構造'!M$42</f>
        <v>7</v>
      </c>
      <c r="O65" s="135"/>
      <c r="P65" s="135"/>
    </row>
    <row r="66" spans="1:16">
      <c r="A66" s="135" t="s">
        <v>25</v>
      </c>
      <c r="B66" s="135">
        <f>'将来負担比率（分子）の構造'!I$41</f>
        <v>5427</v>
      </c>
      <c r="C66" s="135"/>
      <c r="D66" s="135"/>
      <c r="E66" s="135">
        <f>'将来負担比率（分子）の構造'!J$41</f>
        <v>5337</v>
      </c>
      <c r="F66" s="135"/>
      <c r="G66" s="135"/>
      <c r="H66" s="135">
        <f>'将来負担比率（分子）の構造'!K$41</f>
        <v>5161</v>
      </c>
      <c r="I66" s="135"/>
      <c r="J66" s="135"/>
      <c r="K66" s="135">
        <f>'将来負担比率（分子）の構造'!L$41</f>
        <v>4952</v>
      </c>
      <c r="L66" s="135"/>
      <c r="M66" s="135"/>
      <c r="N66" s="135">
        <f>'将来負担比率（分子）の構造'!M$41</f>
        <v>4871</v>
      </c>
      <c r="O66" s="135"/>
      <c r="P66" s="135"/>
    </row>
    <row r="67" spans="1:16">
      <c r="A67" s="135" t="s">
        <v>63</v>
      </c>
      <c r="B67" s="135" t="e">
        <f>NA()</f>
        <v>#N/A</v>
      </c>
      <c r="C67" s="135">
        <f>IF(ISNUMBER('将来負担比率（分子）の構造'!I$52), IF('将来負担比率（分子）の構造'!I$52 &lt; 0, 0, '将来負担比率（分子）の構造'!I$52), NA())</f>
        <v>5022</v>
      </c>
      <c r="D67" s="135" t="e">
        <f>NA()</f>
        <v>#N/A</v>
      </c>
      <c r="E67" s="135" t="e">
        <f>NA()</f>
        <v>#N/A</v>
      </c>
      <c r="F67" s="135">
        <f>IF(ISNUMBER('将来負担比率（分子）の構造'!J$52), IF('将来負担比率（分子）の構造'!J$52 &lt; 0, 0, '将来負担比率（分子）の構造'!J$52), NA())</f>
        <v>4477</v>
      </c>
      <c r="G67" s="135" t="e">
        <f>NA()</f>
        <v>#N/A</v>
      </c>
      <c r="H67" s="135" t="e">
        <f>NA()</f>
        <v>#N/A</v>
      </c>
      <c r="I67" s="135">
        <f>IF(ISNUMBER('将来負担比率（分子）の構造'!K$52), IF('将来負担比率（分子）の構造'!K$52 &lt; 0, 0, '将来負担比率（分子）の構造'!K$52), NA())</f>
        <v>3947</v>
      </c>
      <c r="J67" s="135" t="e">
        <f>NA()</f>
        <v>#N/A</v>
      </c>
      <c r="K67" s="135" t="e">
        <f>NA()</f>
        <v>#N/A</v>
      </c>
      <c r="L67" s="135">
        <f>IF(ISNUMBER('将来負担比率（分子）の構造'!L$52), IF('将来負担比率（分子）の構造'!L$52 &lt; 0, 0, '将来負担比率（分子）の構造'!L$52), NA())</f>
        <v>3254</v>
      </c>
      <c r="M67" s="135" t="e">
        <f>NA()</f>
        <v>#N/A</v>
      </c>
      <c r="N67" s="135" t="e">
        <f>NA()</f>
        <v>#N/A</v>
      </c>
      <c r="O67" s="135">
        <f>IF(ISNUMBER('将来負担比率（分子）の構造'!M$52), IF('将来負担比率（分子）の構造'!M$52 &lt; 0, 0, '将来負担比率（分子）の構造'!M$52), NA())</f>
        <v>2943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948119</v>
      </c>
      <c r="S5" s="581"/>
      <c r="T5" s="581"/>
      <c r="U5" s="581"/>
      <c r="V5" s="581"/>
      <c r="W5" s="581"/>
      <c r="X5" s="581"/>
      <c r="Y5" s="582"/>
      <c r="Z5" s="583">
        <v>18.399999999999999</v>
      </c>
      <c r="AA5" s="583"/>
      <c r="AB5" s="583"/>
      <c r="AC5" s="583"/>
      <c r="AD5" s="584">
        <v>948119</v>
      </c>
      <c r="AE5" s="584"/>
      <c r="AF5" s="584"/>
      <c r="AG5" s="584"/>
      <c r="AH5" s="584"/>
      <c r="AI5" s="584"/>
      <c r="AJ5" s="584"/>
      <c r="AK5" s="584"/>
      <c r="AL5" s="585">
        <v>31.7</v>
      </c>
      <c r="AM5" s="586"/>
      <c r="AN5" s="586"/>
      <c r="AO5" s="587"/>
      <c r="AP5" s="577" t="s">
        <v>206</v>
      </c>
      <c r="AQ5" s="578"/>
      <c r="AR5" s="578"/>
      <c r="AS5" s="578"/>
      <c r="AT5" s="578"/>
      <c r="AU5" s="578"/>
      <c r="AV5" s="578"/>
      <c r="AW5" s="578"/>
      <c r="AX5" s="578"/>
      <c r="AY5" s="578"/>
      <c r="AZ5" s="578"/>
      <c r="BA5" s="578"/>
      <c r="BB5" s="578"/>
      <c r="BC5" s="578"/>
      <c r="BD5" s="578"/>
      <c r="BE5" s="578"/>
      <c r="BF5" s="579"/>
      <c r="BG5" s="591">
        <v>945473</v>
      </c>
      <c r="BH5" s="592"/>
      <c r="BI5" s="592"/>
      <c r="BJ5" s="592"/>
      <c r="BK5" s="592"/>
      <c r="BL5" s="592"/>
      <c r="BM5" s="592"/>
      <c r="BN5" s="593"/>
      <c r="BO5" s="594">
        <v>99.7</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66413</v>
      </c>
      <c r="S6" s="592"/>
      <c r="T6" s="592"/>
      <c r="U6" s="592"/>
      <c r="V6" s="592"/>
      <c r="W6" s="592"/>
      <c r="X6" s="592"/>
      <c r="Y6" s="593"/>
      <c r="Z6" s="594">
        <v>1.3</v>
      </c>
      <c r="AA6" s="594"/>
      <c r="AB6" s="594"/>
      <c r="AC6" s="594"/>
      <c r="AD6" s="595">
        <v>66413</v>
      </c>
      <c r="AE6" s="595"/>
      <c r="AF6" s="595"/>
      <c r="AG6" s="595"/>
      <c r="AH6" s="595"/>
      <c r="AI6" s="595"/>
      <c r="AJ6" s="595"/>
      <c r="AK6" s="595"/>
      <c r="AL6" s="596">
        <v>2.2000000000000002</v>
      </c>
      <c r="AM6" s="597"/>
      <c r="AN6" s="597"/>
      <c r="AO6" s="598"/>
      <c r="AP6" s="588" t="s">
        <v>212</v>
      </c>
      <c r="AQ6" s="589"/>
      <c r="AR6" s="589"/>
      <c r="AS6" s="589"/>
      <c r="AT6" s="589"/>
      <c r="AU6" s="589"/>
      <c r="AV6" s="589"/>
      <c r="AW6" s="589"/>
      <c r="AX6" s="589"/>
      <c r="AY6" s="589"/>
      <c r="AZ6" s="589"/>
      <c r="BA6" s="589"/>
      <c r="BB6" s="589"/>
      <c r="BC6" s="589"/>
      <c r="BD6" s="589"/>
      <c r="BE6" s="589"/>
      <c r="BF6" s="590"/>
      <c r="BG6" s="591">
        <v>945473</v>
      </c>
      <c r="BH6" s="592"/>
      <c r="BI6" s="592"/>
      <c r="BJ6" s="592"/>
      <c r="BK6" s="592"/>
      <c r="BL6" s="592"/>
      <c r="BM6" s="592"/>
      <c r="BN6" s="593"/>
      <c r="BO6" s="594">
        <v>99.7</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89385</v>
      </c>
      <c r="CS6" s="592"/>
      <c r="CT6" s="592"/>
      <c r="CU6" s="592"/>
      <c r="CV6" s="592"/>
      <c r="CW6" s="592"/>
      <c r="CX6" s="592"/>
      <c r="CY6" s="593"/>
      <c r="CZ6" s="594">
        <v>1.8</v>
      </c>
      <c r="DA6" s="594"/>
      <c r="DB6" s="594"/>
      <c r="DC6" s="594"/>
      <c r="DD6" s="600" t="s">
        <v>207</v>
      </c>
      <c r="DE6" s="592"/>
      <c r="DF6" s="592"/>
      <c r="DG6" s="592"/>
      <c r="DH6" s="592"/>
      <c r="DI6" s="592"/>
      <c r="DJ6" s="592"/>
      <c r="DK6" s="592"/>
      <c r="DL6" s="592"/>
      <c r="DM6" s="592"/>
      <c r="DN6" s="592"/>
      <c r="DO6" s="592"/>
      <c r="DP6" s="593"/>
      <c r="DQ6" s="600">
        <v>89385</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1519</v>
      </c>
      <c r="S7" s="592"/>
      <c r="T7" s="592"/>
      <c r="U7" s="592"/>
      <c r="V7" s="592"/>
      <c r="W7" s="592"/>
      <c r="X7" s="592"/>
      <c r="Y7" s="593"/>
      <c r="Z7" s="594">
        <v>0</v>
      </c>
      <c r="AA7" s="594"/>
      <c r="AB7" s="594"/>
      <c r="AC7" s="594"/>
      <c r="AD7" s="595">
        <v>1519</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335973</v>
      </c>
      <c r="BH7" s="592"/>
      <c r="BI7" s="592"/>
      <c r="BJ7" s="592"/>
      <c r="BK7" s="592"/>
      <c r="BL7" s="592"/>
      <c r="BM7" s="592"/>
      <c r="BN7" s="593"/>
      <c r="BO7" s="594">
        <v>35.4</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958444</v>
      </c>
      <c r="CS7" s="592"/>
      <c r="CT7" s="592"/>
      <c r="CU7" s="592"/>
      <c r="CV7" s="592"/>
      <c r="CW7" s="592"/>
      <c r="CX7" s="592"/>
      <c r="CY7" s="593"/>
      <c r="CZ7" s="594">
        <v>19.2</v>
      </c>
      <c r="DA7" s="594"/>
      <c r="DB7" s="594"/>
      <c r="DC7" s="594"/>
      <c r="DD7" s="600">
        <v>41515</v>
      </c>
      <c r="DE7" s="592"/>
      <c r="DF7" s="592"/>
      <c r="DG7" s="592"/>
      <c r="DH7" s="592"/>
      <c r="DI7" s="592"/>
      <c r="DJ7" s="592"/>
      <c r="DK7" s="592"/>
      <c r="DL7" s="592"/>
      <c r="DM7" s="592"/>
      <c r="DN7" s="592"/>
      <c r="DO7" s="592"/>
      <c r="DP7" s="593"/>
      <c r="DQ7" s="600">
        <v>868673</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1476</v>
      </c>
      <c r="S8" s="592"/>
      <c r="T8" s="592"/>
      <c r="U8" s="592"/>
      <c r="V8" s="592"/>
      <c r="W8" s="592"/>
      <c r="X8" s="592"/>
      <c r="Y8" s="593"/>
      <c r="Z8" s="594">
        <v>0</v>
      </c>
      <c r="AA8" s="594"/>
      <c r="AB8" s="594"/>
      <c r="AC8" s="594"/>
      <c r="AD8" s="595">
        <v>1476</v>
      </c>
      <c r="AE8" s="595"/>
      <c r="AF8" s="595"/>
      <c r="AG8" s="595"/>
      <c r="AH8" s="595"/>
      <c r="AI8" s="595"/>
      <c r="AJ8" s="595"/>
      <c r="AK8" s="595"/>
      <c r="AL8" s="596">
        <v>0</v>
      </c>
      <c r="AM8" s="597"/>
      <c r="AN8" s="597"/>
      <c r="AO8" s="598"/>
      <c r="AP8" s="588" t="s">
        <v>218</v>
      </c>
      <c r="AQ8" s="589"/>
      <c r="AR8" s="589"/>
      <c r="AS8" s="589"/>
      <c r="AT8" s="589"/>
      <c r="AU8" s="589"/>
      <c r="AV8" s="589"/>
      <c r="AW8" s="589"/>
      <c r="AX8" s="589"/>
      <c r="AY8" s="589"/>
      <c r="AZ8" s="589"/>
      <c r="BA8" s="589"/>
      <c r="BB8" s="589"/>
      <c r="BC8" s="589"/>
      <c r="BD8" s="589"/>
      <c r="BE8" s="589"/>
      <c r="BF8" s="590"/>
      <c r="BG8" s="591">
        <v>14269</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1490352</v>
      </c>
      <c r="CS8" s="592"/>
      <c r="CT8" s="592"/>
      <c r="CU8" s="592"/>
      <c r="CV8" s="592"/>
      <c r="CW8" s="592"/>
      <c r="CX8" s="592"/>
      <c r="CY8" s="593"/>
      <c r="CZ8" s="594">
        <v>29.8</v>
      </c>
      <c r="DA8" s="594"/>
      <c r="DB8" s="594"/>
      <c r="DC8" s="594"/>
      <c r="DD8" s="600">
        <v>13105</v>
      </c>
      <c r="DE8" s="592"/>
      <c r="DF8" s="592"/>
      <c r="DG8" s="592"/>
      <c r="DH8" s="592"/>
      <c r="DI8" s="592"/>
      <c r="DJ8" s="592"/>
      <c r="DK8" s="592"/>
      <c r="DL8" s="592"/>
      <c r="DM8" s="592"/>
      <c r="DN8" s="592"/>
      <c r="DO8" s="592"/>
      <c r="DP8" s="593"/>
      <c r="DQ8" s="600">
        <v>689957</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301</v>
      </c>
      <c r="S9" s="592"/>
      <c r="T9" s="592"/>
      <c r="U9" s="592"/>
      <c r="V9" s="592"/>
      <c r="W9" s="592"/>
      <c r="X9" s="592"/>
      <c r="Y9" s="593"/>
      <c r="Z9" s="594">
        <v>0</v>
      </c>
      <c r="AA9" s="594"/>
      <c r="AB9" s="594"/>
      <c r="AC9" s="594"/>
      <c r="AD9" s="595">
        <v>301</v>
      </c>
      <c r="AE9" s="595"/>
      <c r="AF9" s="595"/>
      <c r="AG9" s="595"/>
      <c r="AH9" s="595"/>
      <c r="AI9" s="595"/>
      <c r="AJ9" s="595"/>
      <c r="AK9" s="595"/>
      <c r="AL9" s="596">
        <v>0</v>
      </c>
      <c r="AM9" s="597"/>
      <c r="AN9" s="597"/>
      <c r="AO9" s="598"/>
      <c r="AP9" s="588" t="s">
        <v>221</v>
      </c>
      <c r="AQ9" s="589"/>
      <c r="AR9" s="589"/>
      <c r="AS9" s="589"/>
      <c r="AT9" s="589"/>
      <c r="AU9" s="589"/>
      <c r="AV9" s="589"/>
      <c r="AW9" s="589"/>
      <c r="AX9" s="589"/>
      <c r="AY9" s="589"/>
      <c r="AZ9" s="589"/>
      <c r="BA9" s="589"/>
      <c r="BB9" s="589"/>
      <c r="BC9" s="589"/>
      <c r="BD9" s="589"/>
      <c r="BE9" s="589"/>
      <c r="BF9" s="590"/>
      <c r="BG9" s="591">
        <v>275233</v>
      </c>
      <c r="BH9" s="592"/>
      <c r="BI9" s="592"/>
      <c r="BJ9" s="592"/>
      <c r="BK9" s="592"/>
      <c r="BL9" s="592"/>
      <c r="BM9" s="592"/>
      <c r="BN9" s="593"/>
      <c r="BO9" s="594">
        <v>29</v>
      </c>
      <c r="BP9" s="594"/>
      <c r="BQ9" s="594"/>
      <c r="BR9" s="594"/>
      <c r="BS9" s="600" t="s">
        <v>112</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443596</v>
      </c>
      <c r="CS9" s="592"/>
      <c r="CT9" s="592"/>
      <c r="CU9" s="592"/>
      <c r="CV9" s="592"/>
      <c r="CW9" s="592"/>
      <c r="CX9" s="592"/>
      <c r="CY9" s="593"/>
      <c r="CZ9" s="594">
        <v>8.9</v>
      </c>
      <c r="DA9" s="594"/>
      <c r="DB9" s="594"/>
      <c r="DC9" s="594"/>
      <c r="DD9" s="600">
        <v>32468</v>
      </c>
      <c r="DE9" s="592"/>
      <c r="DF9" s="592"/>
      <c r="DG9" s="592"/>
      <c r="DH9" s="592"/>
      <c r="DI9" s="592"/>
      <c r="DJ9" s="592"/>
      <c r="DK9" s="592"/>
      <c r="DL9" s="592"/>
      <c r="DM9" s="592"/>
      <c r="DN9" s="592"/>
      <c r="DO9" s="592"/>
      <c r="DP9" s="593"/>
      <c r="DQ9" s="600">
        <v>421237</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105052</v>
      </c>
      <c r="S10" s="592"/>
      <c r="T10" s="592"/>
      <c r="U10" s="592"/>
      <c r="V10" s="592"/>
      <c r="W10" s="592"/>
      <c r="X10" s="592"/>
      <c r="Y10" s="593"/>
      <c r="Z10" s="594">
        <v>2</v>
      </c>
      <c r="AA10" s="594"/>
      <c r="AB10" s="594"/>
      <c r="AC10" s="594"/>
      <c r="AD10" s="595">
        <v>105052</v>
      </c>
      <c r="AE10" s="595"/>
      <c r="AF10" s="595"/>
      <c r="AG10" s="595"/>
      <c r="AH10" s="595"/>
      <c r="AI10" s="595"/>
      <c r="AJ10" s="595"/>
      <c r="AK10" s="595"/>
      <c r="AL10" s="596">
        <v>3.5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27054</v>
      </c>
      <c r="BH10" s="592"/>
      <c r="BI10" s="592"/>
      <c r="BJ10" s="592"/>
      <c r="BK10" s="592"/>
      <c r="BL10" s="592"/>
      <c r="BM10" s="592"/>
      <c r="BN10" s="593"/>
      <c r="BO10" s="594">
        <v>2.9</v>
      </c>
      <c r="BP10" s="594"/>
      <c r="BQ10" s="594"/>
      <c r="BR10" s="594"/>
      <c r="BS10" s="600" t="s">
        <v>112</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27557</v>
      </c>
      <c r="CS10" s="592"/>
      <c r="CT10" s="592"/>
      <c r="CU10" s="592"/>
      <c r="CV10" s="592"/>
      <c r="CW10" s="592"/>
      <c r="CX10" s="592"/>
      <c r="CY10" s="593"/>
      <c r="CZ10" s="594">
        <v>0.6</v>
      </c>
      <c r="DA10" s="594"/>
      <c r="DB10" s="594"/>
      <c r="DC10" s="594"/>
      <c r="DD10" s="600" t="s">
        <v>112</v>
      </c>
      <c r="DE10" s="592"/>
      <c r="DF10" s="592"/>
      <c r="DG10" s="592"/>
      <c r="DH10" s="592"/>
      <c r="DI10" s="592"/>
      <c r="DJ10" s="592"/>
      <c r="DK10" s="592"/>
      <c r="DL10" s="592"/>
      <c r="DM10" s="592"/>
      <c r="DN10" s="592"/>
      <c r="DO10" s="592"/>
      <c r="DP10" s="593"/>
      <c r="DQ10" s="600">
        <v>323</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12653</v>
      </c>
      <c r="S11" s="592"/>
      <c r="T11" s="592"/>
      <c r="U11" s="592"/>
      <c r="V11" s="592"/>
      <c r="W11" s="592"/>
      <c r="X11" s="592"/>
      <c r="Y11" s="593"/>
      <c r="Z11" s="594">
        <v>0.2</v>
      </c>
      <c r="AA11" s="594"/>
      <c r="AB11" s="594"/>
      <c r="AC11" s="594"/>
      <c r="AD11" s="595">
        <v>12653</v>
      </c>
      <c r="AE11" s="595"/>
      <c r="AF11" s="595"/>
      <c r="AG11" s="595"/>
      <c r="AH11" s="595"/>
      <c r="AI11" s="595"/>
      <c r="AJ11" s="595"/>
      <c r="AK11" s="595"/>
      <c r="AL11" s="596">
        <v>0.4</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19417</v>
      </c>
      <c r="BH11" s="592"/>
      <c r="BI11" s="592"/>
      <c r="BJ11" s="592"/>
      <c r="BK11" s="592"/>
      <c r="BL11" s="592"/>
      <c r="BM11" s="592"/>
      <c r="BN11" s="593"/>
      <c r="BO11" s="594">
        <v>2</v>
      </c>
      <c r="BP11" s="594"/>
      <c r="BQ11" s="594"/>
      <c r="BR11" s="594"/>
      <c r="BS11" s="600" t="s">
        <v>112</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331225</v>
      </c>
      <c r="CS11" s="592"/>
      <c r="CT11" s="592"/>
      <c r="CU11" s="592"/>
      <c r="CV11" s="592"/>
      <c r="CW11" s="592"/>
      <c r="CX11" s="592"/>
      <c r="CY11" s="593"/>
      <c r="CZ11" s="594">
        <v>6.6</v>
      </c>
      <c r="DA11" s="594"/>
      <c r="DB11" s="594"/>
      <c r="DC11" s="594"/>
      <c r="DD11" s="600">
        <v>77225</v>
      </c>
      <c r="DE11" s="592"/>
      <c r="DF11" s="592"/>
      <c r="DG11" s="592"/>
      <c r="DH11" s="592"/>
      <c r="DI11" s="592"/>
      <c r="DJ11" s="592"/>
      <c r="DK11" s="592"/>
      <c r="DL11" s="592"/>
      <c r="DM11" s="592"/>
      <c r="DN11" s="592"/>
      <c r="DO11" s="592"/>
      <c r="DP11" s="593"/>
      <c r="DQ11" s="600">
        <v>184776</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475255</v>
      </c>
      <c r="BH12" s="592"/>
      <c r="BI12" s="592"/>
      <c r="BJ12" s="592"/>
      <c r="BK12" s="592"/>
      <c r="BL12" s="592"/>
      <c r="BM12" s="592"/>
      <c r="BN12" s="593"/>
      <c r="BO12" s="594">
        <v>50.1</v>
      </c>
      <c r="BP12" s="594"/>
      <c r="BQ12" s="594"/>
      <c r="BR12" s="594"/>
      <c r="BS12" s="600" t="s">
        <v>112</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30679</v>
      </c>
      <c r="CS12" s="592"/>
      <c r="CT12" s="592"/>
      <c r="CU12" s="592"/>
      <c r="CV12" s="592"/>
      <c r="CW12" s="592"/>
      <c r="CX12" s="592"/>
      <c r="CY12" s="593"/>
      <c r="CZ12" s="594">
        <v>0.6</v>
      </c>
      <c r="DA12" s="594"/>
      <c r="DB12" s="594"/>
      <c r="DC12" s="594"/>
      <c r="DD12" s="600">
        <v>3826</v>
      </c>
      <c r="DE12" s="592"/>
      <c r="DF12" s="592"/>
      <c r="DG12" s="592"/>
      <c r="DH12" s="592"/>
      <c r="DI12" s="592"/>
      <c r="DJ12" s="592"/>
      <c r="DK12" s="592"/>
      <c r="DL12" s="592"/>
      <c r="DM12" s="592"/>
      <c r="DN12" s="592"/>
      <c r="DO12" s="592"/>
      <c r="DP12" s="593"/>
      <c r="DQ12" s="600">
        <v>30337</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12140</v>
      </c>
      <c r="S13" s="592"/>
      <c r="T13" s="592"/>
      <c r="U13" s="592"/>
      <c r="V13" s="592"/>
      <c r="W13" s="592"/>
      <c r="X13" s="592"/>
      <c r="Y13" s="593"/>
      <c r="Z13" s="594">
        <v>0.2</v>
      </c>
      <c r="AA13" s="594"/>
      <c r="AB13" s="594"/>
      <c r="AC13" s="594"/>
      <c r="AD13" s="595">
        <v>12140</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473263</v>
      </c>
      <c r="BH13" s="592"/>
      <c r="BI13" s="592"/>
      <c r="BJ13" s="592"/>
      <c r="BK13" s="592"/>
      <c r="BL13" s="592"/>
      <c r="BM13" s="592"/>
      <c r="BN13" s="593"/>
      <c r="BO13" s="594">
        <v>49.9</v>
      </c>
      <c r="BP13" s="594"/>
      <c r="BQ13" s="594"/>
      <c r="BR13" s="594"/>
      <c r="BS13" s="600" t="s">
        <v>112</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525698</v>
      </c>
      <c r="CS13" s="592"/>
      <c r="CT13" s="592"/>
      <c r="CU13" s="592"/>
      <c r="CV13" s="592"/>
      <c r="CW13" s="592"/>
      <c r="CX13" s="592"/>
      <c r="CY13" s="593"/>
      <c r="CZ13" s="594">
        <v>10.5</v>
      </c>
      <c r="DA13" s="594"/>
      <c r="DB13" s="594"/>
      <c r="DC13" s="594"/>
      <c r="DD13" s="600">
        <v>420942</v>
      </c>
      <c r="DE13" s="592"/>
      <c r="DF13" s="592"/>
      <c r="DG13" s="592"/>
      <c r="DH13" s="592"/>
      <c r="DI13" s="592"/>
      <c r="DJ13" s="592"/>
      <c r="DK13" s="592"/>
      <c r="DL13" s="592"/>
      <c r="DM13" s="592"/>
      <c r="DN13" s="592"/>
      <c r="DO13" s="592"/>
      <c r="DP13" s="593"/>
      <c r="DQ13" s="600">
        <v>256284</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32526</v>
      </c>
      <c r="BH14" s="592"/>
      <c r="BI14" s="592"/>
      <c r="BJ14" s="592"/>
      <c r="BK14" s="592"/>
      <c r="BL14" s="592"/>
      <c r="BM14" s="592"/>
      <c r="BN14" s="593"/>
      <c r="BO14" s="594">
        <v>3.4</v>
      </c>
      <c r="BP14" s="594"/>
      <c r="BQ14" s="594"/>
      <c r="BR14" s="594"/>
      <c r="BS14" s="600" t="s">
        <v>112</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200063</v>
      </c>
      <c r="CS14" s="592"/>
      <c r="CT14" s="592"/>
      <c r="CU14" s="592"/>
      <c r="CV14" s="592"/>
      <c r="CW14" s="592"/>
      <c r="CX14" s="592"/>
      <c r="CY14" s="593"/>
      <c r="CZ14" s="594">
        <v>4</v>
      </c>
      <c r="DA14" s="594"/>
      <c r="DB14" s="594"/>
      <c r="DC14" s="594"/>
      <c r="DD14" s="600">
        <v>16165</v>
      </c>
      <c r="DE14" s="592"/>
      <c r="DF14" s="592"/>
      <c r="DG14" s="592"/>
      <c r="DH14" s="592"/>
      <c r="DI14" s="592"/>
      <c r="DJ14" s="592"/>
      <c r="DK14" s="592"/>
      <c r="DL14" s="592"/>
      <c r="DM14" s="592"/>
      <c r="DN14" s="592"/>
      <c r="DO14" s="592"/>
      <c r="DP14" s="593"/>
      <c r="DQ14" s="600">
        <v>187537</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2413</v>
      </c>
      <c r="S15" s="592"/>
      <c r="T15" s="592"/>
      <c r="U15" s="592"/>
      <c r="V15" s="592"/>
      <c r="W15" s="592"/>
      <c r="X15" s="592"/>
      <c r="Y15" s="593"/>
      <c r="Z15" s="594">
        <v>0</v>
      </c>
      <c r="AA15" s="594"/>
      <c r="AB15" s="594"/>
      <c r="AC15" s="594"/>
      <c r="AD15" s="595">
        <v>2413</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101719</v>
      </c>
      <c r="BH15" s="592"/>
      <c r="BI15" s="592"/>
      <c r="BJ15" s="592"/>
      <c r="BK15" s="592"/>
      <c r="BL15" s="592"/>
      <c r="BM15" s="592"/>
      <c r="BN15" s="593"/>
      <c r="BO15" s="594">
        <v>10.7</v>
      </c>
      <c r="BP15" s="594"/>
      <c r="BQ15" s="594"/>
      <c r="BR15" s="594"/>
      <c r="BS15" s="600" t="s">
        <v>112</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374112</v>
      </c>
      <c r="CS15" s="592"/>
      <c r="CT15" s="592"/>
      <c r="CU15" s="592"/>
      <c r="CV15" s="592"/>
      <c r="CW15" s="592"/>
      <c r="CX15" s="592"/>
      <c r="CY15" s="593"/>
      <c r="CZ15" s="594">
        <v>7.5</v>
      </c>
      <c r="DA15" s="594"/>
      <c r="DB15" s="594"/>
      <c r="DC15" s="594"/>
      <c r="DD15" s="600">
        <v>106132</v>
      </c>
      <c r="DE15" s="592"/>
      <c r="DF15" s="592"/>
      <c r="DG15" s="592"/>
      <c r="DH15" s="592"/>
      <c r="DI15" s="592"/>
      <c r="DJ15" s="592"/>
      <c r="DK15" s="592"/>
      <c r="DL15" s="592"/>
      <c r="DM15" s="592"/>
      <c r="DN15" s="592"/>
      <c r="DO15" s="592"/>
      <c r="DP15" s="593"/>
      <c r="DQ15" s="600">
        <v>283743</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1913186</v>
      </c>
      <c r="S16" s="592"/>
      <c r="T16" s="592"/>
      <c r="U16" s="592"/>
      <c r="V16" s="592"/>
      <c r="W16" s="592"/>
      <c r="X16" s="592"/>
      <c r="Y16" s="593"/>
      <c r="Z16" s="594">
        <v>37.1</v>
      </c>
      <c r="AA16" s="594"/>
      <c r="AB16" s="594"/>
      <c r="AC16" s="594"/>
      <c r="AD16" s="595">
        <v>1791632</v>
      </c>
      <c r="AE16" s="595"/>
      <c r="AF16" s="595"/>
      <c r="AG16" s="595"/>
      <c r="AH16" s="595"/>
      <c r="AI16" s="595"/>
      <c r="AJ16" s="595"/>
      <c r="AK16" s="595"/>
      <c r="AL16" s="596">
        <v>59.9</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1791632</v>
      </c>
      <c r="S17" s="592"/>
      <c r="T17" s="592"/>
      <c r="U17" s="592"/>
      <c r="V17" s="592"/>
      <c r="W17" s="592"/>
      <c r="X17" s="592"/>
      <c r="Y17" s="593"/>
      <c r="Z17" s="594">
        <v>34.799999999999997</v>
      </c>
      <c r="AA17" s="594"/>
      <c r="AB17" s="594"/>
      <c r="AC17" s="594"/>
      <c r="AD17" s="595">
        <v>1791632</v>
      </c>
      <c r="AE17" s="595"/>
      <c r="AF17" s="595"/>
      <c r="AG17" s="595"/>
      <c r="AH17" s="595"/>
      <c r="AI17" s="595"/>
      <c r="AJ17" s="595"/>
      <c r="AK17" s="595"/>
      <c r="AL17" s="596">
        <v>59.9</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512257</v>
      </c>
      <c r="CS17" s="592"/>
      <c r="CT17" s="592"/>
      <c r="CU17" s="592"/>
      <c r="CV17" s="592"/>
      <c r="CW17" s="592"/>
      <c r="CX17" s="592"/>
      <c r="CY17" s="593"/>
      <c r="CZ17" s="594">
        <v>10.199999999999999</v>
      </c>
      <c r="DA17" s="594"/>
      <c r="DB17" s="594"/>
      <c r="DC17" s="594"/>
      <c r="DD17" s="600" t="s">
        <v>112</v>
      </c>
      <c r="DE17" s="592"/>
      <c r="DF17" s="592"/>
      <c r="DG17" s="592"/>
      <c r="DH17" s="592"/>
      <c r="DI17" s="592"/>
      <c r="DJ17" s="592"/>
      <c r="DK17" s="592"/>
      <c r="DL17" s="592"/>
      <c r="DM17" s="592"/>
      <c r="DN17" s="592"/>
      <c r="DO17" s="592"/>
      <c r="DP17" s="593"/>
      <c r="DQ17" s="600">
        <v>495709</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121554</v>
      </c>
      <c r="S18" s="592"/>
      <c r="T18" s="592"/>
      <c r="U18" s="592"/>
      <c r="V18" s="592"/>
      <c r="W18" s="592"/>
      <c r="X18" s="592"/>
      <c r="Y18" s="593"/>
      <c r="Z18" s="594">
        <v>2.4</v>
      </c>
      <c r="AA18" s="594"/>
      <c r="AB18" s="594"/>
      <c r="AC18" s="594"/>
      <c r="AD18" s="595" t="s">
        <v>112</v>
      </c>
      <c r="AE18" s="595"/>
      <c r="AF18" s="595"/>
      <c r="AG18" s="595"/>
      <c r="AH18" s="595"/>
      <c r="AI18" s="595"/>
      <c r="AJ18" s="595"/>
      <c r="AK18" s="595"/>
      <c r="AL18" s="596" t="s">
        <v>112</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v>14350</v>
      </c>
      <c r="CS18" s="592"/>
      <c r="CT18" s="592"/>
      <c r="CU18" s="592"/>
      <c r="CV18" s="592"/>
      <c r="CW18" s="592"/>
      <c r="CX18" s="592"/>
      <c r="CY18" s="593"/>
      <c r="CZ18" s="594">
        <v>0.3</v>
      </c>
      <c r="DA18" s="594"/>
      <c r="DB18" s="594"/>
      <c r="DC18" s="594"/>
      <c r="DD18" s="600">
        <v>14350</v>
      </c>
      <c r="DE18" s="592"/>
      <c r="DF18" s="592"/>
      <c r="DG18" s="592"/>
      <c r="DH18" s="592"/>
      <c r="DI18" s="592"/>
      <c r="DJ18" s="592"/>
      <c r="DK18" s="592"/>
      <c r="DL18" s="592"/>
      <c r="DM18" s="592"/>
      <c r="DN18" s="592"/>
      <c r="DO18" s="592"/>
      <c r="DP18" s="593"/>
      <c r="DQ18" s="600">
        <v>14350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2646</v>
      </c>
      <c r="BH19" s="592"/>
      <c r="BI19" s="592"/>
      <c r="BJ19" s="592"/>
      <c r="BK19" s="592"/>
      <c r="BL19" s="592"/>
      <c r="BM19" s="592"/>
      <c r="BN19" s="593"/>
      <c r="BO19" s="594">
        <v>0.3</v>
      </c>
      <c r="BP19" s="594"/>
      <c r="BQ19" s="594"/>
      <c r="BR19" s="594"/>
      <c r="BS19" s="600" t="s">
        <v>112</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3063272</v>
      </c>
      <c r="S20" s="592"/>
      <c r="T20" s="592"/>
      <c r="U20" s="592"/>
      <c r="V20" s="592"/>
      <c r="W20" s="592"/>
      <c r="X20" s="592"/>
      <c r="Y20" s="593"/>
      <c r="Z20" s="594">
        <v>59.5</v>
      </c>
      <c r="AA20" s="594"/>
      <c r="AB20" s="594"/>
      <c r="AC20" s="594"/>
      <c r="AD20" s="595">
        <v>2941718</v>
      </c>
      <c r="AE20" s="595"/>
      <c r="AF20" s="595"/>
      <c r="AG20" s="595"/>
      <c r="AH20" s="595"/>
      <c r="AI20" s="595"/>
      <c r="AJ20" s="595"/>
      <c r="AK20" s="595"/>
      <c r="AL20" s="596">
        <v>98.3</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2646</v>
      </c>
      <c r="BH20" s="592"/>
      <c r="BI20" s="592"/>
      <c r="BJ20" s="592"/>
      <c r="BK20" s="592"/>
      <c r="BL20" s="592"/>
      <c r="BM20" s="592"/>
      <c r="BN20" s="593"/>
      <c r="BO20" s="594">
        <v>0.3</v>
      </c>
      <c r="BP20" s="594"/>
      <c r="BQ20" s="594"/>
      <c r="BR20" s="594"/>
      <c r="BS20" s="600" t="s">
        <v>112</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4997718</v>
      </c>
      <c r="CS20" s="592"/>
      <c r="CT20" s="592"/>
      <c r="CU20" s="592"/>
      <c r="CV20" s="592"/>
      <c r="CW20" s="592"/>
      <c r="CX20" s="592"/>
      <c r="CY20" s="593"/>
      <c r="CZ20" s="594">
        <v>100</v>
      </c>
      <c r="DA20" s="594"/>
      <c r="DB20" s="594"/>
      <c r="DC20" s="594"/>
      <c r="DD20" s="600">
        <v>725728</v>
      </c>
      <c r="DE20" s="592"/>
      <c r="DF20" s="592"/>
      <c r="DG20" s="592"/>
      <c r="DH20" s="592"/>
      <c r="DI20" s="592"/>
      <c r="DJ20" s="592"/>
      <c r="DK20" s="592"/>
      <c r="DL20" s="592"/>
      <c r="DM20" s="592"/>
      <c r="DN20" s="592"/>
      <c r="DO20" s="592"/>
      <c r="DP20" s="593"/>
      <c r="DQ20" s="600">
        <v>3522311</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1311</v>
      </c>
      <c r="S21" s="592"/>
      <c r="T21" s="592"/>
      <c r="U21" s="592"/>
      <c r="V21" s="592"/>
      <c r="W21" s="592"/>
      <c r="X21" s="592"/>
      <c r="Y21" s="593"/>
      <c r="Z21" s="594">
        <v>0</v>
      </c>
      <c r="AA21" s="594"/>
      <c r="AB21" s="594"/>
      <c r="AC21" s="594"/>
      <c r="AD21" s="595">
        <v>1311</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2646</v>
      </c>
      <c r="BH21" s="592"/>
      <c r="BI21" s="592"/>
      <c r="BJ21" s="592"/>
      <c r="BK21" s="592"/>
      <c r="BL21" s="592"/>
      <c r="BM21" s="592"/>
      <c r="BN21" s="593"/>
      <c r="BO21" s="594">
        <v>0.3</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76000</v>
      </c>
      <c r="S22" s="592"/>
      <c r="T22" s="592"/>
      <c r="U22" s="592"/>
      <c r="V22" s="592"/>
      <c r="W22" s="592"/>
      <c r="X22" s="592"/>
      <c r="Y22" s="593"/>
      <c r="Z22" s="594">
        <v>1.5</v>
      </c>
      <c r="AA22" s="594"/>
      <c r="AB22" s="594"/>
      <c r="AC22" s="594"/>
      <c r="AD22" s="595" t="s">
        <v>112</v>
      </c>
      <c r="AE22" s="595"/>
      <c r="AF22" s="595"/>
      <c r="AG22" s="595"/>
      <c r="AH22" s="595"/>
      <c r="AI22" s="595"/>
      <c r="AJ22" s="595"/>
      <c r="AK22" s="595"/>
      <c r="AL22" s="596" t="s">
        <v>112</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72189</v>
      </c>
      <c r="S23" s="592"/>
      <c r="T23" s="592"/>
      <c r="U23" s="592"/>
      <c r="V23" s="592"/>
      <c r="W23" s="592"/>
      <c r="X23" s="592"/>
      <c r="Y23" s="593"/>
      <c r="Z23" s="594">
        <v>1.4</v>
      </c>
      <c r="AA23" s="594"/>
      <c r="AB23" s="594"/>
      <c r="AC23" s="594"/>
      <c r="AD23" s="595">
        <v>1925</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9764</v>
      </c>
      <c r="S24" s="592"/>
      <c r="T24" s="592"/>
      <c r="U24" s="592"/>
      <c r="V24" s="592"/>
      <c r="W24" s="592"/>
      <c r="X24" s="592"/>
      <c r="Y24" s="593"/>
      <c r="Z24" s="594">
        <v>0.2</v>
      </c>
      <c r="AA24" s="594"/>
      <c r="AB24" s="594"/>
      <c r="AC24" s="594"/>
      <c r="AD24" s="595">
        <v>65</v>
      </c>
      <c r="AE24" s="595"/>
      <c r="AF24" s="595"/>
      <c r="AG24" s="595"/>
      <c r="AH24" s="595"/>
      <c r="AI24" s="595"/>
      <c r="AJ24" s="595"/>
      <c r="AK24" s="595"/>
      <c r="AL24" s="596">
        <v>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2229766</v>
      </c>
      <c r="CS24" s="581"/>
      <c r="CT24" s="581"/>
      <c r="CU24" s="581"/>
      <c r="CV24" s="581"/>
      <c r="CW24" s="581"/>
      <c r="CX24" s="581"/>
      <c r="CY24" s="582"/>
      <c r="CZ24" s="618">
        <v>44.6</v>
      </c>
      <c r="DA24" s="619"/>
      <c r="DB24" s="619"/>
      <c r="DC24" s="620"/>
      <c r="DD24" s="617">
        <v>1457276</v>
      </c>
      <c r="DE24" s="581"/>
      <c r="DF24" s="581"/>
      <c r="DG24" s="581"/>
      <c r="DH24" s="581"/>
      <c r="DI24" s="581"/>
      <c r="DJ24" s="581"/>
      <c r="DK24" s="582"/>
      <c r="DL24" s="617">
        <v>1436789</v>
      </c>
      <c r="DM24" s="581"/>
      <c r="DN24" s="581"/>
      <c r="DO24" s="581"/>
      <c r="DP24" s="581"/>
      <c r="DQ24" s="581"/>
      <c r="DR24" s="581"/>
      <c r="DS24" s="581"/>
      <c r="DT24" s="581"/>
      <c r="DU24" s="581"/>
      <c r="DV24" s="582"/>
      <c r="DW24" s="585">
        <v>45</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803912</v>
      </c>
      <c r="S25" s="592"/>
      <c r="T25" s="592"/>
      <c r="U25" s="592"/>
      <c r="V25" s="592"/>
      <c r="W25" s="592"/>
      <c r="X25" s="592"/>
      <c r="Y25" s="593"/>
      <c r="Z25" s="594">
        <v>15.6</v>
      </c>
      <c r="AA25" s="594"/>
      <c r="AB25" s="594"/>
      <c r="AC25" s="594"/>
      <c r="AD25" s="595" t="s">
        <v>112</v>
      </c>
      <c r="AE25" s="595"/>
      <c r="AF25" s="595"/>
      <c r="AG25" s="595"/>
      <c r="AH25" s="595"/>
      <c r="AI25" s="595"/>
      <c r="AJ25" s="595"/>
      <c r="AK25" s="595"/>
      <c r="AL25" s="596" t="s">
        <v>112</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747633</v>
      </c>
      <c r="CS25" s="623"/>
      <c r="CT25" s="623"/>
      <c r="CU25" s="623"/>
      <c r="CV25" s="623"/>
      <c r="CW25" s="623"/>
      <c r="CX25" s="623"/>
      <c r="CY25" s="624"/>
      <c r="CZ25" s="625">
        <v>15</v>
      </c>
      <c r="DA25" s="626"/>
      <c r="DB25" s="626"/>
      <c r="DC25" s="627"/>
      <c r="DD25" s="600">
        <v>677812</v>
      </c>
      <c r="DE25" s="623"/>
      <c r="DF25" s="623"/>
      <c r="DG25" s="623"/>
      <c r="DH25" s="623"/>
      <c r="DI25" s="623"/>
      <c r="DJ25" s="623"/>
      <c r="DK25" s="624"/>
      <c r="DL25" s="600">
        <v>670574</v>
      </c>
      <c r="DM25" s="623"/>
      <c r="DN25" s="623"/>
      <c r="DO25" s="623"/>
      <c r="DP25" s="623"/>
      <c r="DQ25" s="623"/>
      <c r="DR25" s="623"/>
      <c r="DS25" s="623"/>
      <c r="DT25" s="623"/>
      <c r="DU25" s="623"/>
      <c r="DV25" s="624"/>
      <c r="DW25" s="596">
        <v>21</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387453</v>
      </c>
      <c r="CS26" s="592"/>
      <c r="CT26" s="592"/>
      <c r="CU26" s="592"/>
      <c r="CV26" s="592"/>
      <c r="CW26" s="592"/>
      <c r="CX26" s="592"/>
      <c r="CY26" s="593"/>
      <c r="CZ26" s="625">
        <v>7.8</v>
      </c>
      <c r="DA26" s="626"/>
      <c r="DB26" s="626"/>
      <c r="DC26" s="627"/>
      <c r="DD26" s="600">
        <v>357263</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488454</v>
      </c>
      <c r="S27" s="592"/>
      <c r="T27" s="592"/>
      <c r="U27" s="592"/>
      <c r="V27" s="592"/>
      <c r="W27" s="592"/>
      <c r="X27" s="592"/>
      <c r="Y27" s="593"/>
      <c r="Z27" s="594">
        <v>9.5</v>
      </c>
      <c r="AA27" s="594"/>
      <c r="AB27" s="594"/>
      <c r="AC27" s="594"/>
      <c r="AD27" s="595" t="s">
        <v>112</v>
      </c>
      <c r="AE27" s="595"/>
      <c r="AF27" s="595"/>
      <c r="AG27" s="595"/>
      <c r="AH27" s="595"/>
      <c r="AI27" s="595"/>
      <c r="AJ27" s="595"/>
      <c r="AK27" s="595"/>
      <c r="AL27" s="596" t="s">
        <v>112</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948119</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969876</v>
      </c>
      <c r="CS27" s="623"/>
      <c r="CT27" s="623"/>
      <c r="CU27" s="623"/>
      <c r="CV27" s="623"/>
      <c r="CW27" s="623"/>
      <c r="CX27" s="623"/>
      <c r="CY27" s="624"/>
      <c r="CZ27" s="625">
        <v>19.399999999999999</v>
      </c>
      <c r="DA27" s="626"/>
      <c r="DB27" s="626"/>
      <c r="DC27" s="627"/>
      <c r="DD27" s="600">
        <v>283755</v>
      </c>
      <c r="DE27" s="623"/>
      <c r="DF27" s="623"/>
      <c r="DG27" s="623"/>
      <c r="DH27" s="623"/>
      <c r="DI27" s="623"/>
      <c r="DJ27" s="623"/>
      <c r="DK27" s="624"/>
      <c r="DL27" s="600">
        <v>283755</v>
      </c>
      <c r="DM27" s="623"/>
      <c r="DN27" s="623"/>
      <c r="DO27" s="623"/>
      <c r="DP27" s="623"/>
      <c r="DQ27" s="623"/>
      <c r="DR27" s="623"/>
      <c r="DS27" s="623"/>
      <c r="DT27" s="623"/>
      <c r="DU27" s="623"/>
      <c r="DV27" s="624"/>
      <c r="DW27" s="596">
        <v>8.9</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85424</v>
      </c>
      <c r="S28" s="592"/>
      <c r="T28" s="592"/>
      <c r="U28" s="592"/>
      <c r="V28" s="592"/>
      <c r="W28" s="592"/>
      <c r="X28" s="592"/>
      <c r="Y28" s="593"/>
      <c r="Z28" s="594">
        <v>1.7</v>
      </c>
      <c r="AA28" s="594"/>
      <c r="AB28" s="594"/>
      <c r="AC28" s="594"/>
      <c r="AD28" s="595">
        <v>46236</v>
      </c>
      <c r="AE28" s="595"/>
      <c r="AF28" s="595"/>
      <c r="AG28" s="595"/>
      <c r="AH28" s="595"/>
      <c r="AI28" s="595"/>
      <c r="AJ28" s="595"/>
      <c r="AK28" s="595"/>
      <c r="AL28" s="596">
        <v>1.5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512257</v>
      </c>
      <c r="CS28" s="592"/>
      <c r="CT28" s="592"/>
      <c r="CU28" s="592"/>
      <c r="CV28" s="592"/>
      <c r="CW28" s="592"/>
      <c r="CX28" s="592"/>
      <c r="CY28" s="593"/>
      <c r="CZ28" s="625">
        <v>10.199999999999999</v>
      </c>
      <c r="DA28" s="626"/>
      <c r="DB28" s="626"/>
      <c r="DC28" s="627"/>
      <c r="DD28" s="600">
        <v>495709</v>
      </c>
      <c r="DE28" s="592"/>
      <c r="DF28" s="592"/>
      <c r="DG28" s="592"/>
      <c r="DH28" s="592"/>
      <c r="DI28" s="592"/>
      <c r="DJ28" s="592"/>
      <c r="DK28" s="593"/>
      <c r="DL28" s="600">
        <v>482460</v>
      </c>
      <c r="DM28" s="592"/>
      <c r="DN28" s="592"/>
      <c r="DO28" s="592"/>
      <c r="DP28" s="592"/>
      <c r="DQ28" s="592"/>
      <c r="DR28" s="592"/>
      <c r="DS28" s="592"/>
      <c r="DT28" s="592"/>
      <c r="DU28" s="592"/>
      <c r="DV28" s="593"/>
      <c r="DW28" s="596">
        <v>15.1</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808</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512170</v>
      </c>
      <c r="CS29" s="623"/>
      <c r="CT29" s="623"/>
      <c r="CU29" s="623"/>
      <c r="CV29" s="623"/>
      <c r="CW29" s="623"/>
      <c r="CX29" s="623"/>
      <c r="CY29" s="624"/>
      <c r="CZ29" s="625">
        <v>10.199999999999999</v>
      </c>
      <c r="DA29" s="626"/>
      <c r="DB29" s="626"/>
      <c r="DC29" s="627"/>
      <c r="DD29" s="600">
        <v>495622</v>
      </c>
      <c r="DE29" s="623"/>
      <c r="DF29" s="623"/>
      <c r="DG29" s="623"/>
      <c r="DH29" s="623"/>
      <c r="DI29" s="623"/>
      <c r="DJ29" s="623"/>
      <c r="DK29" s="624"/>
      <c r="DL29" s="600">
        <v>482373</v>
      </c>
      <c r="DM29" s="623"/>
      <c r="DN29" s="623"/>
      <c r="DO29" s="623"/>
      <c r="DP29" s="623"/>
      <c r="DQ29" s="623"/>
      <c r="DR29" s="623"/>
      <c r="DS29" s="623"/>
      <c r="DT29" s="623"/>
      <c r="DU29" s="623"/>
      <c r="DV29" s="624"/>
      <c r="DW29" s="596">
        <v>15.1</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993</v>
      </c>
      <c r="S30" s="592"/>
      <c r="T30" s="592"/>
      <c r="U30" s="592"/>
      <c r="V30" s="592"/>
      <c r="W30" s="592"/>
      <c r="X30" s="592"/>
      <c r="Y30" s="593"/>
      <c r="Z30" s="594">
        <v>0</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98.3</v>
      </c>
      <c r="BH30" s="650"/>
      <c r="BI30" s="650"/>
      <c r="BJ30" s="650"/>
      <c r="BK30" s="650"/>
      <c r="BL30" s="650"/>
      <c r="BM30" s="586">
        <v>93.5</v>
      </c>
      <c r="BN30" s="650"/>
      <c r="BO30" s="650"/>
      <c r="BP30" s="650"/>
      <c r="BQ30" s="651"/>
      <c r="BR30" s="649">
        <v>98.7</v>
      </c>
      <c r="BS30" s="650"/>
      <c r="BT30" s="650"/>
      <c r="BU30" s="650"/>
      <c r="BV30" s="650"/>
      <c r="BW30" s="650"/>
      <c r="BX30" s="586">
        <v>93.4</v>
      </c>
      <c r="BY30" s="650"/>
      <c r="BZ30" s="650"/>
      <c r="CA30" s="650"/>
      <c r="CB30" s="651"/>
      <c r="CD30" s="654"/>
      <c r="CE30" s="655"/>
      <c r="CF30" s="605" t="s">
        <v>290</v>
      </c>
      <c r="CG30" s="606"/>
      <c r="CH30" s="606"/>
      <c r="CI30" s="606"/>
      <c r="CJ30" s="606"/>
      <c r="CK30" s="606"/>
      <c r="CL30" s="606"/>
      <c r="CM30" s="606"/>
      <c r="CN30" s="606"/>
      <c r="CO30" s="606"/>
      <c r="CP30" s="606"/>
      <c r="CQ30" s="607"/>
      <c r="CR30" s="591">
        <v>436362</v>
      </c>
      <c r="CS30" s="592"/>
      <c r="CT30" s="592"/>
      <c r="CU30" s="592"/>
      <c r="CV30" s="592"/>
      <c r="CW30" s="592"/>
      <c r="CX30" s="592"/>
      <c r="CY30" s="593"/>
      <c r="CZ30" s="625">
        <v>8.6999999999999993</v>
      </c>
      <c r="DA30" s="626"/>
      <c r="DB30" s="626"/>
      <c r="DC30" s="627"/>
      <c r="DD30" s="600">
        <v>423180</v>
      </c>
      <c r="DE30" s="592"/>
      <c r="DF30" s="592"/>
      <c r="DG30" s="592"/>
      <c r="DH30" s="592"/>
      <c r="DI30" s="592"/>
      <c r="DJ30" s="592"/>
      <c r="DK30" s="593"/>
      <c r="DL30" s="600">
        <v>409931</v>
      </c>
      <c r="DM30" s="592"/>
      <c r="DN30" s="592"/>
      <c r="DO30" s="592"/>
      <c r="DP30" s="592"/>
      <c r="DQ30" s="592"/>
      <c r="DR30" s="592"/>
      <c r="DS30" s="592"/>
      <c r="DT30" s="592"/>
      <c r="DU30" s="592"/>
      <c r="DV30" s="593"/>
      <c r="DW30" s="596">
        <v>12.8</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159650</v>
      </c>
      <c r="S31" s="592"/>
      <c r="T31" s="592"/>
      <c r="U31" s="592"/>
      <c r="V31" s="592"/>
      <c r="W31" s="592"/>
      <c r="X31" s="592"/>
      <c r="Y31" s="593"/>
      <c r="Z31" s="594">
        <v>3.1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v>
      </c>
      <c r="BH31" s="623"/>
      <c r="BI31" s="623"/>
      <c r="BJ31" s="623"/>
      <c r="BK31" s="623"/>
      <c r="BL31" s="623"/>
      <c r="BM31" s="597">
        <v>95.4</v>
      </c>
      <c r="BN31" s="647"/>
      <c r="BO31" s="647"/>
      <c r="BP31" s="647"/>
      <c r="BQ31" s="648"/>
      <c r="BR31" s="646">
        <v>99</v>
      </c>
      <c r="BS31" s="623"/>
      <c r="BT31" s="623"/>
      <c r="BU31" s="623"/>
      <c r="BV31" s="623"/>
      <c r="BW31" s="623"/>
      <c r="BX31" s="597">
        <v>94.9</v>
      </c>
      <c r="BY31" s="647"/>
      <c r="BZ31" s="647"/>
      <c r="CA31" s="647"/>
      <c r="CB31" s="648"/>
      <c r="CD31" s="654"/>
      <c r="CE31" s="655"/>
      <c r="CF31" s="605" t="s">
        <v>294</v>
      </c>
      <c r="CG31" s="606"/>
      <c r="CH31" s="606"/>
      <c r="CI31" s="606"/>
      <c r="CJ31" s="606"/>
      <c r="CK31" s="606"/>
      <c r="CL31" s="606"/>
      <c r="CM31" s="606"/>
      <c r="CN31" s="606"/>
      <c r="CO31" s="606"/>
      <c r="CP31" s="606"/>
      <c r="CQ31" s="607"/>
      <c r="CR31" s="591">
        <v>75808</v>
      </c>
      <c r="CS31" s="623"/>
      <c r="CT31" s="623"/>
      <c r="CU31" s="623"/>
      <c r="CV31" s="623"/>
      <c r="CW31" s="623"/>
      <c r="CX31" s="623"/>
      <c r="CY31" s="624"/>
      <c r="CZ31" s="625">
        <v>1.5</v>
      </c>
      <c r="DA31" s="626"/>
      <c r="DB31" s="626"/>
      <c r="DC31" s="627"/>
      <c r="DD31" s="600">
        <v>72442</v>
      </c>
      <c r="DE31" s="623"/>
      <c r="DF31" s="623"/>
      <c r="DG31" s="623"/>
      <c r="DH31" s="623"/>
      <c r="DI31" s="623"/>
      <c r="DJ31" s="623"/>
      <c r="DK31" s="624"/>
      <c r="DL31" s="600">
        <v>72442</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34072</v>
      </c>
      <c r="S32" s="592"/>
      <c r="T32" s="592"/>
      <c r="U32" s="592"/>
      <c r="V32" s="592"/>
      <c r="W32" s="592"/>
      <c r="X32" s="592"/>
      <c r="Y32" s="593"/>
      <c r="Z32" s="594">
        <v>0.7</v>
      </c>
      <c r="AA32" s="594"/>
      <c r="AB32" s="594"/>
      <c r="AC32" s="594"/>
      <c r="AD32" s="595">
        <v>183</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97.4</v>
      </c>
      <c r="BH32" s="659"/>
      <c r="BI32" s="659"/>
      <c r="BJ32" s="659"/>
      <c r="BK32" s="659"/>
      <c r="BL32" s="659"/>
      <c r="BM32" s="660">
        <v>90.6</v>
      </c>
      <c r="BN32" s="659"/>
      <c r="BO32" s="659"/>
      <c r="BP32" s="659"/>
      <c r="BQ32" s="661"/>
      <c r="BR32" s="658">
        <v>98.3</v>
      </c>
      <c r="BS32" s="659"/>
      <c r="BT32" s="659"/>
      <c r="BU32" s="659"/>
      <c r="BV32" s="659"/>
      <c r="BW32" s="659"/>
      <c r="BX32" s="660">
        <v>90.9</v>
      </c>
      <c r="BY32" s="659"/>
      <c r="BZ32" s="659"/>
      <c r="CA32" s="659"/>
      <c r="CB32" s="661"/>
      <c r="CD32" s="656"/>
      <c r="CE32" s="657"/>
      <c r="CF32" s="605" t="s">
        <v>297</v>
      </c>
      <c r="CG32" s="606"/>
      <c r="CH32" s="606"/>
      <c r="CI32" s="606"/>
      <c r="CJ32" s="606"/>
      <c r="CK32" s="606"/>
      <c r="CL32" s="606"/>
      <c r="CM32" s="606"/>
      <c r="CN32" s="606"/>
      <c r="CO32" s="606"/>
      <c r="CP32" s="606"/>
      <c r="CQ32" s="607"/>
      <c r="CR32" s="591">
        <v>87</v>
      </c>
      <c r="CS32" s="592"/>
      <c r="CT32" s="592"/>
      <c r="CU32" s="592"/>
      <c r="CV32" s="592"/>
      <c r="CW32" s="592"/>
      <c r="CX32" s="592"/>
      <c r="CY32" s="593"/>
      <c r="CZ32" s="625">
        <v>0</v>
      </c>
      <c r="DA32" s="626"/>
      <c r="DB32" s="626"/>
      <c r="DC32" s="627"/>
      <c r="DD32" s="600">
        <v>87</v>
      </c>
      <c r="DE32" s="592"/>
      <c r="DF32" s="592"/>
      <c r="DG32" s="592"/>
      <c r="DH32" s="592"/>
      <c r="DI32" s="592"/>
      <c r="DJ32" s="592"/>
      <c r="DK32" s="593"/>
      <c r="DL32" s="600">
        <v>87</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355544</v>
      </c>
      <c r="S33" s="592"/>
      <c r="T33" s="592"/>
      <c r="U33" s="592"/>
      <c r="V33" s="592"/>
      <c r="W33" s="592"/>
      <c r="X33" s="592"/>
      <c r="Y33" s="593"/>
      <c r="Z33" s="594">
        <v>6.9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2042224</v>
      </c>
      <c r="CS33" s="623"/>
      <c r="CT33" s="623"/>
      <c r="CU33" s="623"/>
      <c r="CV33" s="623"/>
      <c r="CW33" s="623"/>
      <c r="CX33" s="623"/>
      <c r="CY33" s="624"/>
      <c r="CZ33" s="625">
        <v>40.9</v>
      </c>
      <c r="DA33" s="626"/>
      <c r="DB33" s="626"/>
      <c r="DC33" s="627"/>
      <c r="DD33" s="600">
        <v>1791499</v>
      </c>
      <c r="DE33" s="623"/>
      <c r="DF33" s="623"/>
      <c r="DG33" s="623"/>
      <c r="DH33" s="623"/>
      <c r="DI33" s="623"/>
      <c r="DJ33" s="623"/>
      <c r="DK33" s="624"/>
      <c r="DL33" s="600">
        <v>1216144</v>
      </c>
      <c r="DM33" s="623"/>
      <c r="DN33" s="623"/>
      <c r="DO33" s="623"/>
      <c r="DP33" s="623"/>
      <c r="DQ33" s="623"/>
      <c r="DR33" s="623"/>
      <c r="DS33" s="623"/>
      <c r="DT33" s="623"/>
      <c r="DU33" s="623"/>
      <c r="DV33" s="624"/>
      <c r="DW33" s="596">
        <v>38.1</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483171</v>
      </c>
      <c r="CS34" s="592"/>
      <c r="CT34" s="592"/>
      <c r="CU34" s="592"/>
      <c r="CV34" s="592"/>
      <c r="CW34" s="592"/>
      <c r="CX34" s="592"/>
      <c r="CY34" s="593"/>
      <c r="CZ34" s="625">
        <v>9.6999999999999993</v>
      </c>
      <c r="DA34" s="626"/>
      <c r="DB34" s="626"/>
      <c r="DC34" s="627"/>
      <c r="DD34" s="600">
        <v>385872</v>
      </c>
      <c r="DE34" s="592"/>
      <c r="DF34" s="592"/>
      <c r="DG34" s="592"/>
      <c r="DH34" s="592"/>
      <c r="DI34" s="592"/>
      <c r="DJ34" s="592"/>
      <c r="DK34" s="593"/>
      <c r="DL34" s="600">
        <v>357603</v>
      </c>
      <c r="DM34" s="592"/>
      <c r="DN34" s="592"/>
      <c r="DO34" s="592"/>
      <c r="DP34" s="592"/>
      <c r="DQ34" s="592"/>
      <c r="DR34" s="592"/>
      <c r="DS34" s="592"/>
      <c r="DT34" s="592"/>
      <c r="DU34" s="592"/>
      <c r="DV34" s="593"/>
      <c r="DW34" s="596">
        <v>11.2</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204144</v>
      </c>
      <c r="S35" s="592"/>
      <c r="T35" s="592"/>
      <c r="U35" s="592"/>
      <c r="V35" s="592"/>
      <c r="W35" s="592"/>
      <c r="X35" s="592"/>
      <c r="Y35" s="593"/>
      <c r="Z35" s="594">
        <v>4</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516978</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68773</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5424</v>
      </c>
      <c r="CS35" s="623"/>
      <c r="CT35" s="623"/>
      <c r="CU35" s="623"/>
      <c r="CV35" s="623"/>
      <c r="CW35" s="623"/>
      <c r="CX35" s="623"/>
      <c r="CY35" s="624"/>
      <c r="CZ35" s="625">
        <v>0.1</v>
      </c>
      <c r="DA35" s="626"/>
      <c r="DB35" s="626"/>
      <c r="DC35" s="627"/>
      <c r="DD35" s="600">
        <v>4336</v>
      </c>
      <c r="DE35" s="623"/>
      <c r="DF35" s="623"/>
      <c r="DG35" s="623"/>
      <c r="DH35" s="623"/>
      <c r="DI35" s="623"/>
      <c r="DJ35" s="623"/>
      <c r="DK35" s="624"/>
      <c r="DL35" s="600">
        <v>1915</v>
      </c>
      <c r="DM35" s="623"/>
      <c r="DN35" s="623"/>
      <c r="DO35" s="623"/>
      <c r="DP35" s="623"/>
      <c r="DQ35" s="623"/>
      <c r="DR35" s="623"/>
      <c r="DS35" s="623"/>
      <c r="DT35" s="623"/>
      <c r="DU35" s="623"/>
      <c r="DV35" s="624"/>
      <c r="DW35" s="596">
        <v>0.1</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5151393</v>
      </c>
      <c r="S36" s="664"/>
      <c r="T36" s="664"/>
      <c r="U36" s="664"/>
      <c r="V36" s="664"/>
      <c r="W36" s="664"/>
      <c r="X36" s="664"/>
      <c r="Y36" s="665"/>
      <c r="Z36" s="666">
        <v>100</v>
      </c>
      <c r="AA36" s="666"/>
      <c r="AB36" s="666"/>
      <c r="AC36" s="666"/>
      <c r="AD36" s="667">
        <v>2991438</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76151</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42729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664944</v>
      </c>
      <c r="CS36" s="592"/>
      <c r="CT36" s="592"/>
      <c r="CU36" s="592"/>
      <c r="CV36" s="592"/>
      <c r="CW36" s="592"/>
      <c r="CX36" s="592"/>
      <c r="CY36" s="593"/>
      <c r="CZ36" s="625">
        <v>13.3</v>
      </c>
      <c r="DA36" s="626"/>
      <c r="DB36" s="626"/>
      <c r="DC36" s="627"/>
      <c r="DD36" s="600">
        <v>579418</v>
      </c>
      <c r="DE36" s="592"/>
      <c r="DF36" s="592"/>
      <c r="DG36" s="592"/>
      <c r="DH36" s="592"/>
      <c r="DI36" s="592"/>
      <c r="DJ36" s="592"/>
      <c r="DK36" s="593"/>
      <c r="DL36" s="600">
        <v>464946</v>
      </c>
      <c r="DM36" s="592"/>
      <c r="DN36" s="592"/>
      <c r="DO36" s="592"/>
      <c r="DP36" s="592"/>
      <c r="DQ36" s="592"/>
      <c r="DR36" s="592"/>
      <c r="DS36" s="592"/>
      <c r="DT36" s="592"/>
      <c r="DU36" s="592"/>
      <c r="DV36" s="593"/>
      <c r="DW36" s="596">
        <v>14.5</v>
      </c>
      <c r="DX36" s="621"/>
      <c r="DY36" s="621"/>
      <c r="DZ36" s="621"/>
      <c r="EA36" s="621"/>
      <c r="EB36" s="621"/>
      <c r="EC36" s="622"/>
    </row>
    <row r="37" spans="2:133" ht="11.25" customHeight="1">
      <c r="AQ37" s="670" t="s">
        <v>312</v>
      </c>
      <c r="AR37" s="671"/>
      <c r="AS37" s="671"/>
      <c r="AT37" s="671"/>
      <c r="AU37" s="671"/>
      <c r="AV37" s="671"/>
      <c r="AW37" s="671"/>
      <c r="AX37" s="671"/>
      <c r="AY37" s="672"/>
      <c r="AZ37" s="591">
        <v>72005</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1671</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363264</v>
      </c>
      <c r="CS37" s="623"/>
      <c r="CT37" s="623"/>
      <c r="CU37" s="623"/>
      <c r="CV37" s="623"/>
      <c r="CW37" s="623"/>
      <c r="CX37" s="623"/>
      <c r="CY37" s="624"/>
      <c r="CZ37" s="625">
        <v>7.3</v>
      </c>
      <c r="DA37" s="626"/>
      <c r="DB37" s="626"/>
      <c r="DC37" s="627"/>
      <c r="DD37" s="600">
        <v>363257</v>
      </c>
      <c r="DE37" s="623"/>
      <c r="DF37" s="623"/>
      <c r="DG37" s="623"/>
      <c r="DH37" s="623"/>
      <c r="DI37" s="623"/>
      <c r="DJ37" s="623"/>
      <c r="DK37" s="624"/>
      <c r="DL37" s="600">
        <v>310115</v>
      </c>
      <c r="DM37" s="623"/>
      <c r="DN37" s="623"/>
      <c r="DO37" s="623"/>
      <c r="DP37" s="623"/>
      <c r="DQ37" s="623"/>
      <c r="DR37" s="623"/>
      <c r="DS37" s="623"/>
      <c r="DT37" s="623"/>
      <c r="DU37" s="623"/>
      <c r="DV37" s="624"/>
      <c r="DW37" s="596">
        <v>9.6999999999999993</v>
      </c>
      <c r="DX37" s="621"/>
      <c r="DY37" s="621"/>
      <c r="DZ37" s="621"/>
      <c r="EA37" s="621"/>
      <c r="EB37" s="621"/>
      <c r="EC37" s="622"/>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3300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516978</v>
      </c>
      <c r="CS38" s="592"/>
      <c r="CT38" s="592"/>
      <c r="CU38" s="592"/>
      <c r="CV38" s="592"/>
      <c r="CW38" s="592"/>
      <c r="CX38" s="592"/>
      <c r="CY38" s="593"/>
      <c r="CZ38" s="625">
        <v>10.3</v>
      </c>
      <c r="DA38" s="626"/>
      <c r="DB38" s="626"/>
      <c r="DC38" s="627"/>
      <c r="DD38" s="600">
        <v>451120</v>
      </c>
      <c r="DE38" s="592"/>
      <c r="DF38" s="592"/>
      <c r="DG38" s="592"/>
      <c r="DH38" s="592"/>
      <c r="DI38" s="592"/>
      <c r="DJ38" s="592"/>
      <c r="DK38" s="593"/>
      <c r="DL38" s="600">
        <v>391680</v>
      </c>
      <c r="DM38" s="592"/>
      <c r="DN38" s="592"/>
      <c r="DO38" s="592"/>
      <c r="DP38" s="592"/>
      <c r="DQ38" s="592"/>
      <c r="DR38" s="592"/>
      <c r="DS38" s="592"/>
      <c r="DT38" s="592"/>
      <c r="DU38" s="592"/>
      <c r="DV38" s="593"/>
      <c r="DW38" s="596">
        <v>12.3</v>
      </c>
      <c r="DX38" s="621"/>
      <c r="DY38" s="621"/>
      <c r="DZ38" s="621"/>
      <c r="EA38" s="621"/>
      <c r="EB38" s="621"/>
      <c r="EC38" s="622"/>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89</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371707</v>
      </c>
      <c r="CS39" s="623"/>
      <c r="CT39" s="623"/>
      <c r="CU39" s="623"/>
      <c r="CV39" s="623"/>
      <c r="CW39" s="623"/>
      <c r="CX39" s="623"/>
      <c r="CY39" s="624"/>
      <c r="CZ39" s="625">
        <v>7.4</v>
      </c>
      <c r="DA39" s="626"/>
      <c r="DB39" s="626"/>
      <c r="DC39" s="627"/>
      <c r="DD39" s="600">
        <v>370753</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98529</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135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316</v>
      </c>
      <c r="CS40" s="592"/>
      <c r="CT40" s="592"/>
      <c r="CU40" s="592"/>
      <c r="CV40" s="592"/>
      <c r="CW40" s="592"/>
      <c r="CX40" s="592"/>
      <c r="CY40" s="593"/>
      <c r="CZ40" s="625" t="s">
        <v>316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270293</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290</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725728</v>
      </c>
      <c r="CS42" s="592"/>
      <c r="CT42" s="592"/>
      <c r="CU42" s="592"/>
      <c r="CV42" s="592"/>
      <c r="CW42" s="592"/>
      <c r="CX42" s="592"/>
      <c r="CY42" s="593"/>
      <c r="CZ42" s="625">
        <v>14.5</v>
      </c>
      <c r="DA42" s="674"/>
      <c r="DB42" s="674"/>
      <c r="DC42" s="675"/>
      <c r="DD42" s="600">
        <v>273536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21324</v>
      </c>
      <c r="CS43" s="623"/>
      <c r="CT43" s="623"/>
      <c r="CU43" s="623"/>
      <c r="CV43" s="623"/>
      <c r="CW43" s="623"/>
      <c r="CX43" s="623"/>
      <c r="CY43" s="624"/>
      <c r="CZ43" s="625">
        <v>0.4</v>
      </c>
      <c r="DA43" s="626"/>
      <c r="DB43" s="626"/>
      <c r="DC43" s="627"/>
      <c r="DD43" s="600">
        <v>21324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725728</v>
      </c>
      <c r="CS44" s="592"/>
      <c r="CT44" s="592"/>
      <c r="CU44" s="592"/>
      <c r="CV44" s="592"/>
      <c r="CW44" s="592"/>
      <c r="CX44" s="592"/>
      <c r="CY44" s="593"/>
      <c r="CZ44" s="625">
        <v>14.5</v>
      </c>
      <c r="DA44" s="674"/>
      <c r="DB44" s="674"/>
      <c r="DC44" s="675"/>
      <c r="DD44" s="600">
        <v>273536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483385</v>
      </c>
      <c r="CS45" s="623"/>
      <c r="CT45" s="623"/>
      <c r="CU45" s="623"/>
      <c r="CV45" s="623"/>
      <c r="CW45" s="623"/>
      <c r="CX45" s="623"/>
      <c r="CY45" s="624"/>
      <c r="CZ45" s="625">
        <v>9.6999999999999993</v>
      </c>
      <c r="DA45" s="626"/>
      <c r="DB45" s="626"/>
      <c r="DC45" s="627"/>
      <c r="DD45" s="600">
        <v>59870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229758</v>
      </c>
      <c r="CS46" s="592"/>
      <c r="CT46" s="592"/>
      <c r="CU46" s="592"/>
      <c r="CV46" s="592"/>
      <c r="CW46" s="592"/>
      <c r="CX46" s="592"/>
      <c r="CY46" s="593"/>
      <c r="CZ46" s="625">
        <v>4.5999999999999996</v>
      </c>
      <c r="DA46" s="674"/>
      <c r="DB46" s="674"/>
      <c r="DC46" s="675"/>
      <c r="DD46" s="600">
        <v>210881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339</v>
      </c>
      <c r="CS47" s="623"/>
      <c r="CT47" s="623"/>
      <c r="CU47" s="623"/>
      <c r="CV47" s="623"/>
      <c r="CW47" s="623"/>
      <c r="CX47" s="623"/>
      <c r="CY47" s="624"/>
      <c r="CZ47" s="625" t="s">
        <v>339</v>
      </c>
      <c r="DA47" s="626"/>
      <c r="DB47" s="626"/>
      <c r="DC47" s="627"/>
      <c r="DD47" s="600" t="s">
        <v>339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74"/>
      <c r="DB48" s="674"/>
      <c r="DC48" s="675"/>
      <c r="DD48" s="600" t="s">
        <v>339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4997718</v>
      </c>
      <c r="CS49" s="659"/>
      <c r="CT49" s="659"/>
      <c r="CU49" s="659"/>
      <c r="CV49" s="659"/>
      <c r="CW49" s="659"/>
      <c r="CX49" s="659"/>
      <c r="CY49" s="686"/>
      <c r="CZ49" s="687">
        <v>100</v>
      </c>
      <c r="DA49" s="688"/>
      <c r="DB49" s="688"/>
      <c r="DC49" s="689"/>
      <c r="DD49" s="690">
        <v>3522311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5159</v>
      </c>
      <c r="R7" s="721"/>
      <c r="S7" s="721"/>
      <c r="T7" s="721"/>
      <c r="U7" s="721"/>
      <c r="V7" s="721">
        <v>5006</v>
      </c>
      <c r="W7" s="721"/>
      <c r="X7" s="721"/>
      <c r="Y7" s="721"/>
      <c r="Z7" s="721"/>
      <c r="AA7" s="721">
        <v>154</v>
      </c>
      <c r="AB7" s="721"/>
      <c r="AC7" s="721"/>
      <c r="AD7" s="721"/>
      <c r="AE7" s="722"/>
      <c r="AF7" s="723">
        <v>140</v>
      </c>
      <c r="AG7" s="724"/>
      <c r="AH7" s="724"/>
      <c r="AI7" s="724"/>
      <c r="AJ7" s="725"/>
      <c r="AK7" s="760">
        <v>1</v>
      </c>
      <c r="AL7" s="761"/>
      <c r="AM7" s="761"/>
      <c r="AN7" s="761"/>
      <c r="AO7" s="761"/>
      <c r="AP7" s="761">
        <v>4871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-22</v>
      </c>
      <c r="CI7" s="758"/>
      <c r="CJ7" s="758"/>
      <c r="CK7" s="758"/>
      <c r="CL7" s="759"/>
      <c r="CM7" s="757">
        <v>143</v>
      </c>
      <c r="CN7" s="758"/>
      <c r="CO7" s="758"/>
      <c r="CP7" s="758"/>
      <c r="CQ7" s="759"/>
      <c r="CR7" s="757">
        <v>6</v>
      </c>
      <c r="CS7" s="758"/>
      <c r="CT7" s="758"/>
      <c r="CU7" s="758"/>
      <c r="CV7" s="759"/>
      <c r="CW7" s="757">
        <v>10</v>
      </c>
      <c r="CX7" s="758"/>
      <c r="CY7" s="758"/>
      <c r="CZ7" s="758"/>
      <c r="DA7" s="759"/>
      <c r="DB7" s="757" t="s">
        <v>535</v>
      </c>
      <c r="DC7" s="758"/>
      <c r="DD7" s="758"/>
      <c r="DE7" s="758"/>
      <c r="DF7" s="759"/>
      <c r="DG7" s="757" t="s">
        <v>535</v>
      </c>
      <c r="DH7" s="758"/>
      <c r="DI7" s="758"/>
      <c r="DJ7" s="758"/>
      <c r="DK7" s="759"/>
      <c r="DL7" s="757" t="s">
        <v>536</v>
      </c>
      <c r="DM7" s="758"/>
      <c r="DN7" s="758"/>
      <c r="DO7" s="758"/>
      <c r="DP7" s="759"/>
      <c r="DQ7" s="757" t="s">
        <v>535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5159</v>
      </c>
      <c r="R23" s="780"/>
      <c r="S23" s="780"/>
      <c r="T23" s="780"/>
      <c r="U23" s="780"/>
      <c r="V23" s="780">
        <v>5006</v>
      </c>
      <c r="W23" s="780"/>
      <c r="X23" s="780"/>
      <c r="Y23" s="780"/>
      <c r="Z23" s="780"/>
      <c r="AA23" s="780">
        <v>154</v>
      </c>
      <c r="AB23" s="780"/>
      <c r="AC23" s="780"/>
      <c r="AD23" s="780"/>
      <c r="AE23" s="781"/>
      <c r="AF23" s="782">
        <v>140</v>
      </c>
      <c r="AG23" s="780"/>
      <c r="AH23" s="780"/>
      <c r="AI23" s="780"/>
      <c r="AJ23" s="783"/>
      <c r="AK23" s="784"/>
      <c r="AL23" s="785"/>
      <c r="AM23" s="785"/>
      <c r="AN23" s="785"/>
      <c r="AO23" s="785"/>
      <c r="AP23" s="780">
        <v>4871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1529</v>
      </c>
      <c r="R28" s="809"/>
      <c r="S28" s="809"/>
      <c r="T28" s="809"/>
      <c r="U28" s="809"/>
      <c r="V28" s="809">
        <v>1461</v>
      </c>
      <c r="W28" s="809"/>
      <c r="X28" s="809"/>
      <c r="Y28" s="809"/>
      <c r="Z28" s="809"/>
      <c r="AA28" s="809">
        <v>69</v>
      </c>
      <c r="AB28" s="809"/>
      <c r="AC28" s="809"/>
      <c r="AD28" s="809"/>
      <c r="AE28" s="810"/>
      <c r="AF28" s="811">
        <v>69</v>
      </c>
      <c r="AG28" s="809"/>
      <c r="AH28" s="809"/>
      <c r="AI28" s="809"/>
      <c r="AJ28" s="812"/>
      <c r="AK28" s="813">
        <v>161</v>
      </c>
      <c r="AL28" s="804"/>
      <c r="AM28" s="804"/>
      <c r="AN28" s="804"/>
      <c r="AO28" s="804"/>
      <c r="AP28" s="804" t="s">
        <v>526</v>
      </c>
      <c r="AQ28" s="804"/>
      <c r="AR28" s="804"/>
      <c r="AS28" s="804"/>
      <c r="AT28" s="804"/>
      <c r="AU28" s="804" t="s">
        <v>526</v>
      </c>
      <c r="AV28" s="804"/>
      <c r="AW28" s="804"/>
      <c r="AX28" s="804"/>
      <c r="AY28" s="804"/>
      <c r="AZ28" s="805" t="s">
        <v>526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991</v>
      </c>
      <c r="R29" s="745"/>
      <c r="S29" s="745"/>
      <c r="T29" s="745"/>
      <c r="U29" s="745"/>
      <c r="V29" s="745">
        <v>895</v>
      </c>
      <c r="W29" s="745"/>
      <c r="X29" s="745"/>
      <c r="Y29" s="745"/>
      <c r="Z29" s="745"/>
      <c r="AA29" s="745">
        <v>96</v>
      </c>
      <c r="AB29" s="745"/>
      <c r="AC29" s="745"/>
      <c r="AD29" s="745"/>
      <c r="AE29" s="746"/>
      <c r="AF29" s="747">
        <v>96</v>
      </c>
      <c r="AG29" s="748"/>
      <c r="AH29" s="748"/>
      <c r="AI29" s="748"/>
      <c r="AJ29" s="749"/>
      <c r="AK29" s="816">
        <v>125</v>
      </c>
      <c r="AL29" s="817"/>
      <c r="AM29" s="817"/>
      <c r="AN29" s="817"/>
      <c r="AO29" s="817"/>
      <c r="AP29" s="817" t="s">
        <v>526</v>
      </c>
      <c r="AQ29" s="817"/>
      <c r="AR29" s="817"/>
      <c r="AS29" s="817"/>
      <c r="AT29" s="817"/>
      <c r="AU29" s="817" t="s">
        <v>526</v>
      </c>
      <c r="AV29" s="817"/>
      <c r="AW29" s="817"/>
      <c r="AX29" s="817"/>
      <c r="AY29" s="817"/>
      <c r="AZ29" s="818" t="s">
        <v>526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95</v>
      </c>
      <c r="R30" s="745"/>
      <c r="S30" s="745"/>
      <c r="T30" s="745"/>
      <c r="U30" s="745"/>
      <c r="V30" s="745">
        <v>94</v>
      </c>
      <c r="W30" s="745"/>
      <c r="X30" s="745"/>
      <c r="Y30" s="745"/>
      <c r="Z30" s="745"/>
      <c r="AA30" s="745">
        <v>0</v>
      </c>
      <c r="AB30" s="745"/>
      <c r="AC30" s="745"/>
      <c r="AD30" s="745"/>
      <c r="AE30" s="746"/>
      <c r="AF30" s="747">
        <v>0</v>
      </c>
      <c r="AG30" s="748"/>
      <c r="AH30" s="748"/>
      <c r="AI30" s="748"/>
      <c r="AJ30" s="749"/>
      <c r="AK30" s="816">
        <v>38</v>
      </c>
      <c r="AL30" s="817"/>
      <c r="AM30" s="817"/>
      <c r="AN30" s="817"/>
      <c r="AO30" s="817"/>
      <c r="AP30" s="817" t="s">
        <v>526</v>
      </c>
      <c r="AQ30" s="817"/>
      <c r="AR30" s="817"/>
      <c r="AS30" s="817"/>
      <c r="AT30" s="817"/>
      <c r="AU30" s="817" t="s">
        <v>526</v>
      </c>
      <c r="AV30" s="817"/>
      <c r="AW30" s="817"/>
      <c r="AX30" s="817"/>
      <c r="AY30" s="817"/>
      <c r="AZ30" s="818" t="s">
        <v>526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399</v>
      </c>
      <c r="R31" s="745"/>
      <c r="S31" s="745"/>
      <c r="T31" s="745"/>
      <c r="U31" s="745"/>
      <c r="V31" s="745">
        <v>394</v>
      </c>
      <c r="W31" s="745"/>
      <c r="X31" s="745"/>
      <c r="Y31" s="745"/>
      <c r="Z31" s="745"/>
      <c r="AA31" s="745">
        <v>5</v>
      </c>
      <c r="AB31" s="745"/>
      <c r="AC31" s="745"/>
      <c r="AD31" s="745"/>
      <c r="AE31" s="746"/>
      <c r="AF31" s="747">
        <v>5</v>
      </c>
      <c r="AG31" s="748"/>
      <c r="AH31" s="748"/>
      <c r="AI31" s="748"/>
      <c r="AJ31" s="749"/>
      <c r="AK31" s="816">
        <v>76</v>
      </c>
      <c r="AL31" s="817"/>
      <c r="AM31" s="817"/>
      <c r="AN31" s="817"/>
      <c r="AO31" s="817"/>
      <c r="AP31" s="817">
        <v>2457</v>
      </c>
      <c r="AQ31" s="817"/>
      <c r="AR31" s="817"/>
      <c r="AS31" s="817"/>
      <c r="AT31" s="817"/>
      <c r="AU31" s="817">
        <v>1361</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409</v>
      </c>
      <c r="R32" s="745"/>
      <c r="S32" s="745"/>
      <c r="T32" s="745"/>
      <c r="U32" s="745"/>
      <c r="V32" s="745">
        <v>401</v>
      </c>
      <c r="W32" s="745"/>
      <c r="X32" s="745"/>
      <c r="Y32" s="745"/>
      <c r="Z32" s="745"/>
      <c r="AA32" s="745">
        <v>9</v>
      </c>
      <c r="AB32" s="745"/>
      <c r="AC32" s="745"/>
      <c r="AD32" s="745"/>
      <c r="AE32" s="746"/>
      <c r="AF32" s="747">
        <v>7</v>
      </c>
      <c r="AG32" s="748"/>
      <c r="AH32" s="748"/>
      <c r="AI32" s="748"/>
      <c r="AJ32" s="749"/>
      <c r="AK32" s="816">
        <v>72</v>
      </c>
      <c r="AL32" s="817"/>
      <c r="AM32" s="817"/>
      <c r="AN32" s="817"/>
      <c r="AO32" s="817"/>
      <c r="AP32" s="817">
        <v>1911</v>
      </c>
      <c r="AQ32" s="817"/>
      <c r="AR32" s="817"/>
      <c r="AS32" s="817"/>
      <c r="AT32" s="817"/>
      <c r="AU32" s="817">
        <v>1406</v>
      </c>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177</v>
      </c>
      <c r="AG63" s="828"/>
      <c r="AH63" s="828"/>
      <c r="AI63" s="828"/>
      <c r="AJ63" s="829"/>
      <c r="AK63" s="830"/>
      <c r="AL63" s="825"/>
      <c r="AM63" s="825"/>
      <c r="AN63" s="825"/>
      <c r="AO63" s="825"/>
      <c r="AP63" s="828">
        <v>4368</v>
      </c>
      <c r="AQ63" s="828"/>
      <c r="AR63" s="828"/>
      <c r="AS63" s="828"/>
      <c r="AT63" s="828"/>
      <c r="AU63" s="828">
        <v>2767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527</v>
      </c>
      <c r="C68" s="856"/>
      <c r="D68" s="856"/>
      <c r="E68" s="856"/>
      <c r="F68" s="856"/>
      <c r="G68" s="856"/>
      <c r="H68" s="856"/>
      <c r="I68" s="856"/>
      <c r="J68" s="856"/>
      <c r="K68" s="856"/>
      <c r="L68" s="856"/>
      <c r="M68" s="856"/>
      <c r="N68" s="856"/>
      <c r="O68" s="856"/>
      <c r="P68" s="857"/>
      <c r="Q68" s="858">
        <v>12034</v>
      </c>
      <c r="R68" s="852"/>
      <c r="S68" s="852"/>
      <c r="T68" s="852"/>
      <c r="U68" s="852"/>
      <c r="V68" s="852">
        <v>10345</v>
      </c>
      <c r="W68" s="852"/>
      <c r="X68" s="852"/>
      <c r="Y68" s="852"/>
      <c r="Z68" s="852"/>
      <c r="AA68" s="852">
        <v>1690</v>
      </c>
      <c r="AB68" s="852"/>
      <c r="AC68" s="852"/>
      <c r="AD68" s="852"/>
      <c r="AE68" s="852"/>
      <c r="AF68" s="852">
        <v>1109</v>
      </c>
      <c r="AG68" s="852"/>
      <c r="AH68" s="852"/>
      <c r="AI68" s="852"/>
      <c r="AJ68" s="852"/>
      <c r="AK68" s="852">
        <v>1277</v>
      </c>
      <c r="AL68" s="852"/>
      <c r="AM68" s="852"/>
      <c r="AN68" s="852"/>
      <c r="AO68" s="852"/>
      <c r="AP68" s="852" t="s">
        <v>537</v>
      </c>
      <c r="AQ68" s="852"/>
      <c r="AR68" s="852"/>
      <c r="AS68" s="852"/>
      <c r="AT68" s="852"/>
      <c r="AU68" s="852" t="s">
        <v>538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528</v>
      </c>
      <c r="C69" s="860"/>
      <c r="D69" s="860"/>
      <c r="E69" s="860"/>
      <c r="F69" s="860"/>
      <c r="G69" s="860"/>
      <c r="H69" s="860"/>
      <c r="I69" s="860"/>
      <c r="J69" s="860"/>
      <c r="K69" s="860"/>
      <c r="L69" s="860"/>
      <c r="M69" s="860"/>
      <c r="N69" s="860"/>
      <c r="O69" s="860"/>
      <c r="P69" s="861"/>
      <c r="Q69" s="862">
        <v>956</v>
      </c>
      <c r="R69" s="817"/>
      <c r="S69" s="817"/>
      <c r="T69" s="817"/>
      <c r="U69" s="817"/>
      <c r="V69" s="817">
        <v>932</v>
      </c>
      <c r="W69" s="817"/>
      <c r="X69" s="817"/>
      <c r="Y69" s="817"/>
      <c r="Z69" s="817"/>
      <c r="AA69" s="817">
        <v>24</v>
      </c>
      <c r="AB69" s="817"/>
      <c r="AC69" s="817"/>
      <c r="AD69" s="817"/>
      <c r="AE69" s="817"/>
      <c r="AF69" s="817">
        <v>16</v>
      </c>
      <c r="AG69" s="817"/>
      <c r="AH69" s="817"/>
      <c r="AI69" s="817"/>
      <c r="AJ69" s="817"/>
      <c r="AK69" s="817">
        <v>18</v>
      </c>
      <c r="AL69" s="817"/>
      <c r="AM69" s="817"/>
      <c r="AN69" s="817"/>
      <c r="AO69" s="817"/>
      <c r="AP69" s="817">
        <v>291</v>
      </c>
      <c r="AQ69" s="817"/>
      <c r="AR69" s="817"/>
      <c r="AS69" s="817"/>
      <c r="AT69" s="817"/>
      <c r="AU69" s="817">
        <v>15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529</v>
      </c>
      <c r="C70" s="860"/>
      <c r="D70" s="860"/>
      <c r="E70" s="860"/>
      <c r="F70" s="860"/>
      <c r="G70" s="860"/>
      <c r="H70" s="860"/>
      <c r="I70" s="860"/>
      <c r="J70" s="860"/>
      <c r="K70" s="860"/>
      <c r="L70" s="860"/>
      <c r="M70" s="860"/>
      <c r="N70" s="860"/>
      <c r="O70" s="860"/>
      <c r="P70" s="861"/>
      <c r="Q70" s="862">
        <v>2761</v>
      </c>
      <c r="R70" s="817"/>
      <c r="S70" s="817"/>
      <c r="T70" s="817"/>
      <c r="U70" s="817"/>
      <c r="V70" s="817">
        <v>2566</v>
      </c>
      <c r="W70" s="817"/>
      <c r="X70" s="817"/>
      <c r="Y70" s="817"/>
      <c r="Z70" s="817"/>
      <c r="AA70" s="817">
        <v>195</v>
      </c>
      <c r="AB70" s="817"/>
      <c r="AC70" s="817"/>
      <c r="AD70" s="817"/>
      <c r="AE70" s="817"/>
      <c r="AF70" s="817">
        <v>195</v>
      </c>
      <c r="AG70" s="817"/>
      <c r="AH70" s="817"/>
      <c r="AI70" s="817"/>
      <c r="AJ70" s="817"/>
      <c r="AK70" s="817">
        <v>100</v>
      </c>
      <c r="AL70" s="817"/>
      <c r="AM70" s="817"/>
      <c r="AN70" s="817"/>
      <c r="AO70" s="817"/>
      <c r="AP70" s="817">
        <v>3781</v>
      </c>
      <c r="AQ70" s="817"/>
      <c r="AR70" s="817"/>
      <c r="AS70" s="817"/>
      <c r="AT70" s="817"/>
      <c r="AU70" s="817">
        <v>227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36.75" customHeight="1">
      <c r="A71" s="212">
        <v>4</v>
      </c>
      <c r="B71" s="859" t="s">
        <v>530</v>
      </c>
      <c r="C71" s="860"/>
      <c r="D71" s="860"/>
      <c r="E71" s="860"/>
      <c r="F71" s="860"/>
      <c r="G71" s="860"/>
      <c r="H71" s="860"/>
      <c r="I71" s="860"/>
      <c r="J71" s="860"/>
      <c r="K71" s="860"/>
      <c r="L71" s="860"/>
      <c r="M71" s="860"/>
      <c r="N71" s="860"/>
      <c r="O71" s="860"/>
      <c r="P71" s="861"/>
      <c r="Q71" s="862">
        <v>220</v>
      </c>
      <c r="R71" s="817"/>
      <c r="S71" s="817"/>
      <c r="T71" s="817"/>
      <c r="U71" s="817"/>
      <c r="V71" s="817">
        <v>220</v>
      </c>
      <c r="W71" s="817"/>
      <c r="X71" s="817"/>
      <c r="Y71" s="817"/>
      <c r="Z71" s="817"/>
      <c r="AA71" s="817">
        <v>0</v>
      </c>
      <c r="AB71" s="817"/>
      <c r="AC71" s="817"/>
      <c r="AD71" s="817"/>
      <c r="AE71" s="817"/>
      <c r="AF71" s="817">
        <v>0</v>
      </c>
      <c r="AG71" s="817"/>
      <c r="AH71" s="817"/>
      <c r="AI71" s="817"/>
      <c r="AJ71" s="817"/>
      <c r="AK71" s="817">
        <v>218</v>
      </c>
      <c r="AL71" s="817"/>
      <c r="AM71" s="817"/>
      <c r="AN71" s="817"/>
      <c r="AO71" s="817"/>
      <c r="AP71" s="817" t="s">
        <v>538</v>
      </c>
      <c r="AQ71" s="817"/>
      <c r="AR71" s="817"/>
      <c r="AS71" s="817"/>
      <c r="AT71" s="817"/>
      <c r="AU71" s="817" t="s">
        <v>538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531</v>
      </c>
      <c r="C72" s="860"/>
      <c r="D72" s="860"/>
      <c r="E72" s="860"/>
      <c r="F72" s="860"/>
      <c r="G72" s="860"/>
      <c r="H72" s="860"/>
      <c r="I72" s="860"/>
      <c r="J72" s="860"/>
      <c r="K72" s="860"/>
      <c r="L72" s="860"/>
      <c r="M72" s="860"/>
      <c r="N72" s="860"/>
      <c r="O72" s="860"/>
      <c r="P72" s="861"/>
      <c r="Q72" s="862">
        <v>386</v>
      </c>
      <c r="R72" s="817"/>
      <c r="S72" s="817"/>
      <c r="T72" s="817"/>
      <c r="U72" s="817"/>
      <c r="V72" s="817">
        <v>352</v>
      </c>
      <c r="W72" s="817"/>
      <c r="X72" s="817"/>
      <c r="Y72" s="817"/>
      <c r="Z72" s="817"/>
      <c r="AA72" s="817">
        <v>34</v>
      </c>
      <c r="AB72" s="817"/>
      <c r="AC72" s="817"/>
      <c r="AD72" s="817"/>
      <c r="AE72" s="817"/>
      <c r="AF72" s="817">
        <v>34</v>
      </c>
      <c r="AG72" s="817"/>
      <c r="AH72" s="817"/>
      <c r="AI72" s="817"/>
      <c r="AJ72" s="817"/>
      <c r="AK72" s="817" t="s">
        <v>539</v>
      </c>
      <c r="AL72" s="817"/>
      <c r="AM72" s="817"/>
      <c r="AN72" s="817"/>
      <c r="AO72" s="817"/>
      <c r="AP72" s="817" t="s">
        <v>539</v>
      </c>
      <c r="AQ72" s="817"/>
      <c r="AR72" s="817"/>
      <c r="AS72" s="817"/>
      <c r="AT72" s="817"/>
      <c r="AU72" s="817" t="s">
        <v>539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532</v>
      </c>
      <c r="C73" s="860"/>
      <c r="D73" s="860"/>
      <c r="E73" s="860"/>
      <c r="F73" s="860"/>
      <c r="G73" s="860"/>
      <c r="H73" s="860"/>
      <c r="I73" s="860"/>
      <c r="J73" s="860"/>
      <c r="K73" s="860"/>
      <c r="L73" s="860"/>
      <c r="M73" s="860"/>
      <c r="N73" s="860"/>
      <c r="O73" s="860"/>
      <c r="P73" s="861"/>
      <c r="Q73" s="862">
        <v>312</v>
      </c>
      <c r="R73" s="817"/>
      <c r="S73" s="817"/>
      <c r="T73" s="817"/>
      <c r="U73" s="817"/>
      <c r="V73" s="817">
        <v>268</v>
      </c>
      <c r="W73" s="817"/>
      <c r="X73" s="817"/>
      <c r="Y73" s="817"/>
      <c r="Z73" s="817"/>
      <c r="AA73" s="817">
        <v>44</v>
      </c>
      <c r="AB73" s="817"/>
      <c r="AC73" s="817"/>
      <c r="AD73" s="817"/>
      <c r="AE73" s="817"/>
      <c r="AF73" s="817">
        <v>44</v>
      </c>
      <c r="AG73" s="817"/>
      <c r="AH73" s="817"/>
      <c r="AI73" s="817"/>
      <c r="AJ73" s="817"/>
      <c r="AK73" s="817" t="s">
        <v>538</v>
      </c>
      <c r="AL73" s="817"/>
      <c r="AM73" s="817"/>
      <c r="AN73" s="817"/>
      <c r="AO73" s="817"/>
      <c r="AP73" s="817" t="s">
        <v>538</v>
      </c>
      <c r="AQ73" s="817"/>
      <c r="AR73" s="817"/>
      <c r="AS73" s="817"/>
      <c r="AT73" s="817"/>
      <c r="AU73" s="817" t="s">
        <v>538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533</v>
      </c>
      <c r="C74" s="860"/>
      <c r="D74" s="860"/>
      <c r="E74" s="860"/>
      <c r="F74" s="860"/>
      <c r="G74" s="860"/>
      <c r="H74" s="860"/>
      <c r="I74" s="860"/>
      <c r="J74" s="860"/>
      <c r="K74" s="860"/>
      <c r="L74" s="860"/>
      <c r="M74" s="860"/>
      <c r="N74" s="860"/>
      <c r="O74" s="860"/>
      <c r="P74" s="861"/>
      <c r="Q74" s="862">
        <v>269862</v>
      </c>
      <c r="R74" s="817"/>
      <c r="S74" s="817"/>
      <c r="T74" s="817"/>
      <c r="U74" s="817"/>
      <c r="V74" s="817">
        <v>257075</v>
      </c>
      <c r="W74" s="817"/>
      <c r="X74" s="817"/>
      <c r="Y74" s="817"/>
      <c r="Z74" s="817"/>
      <c r="AA74" s="817">
        <v>12787</v>
      </c>
      <c r="AB74" s="817"/>
      <c r="AC74" s="817"/>
      <c r="AD74" s="817"/>
      <c r="AE74" s="817"/>
      <c r="AF74" s="817">
        <v>12787</v>
      </c>
      <c r="AG74" s="817"/>
      <c r="AH74" s="817"/>
      <c r="AI74" s="817"/>
      <c r="AJ74" s="817"/>
      <c r="AK74" s="817">
        <v>1807</v>
      </c>
      <c r="AL74" s="817"/>
      <c r="AM74" s="817"/>
      <c r="AN74" s="817"/>
      <c r="AO74" s="817"/>
      <c r="AP74" s="817" t="s">
        <v>538</v>
      </c>
      <c r="AQ74" s="817"/>
      <c r="AR74" s="817"/>
      <c r="AS74" s="817"/>
      <c r="AT74" s="817"/>
      <c r="AU74" s="817" t="s">
        <v>538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14185</v>
      </c>
      <c r="AG88" s="828"/>
      <c r="AH88" s="828"/>
      <c r="AI88" s="828"/>
      <c r="AJ88" s="828"/>
      <c r="AK88" s="825"/>
      <c r="AL88" s="825"/>
      <c r="AM88" s="825"/>
      <c r="AN88" s="825"/>
      <c r="AO88" s="825"/>
      <c r="AP88" s="828">
        <v>4072</v>
      </c>
      <c r="AQ88" s="828"/>
      <c r="AR88" s="828"/>
      <c r="AS88" s="828"/>
      <c r="AT88" s="828"/>
      <c r="AU88" s="828">
        <v>242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v>
      </c>
      <c r="CS102" s="836"/>
      <c r="CT102" s="836"/>
      <c r="CU102" s="836"/>
      <c r="CV102" s="879"/>
      <c r="CW102" s="878">
        <v>10</v>
      </c>
      <c r="CX102" s="836"/>
      <c r="CY102" s="836"/>
      <c r="CZ102" s="836"/>
      <c r="DA102" s="879"/>
      <c r="DB102" s="878" t="s">
        <v>540</v>
      </c>
      <c r="DC102" s="836"/>
      <c r="DD102" s="836"/>
      <c r="DE102" s="836"/>
      <c r="DF102" s="879"/>
      <c r="DG102" s="878" t="s">
        <v>540</v>
      </c>
      <c r="DH102" s="836"/>
      <c r="DI102" s="836"/>
      <c r="DJ102" s="836"/>
      <c r="DK102" s="879"/>
      <c r="DL102" s="878" t="s">
        <v>540</v>
      </c>
      <c r="DM102" s="836"/>
      <c r="DN102" s="836"/>
      <c r="DO102" s="836"/>
      <c r="DP102" s="879"/>
      <c r="DQ102" s="878" t="s">
        <v>540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284</v>
      </c>
      <c r="AG109" s="881"/>
      <c r="AH109" s="881"/>
      <c r="AI109" s="881"/>
      <c r="AJ109" s="882"/>
      <c r="AK109" s="880" t="s">
        <v>283</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284</v>
      </c>
      <c r="BW109" s="881"/>
      <c r="BX109" s="881"/>
      <c r="BY109" s="881"/>
      <c r="BZ109" s="882"/>
      <c r="CA109" s="880" t="s">
        <v>283</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284</v>
      </c>
      <c r="DM109" s="881"/>
      <c r="DN109" s="881"/>
      <c r="DO109" s="881"/>
      <c r="DP109" s="882"/>
      <c r="DQ109" s="880" t="s">
        <v>283</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607151</v>
      </c>
      <c r="AB110" s="888"/>
      <c r="AC110" s="888"/>
      <c r="AD110" s="888"/>
      <c r="AE110" s="889"/>
      <c r="AF110" s="890">
        <v>556127</v>
      </c>
      <c r="AG110" s="888"/>
      <c r="AH110" s="888"/>
      <c r="AI110" s="888"/>
      <c r="AJ110" s="889"/>
      <c r="AK110" s="890">
        <v>498921</v>
      </c>
      <c r="AL110" s="888"/>
      <c r="AM110" s="888"/>
      <c r="AN110" s="888"/>
      <c r="AO110" s="889"/>
      <c r="AP110" s="891">
        <v>17.899999999999999</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5160535</v>
      </c>
      <c r="BR110" s="925"/>
      <c r="BS110" s="925"/>
      <c r="BT110" s="925"/>
      <c r="BU110" s="925"/>
      <c r="BV110" s="925">
        <v>4951934</v>
      </c>
      <c r="BW110" s="925"/>
      <c r="BX110" s="925"/>
      <c r="BY110" s="925"/>
      <c r="BZ110" s="925"/>
      <c r="CA110" s="925">
        <v>4871117</v>
      </c>
      <c r="CB110" s="925"/>
      <c r="CC110" s="925"/>
      <c r="CD110" s="925"/>
      <c r="CE110" s="925"/>
      <c r="CF110" s="939">
        <v>174.8</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21948</v>
      </c>
      <c r="BR111" s="918"/>
      <c r="BS111" s="918"/>
      <c r="BT111" s="918"/>
      <c r="BU111" s="918"/>
      <c r="BV111" s="918">
        <v>14489</v>
      </c>
      <c r="BW111" s="918"/>
      <c r="BX111" s="918"/>
      <c r="BY111" s="918"/>
      <c r="BZ111" s="918"/>
      <c r="CA111" s="918">
        <v>7225</v>
      </c>
      <c r="CB111" s="918"/>
      <c r="CC111" s="918"/>
      <c r="CD111" s="918"/>
      <c r="CE111" s="918"/>
      <c r="CF111" s="912">
        <v>0.3</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2822648</v>
      </c>
      <c r="BR112" s="918"/>
      <c r="BS112" s="918"/>
      <c r="BT112" s="918"/>
      <c r="BU112" s="918"/>
      <c r="BV112" s="918">
        <v>2688587</v>
      </c>
      <c r="BW112" s="918"/>
      <c r="BX112" s="918"/>
      <c r="BY112" s="918"/>
      <c r="BZ112" s="918"/>
      <c r="CA112" s="918">
        <v>2767363</v>
      </c>
      <c r="CB112" s="918"/>
      <c r="CC112" s="918"/>
      <c r="CD112" s="918"/>
      <c r="CE112" s="918"/>
      <c r="CF112" s="912">
        <v>99.3</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121226</v>
      </c>
      <c r="AB113" s="932"/>
      <c r="AC113" s="932"/>
      <c r="AD113" s="932"/>
      <c r="AE113" s="933"/>
      <c r="AF113" s="934">
        <v>124337</v>
      </c>
      <c r="AG113" s="932"/>
      <c r="AH113" s="932"/>
      <c r="AI113" s="932"/>
      <c r="AJ113" s="933"/>
      <c r="AK113" s="934">
        <v>128426</v>
      </c>
      <c r="AL113" s="932"/>
      <c r="AM113" s="932"/>
      <c r="AN113" s="932"/>
      <c r="AO113" s="933"/>
      <c r="AP113" s="935">
        <v>4.5999999999999996</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348265</v>
      </c>
      <c r="BR113" s="918"/>
      <c r="BS113" s="918"/>
      <c r="BT113" s="918"/>
      <c r="BU113" s="918"/>
      <c r="BV113" s="918">
        <v>295126</v>
      </c>
      <c r="BW113" s="918"/>
      <c r="BX113" s="918"/>
      <c r="BY113" s="918"/>
      <c r="BZ113" s="918"/>
      <c r="CA113" s="918">
        <v>241687</v>
      </c>
      <c r="CB113" s="918"/>
      <c r="CC113" s="918"/>
      <c r="CD113" s="918"/>
      <c r="CE113" s="918"/>
      <c r="CF113" s="912">
        <v>8.6999999999999993</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65974</v>
      </c>
      <c r="AB114" s="957"/>
      <c r="AC114" s="957"/>
      <c r="AD114" s="957"/>
      <c r="AE114" s="958"/>
      <c r="AF114" s="959">
        <v>63149</v>
      </c>
      <c r="AG114" s="957"/>
      <c r="AH114" s="957"/>
      <c r="AI114" s="957"/>
      <c r="AJ114" s="958"/>
      <c r="AK114" s="959">
        <v>57530</v>
      </c>
      <c r="AL114" s="957"/>
      <c r="AM114" s="957"/>
      <c r="AN114" s="957"/>
      <c r="AO114" s="958"/>
      <c r="AP114" s="960">
        <v>2.1</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1257190</v>
      </c>
      <c r="BR114" s="918"/>
      <c r="BS114" s="918"/>
      <c r="BT114" s="918"/>
      <c r="BU114" s="918"/>
      <c r="BV114" s="918">
        <v>1225784</v>
      </c>
      <c r="BW114" s="918"/>
      <c r="BX114" s="918"/>
      <c r="BY114" s="918"/>
      <c r="BZ114" s="918"/>
      <c r="CA114" s="918">
        <v>1261461</v>
      </c>
      <c r="CB114" s="918"/>
      <c r="CC114" s="918"/>
      <c r="CD114" s="918"/>
      <c r="CE114" s="918"/>
      <c r="CF114" s="912">
        <v>45.3</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34081</v>
      </c>
      <c r="AB115" s="932"/>
      <c r="AC115" s="932"/>
      <c r="AD115" s="932"/>
      <c r="AE115" s="933"/>
      <c r="AF115" s="934">
        <v>34129</v>
      </c>
      <c r="AG115" s="932"/>
      <c r="AH115" s="932"/>
      <c r="AI115" s="932"/>
      <c r="AJ115" s="933"/>
      <c r="AK115" s="934">
        <v>33707</v>
      </c>
      <c r="AL115" s="932"/>
      <c r="AM115" s="932"/>
      <c r="AN115" s="932"/>
      <c r="AO115" s="933"/>
      <c r="AP115" s="935">
        <v>1.2</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v>205023</v>
      </c>
      <c r="BR115" s="918"/>
      <c r="BS115" s="918"/>
      <c r="BT115" s="918"/>
      <c r="BU115" s="918"/>
      <c r="BV115" s="918">
        <v>177946</v>
      </c>
      <c r="BW115" s="918"/>
      <c r="BX115" s="918"/>
      <c r="BY115" s="918"/>
      <c r="BZ115" s="918"/>
      <c r="CA115" s="918">
        <v>150822</v>
      </c>
      <c r="CB115" s="918"/>
      <c r="CC115" s="918"/>
      <c r="CD115" s="918"/>
      <c r="CE115" s="918"/>
      <c r="CF115" s="912">
        <v>5.4</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479</v>
      </c>
      <c r="AB116" s="957"/>
      <c r="AC116" s="957"/>
      <c r="AD116" s="957"/>
      <c r="AE116" s="958"/>
      <c r="AF116" s="959">
        <v>167</v>
      </c>
      <c r="AG116" s="957"/>
      <c r="AH116" s="957"/>
      <c r="AI116" s="957"/>
      <c r="AJ116" s="958"/>
      <c r="AK116" s="959">
        <v>87</v>
      </c>
      <c r="AL116" s="957"/>
      <c r="AM116" s="957"/>
      <c r="AN116" s="957"/>
      <c r="AO116" s="958"/>
      <c r="AP116" s="960">
        <v>0</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828911</v>
      </c>
      <c r="AB117" s="964"/>
      <c r="AC117" s="964"/>
      <c r="AD117" s="964"/>
      <c r="AE117" s="965"/>
      <c r="AF117" s="963">
        <v>777909</v>
      </c>
      <c r="AG117" s="964"/>
      <c r="AH117" s="964"/>
      <c r="AI117" s="964"/>
      <c r="AJ117" s="965"/>
      <c r="AK117" s="963">
        <v>718671</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284</v>
      </c>
      <c r="AG118" s="881"/>
      <c r="AH118" s="881"/>
      <c r="AI118" s="881"/>
      <c r="AJ118" s="882"/>
      <c r="AK118" s="880" t="s">
        <v>283</v>
      </c>
      <c r="AL118" s="881"/>
      <c r="AM118" s="881"/>
      <c r="AN118" s="881"/>
      <c r="AO118" s="882"/>
      <c r="AP118" s="988" t="s">
        <v>399</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427</v>
      </c>
      <c r="BP118" s="992"/>
      <c r="BQ118" s="983">
        <v>9815609</v>
      </c>
      <c r="BR118" s="984"/>
      <c r="BS118" s="984"/>
      <c r="BT118" s="984"/>
      <c r="BU118" s="984"/>
      <c r="BV118" s="984">
        <v>9353866</v>
      </c>
      <c r="BW118" s="984"/>
      <c r="BX118" s="984"/>
      <c r="BY118" s="984"/>
      <c r="BZ118" s="984"/>
      <c r="CA118" s="984">
        <v>9299675</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906294</v>
      </c>
      <c r="BR119" s="925"/>
      <c r="BS119" s="925"/>
      <c r="BT119" s="925"/>
      <c r="BU119" s="925"/>
      <c r="BV119" s="925">
        <v>1205373</v>
      </c>
      <c r="BW119" s="925"/>
      <c r="BX119" s="925"/>
      <c r="BY119" s="925"/>
      <c r="BZ119" s="925"/>
      <c r="CA119" s="925">
        <v>1462650</v>
      </c>
      <c r="CB119" s="925"/>
      <c r="CC119" s="925"/>
      <c r="CD119" s="925"/>
      <c r="CE119" s="925"/>
      <c r="CF119" s="939">
        <v>52.5</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21948</v>
      </c>
      <c r="DH119" s="996"/>
      <c r="DI119" s="996"/>
      <c r="DJ119" s="996"/>
      <c r="DK119" s="997"/>
      <c r="DL119" s="998">
        <v>14489</v>
      </c>
      <c r="DM119" s="996"/>
      <c r="DN119" s="996"/>
      <c r="DO119" s="996"/>
      <c r="DP119" s="997"/>
      <c r="DQ119" s="998">
        <v>7225</v>
      </c>
      <c r="DR119" s="996"/>
      <c r="DS119" s="996"/>
      <c r="DT119" s="996"/>
      <c r="DU119" s="997"/>
      <c r="DV119" s="999">
        <v>0.3</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166798</v>
      </c>
      <c r="BR120" s="918"/>
      <c r="BS120" s="918"/>
      <c r="BT120" s="918"/>
      <c r="BU120" s="918"/>
      <c r="BV120" s="918">
        <v>154951</v>
      </c>
      <c r="BW120" s="918"/>
      <c r="BX120" s="918"/>
      <c r="BY120" s="918"/>
      <c r="BZ120" s="918"/>
      <c r="CA120" s="918">
        <v>156969</v>
      </c>
      <c r="CB120" s="918"/>
      <c r="CC120" s="918"/>
      <c r="CD120" s="918"/>
      <c r="CE120" s="918"/>
      <c r="CF120" s="912">
        <v>5.6</v>
      </c>
      <c r="CG120" s="913"/>
      <c r="CH120" s="913"/>
      <c r="CI120" s="913"/>
      <c r="CJ120" s="913"/>
      <c r="CK120" s="1011" t="s">
        <v>433</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1481776</v>
      </c>
      <c r="DH120" s="925"/>
      <c r="DI120" s="925"/>
      <c r="DJ120" s="925"/>
      <c r="DK120" s="925"/>
      <c r="DL120" s="925">
        <v>1423614</v>
      </c>
      <c r="DM120" s="925"/>
      <c r="DN120" s="925"/>
      <c r="DO120" s="925"/>
      <c r="DP120" s="925"/>
      <c r="DQ120" s="925">
        <v>1406406</v>
      </c>
      <c r="DR120" s="925"/>
      <c r="DS120" s="925"/>
      <c r="DT120" s="925"/>
      <c r="DU120" s="925"/>
      <c r="DV120" s="926">
        <v>50.5</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4795047</v>
      </c>
      <c r="BR121" s="984"/>
      <c r="BS121" s="984"/>
      <c r="BT121" s="984"/>
      <c r="BU121" s="984"/>
      <c r="BV121" s="984">
        <v>4739914</v>
      </c>
      <c r="BW121" s="984"/>
      <c r="BX121" s="984"/>
      <c r="BY121" s="984"/>
      <c r="BZ121" s="984"/>
      <c r="CA121" s="984">
        <v>4736846</v>
      </c>
      <c r="CB121" s="984"/>
      <c r="CC121" s="984"/>
      <c r="CD121" s="984"/>
      <c r="CE121" s="984"/>
      <c r="CF121" s="1022">
        <v>170</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1340872</v>
      </c>
      <c r="DH121" s="918"/>
      <c r="DI121" s="918"/>
      <c r="DJ121" s="918"/>
      <c r="DK121" s="918"/>
      <c r="DL121" s="918">
        <v>1264973</v>
      </c>
      <c r="DM121" s="918"/>
      <c r="DN121" s="918"/>
      <c r="DO121" s="918"/>
      <c r="DP121" s="918"/>
      <c r="DQ121" s="918">
        <v>1360957</v>
      </c>
      <c r="DR121" s="918"/>
      <c r="DS121" s="918"/>
      <c r="DT121" s="918"/>
      <c r="DU121" s="918"/>
      <c r="DV121" s="919">
        <v>48.8</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436</v>
      </c>
      <c r="BP122" s="992"/>
      <c r="BQ122" s="1032">
        <v>5868139</v>
      </c>
      <c r="BR122" s="1033"/>
      <c r="BS122" s="1033"/>
      <c r="BT122" s="1033"/>
      <c r="BU122" s="1033"/>
      <c r="BV122" s="1033">
        <v>6100238</v>
      </c>
      <c r="BW122" s="1033"/>
      <c r="BX122" s="1033"/>
      <c r="BY122" s="1033"/>
      <c r="BZ122" s="1033"/>
      <c r="CA122" s="1033">
        <v>6356465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140.4</v>
      </c>
      <c r="BR123" s="1025"/>
      <c r="BS123" s="1025"/>
      <c r="BT123" s="1025"/>
      <c r="BU123" s="1025"/>
      <c r="BV123" s="1025">
        <v>117</v>
      </c>
      <c r="BW123" s="1025"/>
      <c r="BX123" s="1025"/>
      <c r="BY123" s="1025"/>
      <c r="BZ123" s="1025"/>
      <c r="CA123" s="1025">
        <v>105.6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34081</v>
      </c>
      <c r="AB126" s="957"/>
      <c r="AC126" s="957"/>
      <c r="AD126" s="957"/>
      <c r="AE126" s="958"/>
      <c r="AF126" s="959">
        <v>34129</v>
      </c>
      <c r="AG126" s="957"/>
      <c r="AH126" s="957"/>
      <c r="AI126" s="957"/>
      <c r="AJ126" s="958"/>
      <c r="AK126" s="959">
        <v>33707</v>
      </c>
      <c r="AL126" s="957"/>
      <c r="AM126" s="957"/>
      <c r="AN126" s="957"/>
      <c r="AO126" s="958"/>
      <c r="AP126" s="960">
        <v>1.2</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447</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v>205023</v>
      </c>
      <c r="DH127" s="1046"/>
      <c r="DI127" s="1046"/>
      <c r="DJ127" s="1046"/>
      <c r="DK127" s="1046"/>
      <c r="DL127" s="1046">
        <v>177946</v>
      </c>
      <c r="DM127" s="1046"/>
      <c r="DN127" s="1046"/>
      <c r="DO127" s="1046"/>
      <c r="DP127" s="1046"/>
      <c r="DQ127" s="1046">
        <v>150822</v>
      </c>
      <c r="DR127" s="1046"/>
      <c r="DS127" s="1046"/>
      <c r="DT127" s="1046"/>
      <c r="DU127" s="1046"/>
      <c r="DV127" s="1047">
        <v>5.4</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19566</v>
      </c>
      <c r="AB128" s="1088"/>
      <c r="AC128" s="1088"/>
      <c r="AD128" s="1088"/>
      <c r="AE128" s="1089"/>
      <c r="AF128" s="1090">
        <v>19566</v>
      </c>
      <c r="AG128" s="1088"/>
      <c r="AH128" s="1088"/>
      <c r="AI128" s="1088"/>
      <c r="AJ128" s="1089"/>
      <c r="AK128" s="1090">
        <v>16548</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3191377</v>
      </c>
      <c r="AB129" s="957"/>
      <c r="AC129" s="957"/>
      <c r="AD129" s="957"/>
      <c r="AE129" s="958"/>
      <c r="AF129" s="959">
        <v>3168188</v>
      </c>
      <c r="AG129" s="957"/>
      <c r="AH129" s="957"/>
      <c r="AI129" s="957"/>
      <c r="AJ129" s="958"/>
      <c r="AK129" s="959">
        <v>3189320</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13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380587</v>
      </c>
      <c r="AB130" s="957"/>
      <c r="AC130" s="957"/>
      <c r="AD130" s="957"/>
      <c r="AE130" s="958"/>
      <c r="AF130" s="959">
        <v>389355</v>
      </c>
      <c r="AG130" s="957"/>
      <c r="AH130" s="957"/>
      <c r="AI130" s="957"/>
      <c r="AJ130" s="958"/>
      <c r="AK130" s="959">
        <v>402795</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v>105.6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2810790</v>
      </c>
      <c r="AB131" s="996"/>
      <c r="AC131" s="996"/>
      <c r="AD131" s="996"/>
      <c r="AE131" s="997"/>
      <c r="AF131" s="998">
        <v>2778833</v>
      </c>
      <c r="AG131" s="996"/>
      <c r="AH131" s="996"/>
      <c r="AI131" s="996"/>
      <c r="AJ131" s="997"/>
      <c r="AK131" s="998">
        <v>2786525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15.254003320000001</v>
      </c>
      <c r="AB132" s="1102"/>
      <c r="AC132" s="1102"/>
      <c r="AD132" s="1102"/>
      <c r="AE132" s="1103"/>
      <c r="AF132" s="1104">
        <v>13.27852375</v>
      </c>
      <c r="AG132" s="1102"/>
      <c r="AH132" s="1102"/>
      <c r="AI132" s="1102"/>
      <c r="AJ132" s="1103"/>
      <c r="AK132" s="1104">
        <v>10.7419815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16.600000000000001</v>
      </c>
      <c r="AB133" s="1109"/>
      <c r="AC133" s="1109"/>
      <c r="AD133" s="1109"/>
      <c r="AE133" s="1110"/>
      <c r="AF133" s="1108">
        <v>15.1</v>
      </c>
      <c r="AG133" s="1109"/>
      <c r="AH133" s="1109"/>
      <c r="AI133" s="1109"/>
      <c r="AJ133" s="1110"/>
      <c r="AK133" s="1108">
        <v>13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747633</v>
      </c>
      <c r="L9" s="264">
        <v>65576</v>
      </c>
      <c r="M9" s="265">
        <v>80329</v>
      </c>
      <c r="N9" s="266">
        <v>-18.399999999999999</v>
      </c>
    </row>
    <row r="10" spans="1:16">
      <c r="A10" s="248"/>
      <c r="B10" s="244"/>
      <c r="C10" s="244"/>
      <c r="D10" s="244"/>
      <c r="E10" s="244"/>
      <c r="F10" s="244"/>
      <c r="G10" s="1117" t="s">
        <v>469</v>
      </c>
      <c r="H10" s="1118"/>
      <c r="I10" s="1118"/>
      <c r="J10" s="1119"/>
      <c r="K10" s="267">
        <v>4686</v>
      </c>
      <c r="L10" s="268">
        <v>411</v>
      </c>
      <c r="M10" s="269">
        <v>8609</v>
      </c>
      <c r="N10" s="270">
        <v>-95.2</v>
      </c>
    </row>
    <row r="11" spans="1:16" ht="13.5" customHeight="1">
      <c r="A11" s="248"/>
      <c r="B11" s="244"/>
      <c r="C11" s="244"/>
      <c r="D11" s="244"/>
      <c r="E11" s="244"/>
      <c r="F11" s="244"/>
      <c r="G11" s="1117" t="s">
        <v>470</v>
      </c>
      <c r="H11" s="1118"/>
      <c r="I11" s="1118"/>
      <c r="J11" s="1119"/>
      <c r="K11" s="267">
        <v>154535</v>
      </c>
      <c r="L11" s="268">
        <v>13555</v>
      </c>
      <c r="M11" s="269">
        <v>13591</v>
      </c>
      <c r="N11" s="270">
        <v>-0.3</v>
      </c>
    </row>
    <row r="12" spans="1:16" ht="13.5" customHeight="1">
      <c r="A12" s="248"/>
      <c r="B12" s="244"/>
      <c r="C12" s="244"/>
      <c r="D12" s="244"/>
      <c r="E12" s="244"/>
      <c r="F12" s="244"/>
      <c r="G12" s="1117" t="s">
        <v>471</v>
      </c>
      <c r="H12" s="1118"/>
      <c r="I12" s="1118"/>
      <c r="J12" s="1119"/>
      <c r="K12" s="267" t="s">
        <v>472</v>
      </c>
      <c r="L12" s="268" t="s">
        <v>472</v>
      </c>
      <c r="M12" s="269">
        <v>743</v>
      </c>
      <c r="N12" s="270" t="s">
        <v>472</v>
      </c>
    </row>
    <row r="13" spans="1:16" ht="13.5" customHeight="1">
      <c r="A13" s="248"/>
      <c r="B13" s="244"/>
      <c r="C13" s="244"/>
      <c r="D13" s="244"/>
      <c r="E13" s="244"/>
      <c r="F13" s="244"/>
      <c r="G13" s="1117" t="s">
        <v>473</v>
      </c>
      <c r="H13" s="1118"/>
      <c r="I13" s="1118"/>
      <c r="J13" s="1119"/>
      <c r="K13" s="267" t="s">
        <v>472</v>
      </c>
      <c r="L13" s="268" t="s">
        <v>472</v>
      </c>
      <c r="M13" s="269" t="s">
        <v>472</v>
      </c>
      <c r="N13" s="270" t="s">
        <v>472</v>
      </c>
    </row>
    <row r="14" spans="1:16" ht="13.5" customHeight="1">
      <c r="A14" s="248"/>
      <c r="B14" s="244"/>
      <c r="C14" s="244"/>
      <c r="D14" s="244"/>
      <c r="E14" s="244"/>
      <c r="F14" s="244"/>
      <c r="G14" s="1117" t="s">
        <v>474</v>
      </c>
      <c r="H14" s="1118"/>
      <c r="I14" s="1118"/>
      <c r="J14" s="1119"/>
      <c r="K14" s="267">
        <v>26696</v>
      </c>
      <c r="L14" s="268">
        <v>2342</v>
      </c>
      <c r="M14" s="269">
        <v>5092</v>
      </c>
      <c r="N14" s="270">
        <v>-54</v>
      </c>
    </row>
    <row r="15" spans="1:16" ht="13.5" customHeight="1">
      <c r="A15" s="248"/>
      <c r="B15" s="244"/>
      <c r="C15" s="244"/>
      <c r="D15" s="244"/>
      <c r="E15" s="244"/>
      <c r="F15" s="244"/>
      <c r="G15" s="1117" t="s">
        <v>475</v>
      </c>
      <c r="H15" s="1118"/>
      <c r="I15" s="1118"/>
      <c r="J15" s="1119"/>
      <c r="K15" s="267">
        <v>21324</v>
      </c>
      <c r="L15" s="268">
        <v>1870</v>
      </c>
      <c r="M15" s="269">
        <v>1814</v>
      </c>
      <c r="N15" s="270">
        <v>3.1</v>
      </c>
    </row>
    <row r="16" spans="1:16">
      <c r="A16" s="248"/>
      <c r="B16" s="244"/>
      <c r="C16" s="244"/>
      <c r="D16" s="244"/>
      <c r="E16" s="244"/>
      <c r="F16" s="244"/>
      <c r="G16" s="1120" t="s">
        <v>476</v>
      </c>
      <c r="H16" s="1121"/>
      <c r="I16" s="1121"/>
      <c r="J16" s="1122"/>
      <c r="K16" s="268">
        <v>-65584</v>
      </c>
      <c r="L16" s="268">
        <v>-5752</v>
      </c>
      <c r="M16" s="269">
        <v>-8452</v>
      </c>
      <c r="N16" s="270">
        <v>-31.9</v>
      </c>
    </row>
    <row r="17" spans="1:16">
      <c r="A17" s="248"/>
      <c r="B17" s="244"/>
      <c r="C17" s="244"/>
      <c r="D17" s="244"/>
      <c r="E17" s="244"/>
      <c r="F17" s="244"/>
      <c r="G17" s="1120" t="s">
        <v>168</v>
      </c>
      <c r="H17" s="1121"/>
      <c r="I17" s="1121"/>
      <c r="J17" s="1122"/>
      <c r="K17" s="268">
        <v>889290</v>
      </c>
      <c r="L17" s="268">
        <v>78001</v>
      </c>
      <c r="M17" s="269">
        <v>101726</v>
      </c>
      <c r="N17" s="270">
        <v>-23.3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7.46</v>
      </c>
      <c r="L21" s="281">
        <v>9.5500000000000007</v>
      </c>
      <c r="M21" s="282">
        <v>-2.09</v>
      </c>
      <c r="N21" s="249"/>
      <c r="O21" s="283"/>
      <c r="P21" s="279"/>
    </row>
    <row r="22" spans="1:16" s="284" customFormat="1">
      <c r="A22" s="279"/>
      <c r="B22" s="249"/>
      <c r="C22" s="249"/>
      <c r="D22" s="249"/>
      <c r="E22" s="249"/>
      <c r="F22" s="249"/>
      <c r="G22" s="1112" t="s">
        <v>482</v>
      </c>
      <c r="H22" s="1113"/>
      <c r="I22" s="1113"/>
      <c r="J22" s="1114"/>
      <c r="K22" s="285">
        <v>93.7</v>
      </c>
      <c r="L22" s="286">
        <v>96</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498921</v>
      </c>
      <c r="L32" s="294">
        <v>43761</v>
      </c>
      <c r="M32" s="295">
        <v>44248</v>
      </c>
      <c r="N32" s="296">
        <v>-1.1000000000000001</v>
      </c>
    </row>
    <row r="33" spans="1:16" ht="13.5" customHeight="1">
      <c r="A33" s="248"/>
      <c r="B33" s="244"/>
      <c r="C33" s="244"/>
      <c r="D33" s="244"/>
      <c r="E33" s="244"/>
      <c r="F33" s="244"/>
      <c r="G33" s="1128" t="s">
        <v>487</v>
      </c>
      <c r="H33" s="1129"/>
      <c r="I33" s="1129"/>
      <c r="J33" s="1130"/>
      <c r="K33" s="294" t="s">
        <v>472</v>
      </c>
      <c r="L33" s="294" t="s">
        <v>472</v>
      </c>
      <c r="M33" s="295" t="s">
        <v>472</v>
      </c>
      <c r="N33" s="296" t="s">
        <v>472</v>
      </c>
    </row>
    <row r="34" spans="1:16" ht="27" customHeight="1">
      <c r="A34" s="248"/>
      <c r="B34" s="244"/>
      <c r="C34" s="244"/>
      <c r="D34" s="244"/>
      <c r="E34" s="244"/>
      <c r="F34" s="244"/>
      <c r="G34" s="1128" t="s">
        <v>488</v>
      </c>
      <c r="H34" s="1129"/>
      <c r="I34" s="1129"/>
      <c r="J34" s="1130"/>
      <c r="K34" s="294" t="s">
        <v>472</v>
      </c>
      <c r="L34" s="294" t="s">
        <v>472</v>
      </c>
      <c r="M34" s="295" t="s">
        <v>472</v>
      </c>
      <c r="N34" s="296" t="s">
        <v>472</v>
      </c>
    </row>
    <row r="35" spans="1:16" ht="27" customHeight="1">
      <c r="A35" s="248"/>
      <c r="B35" s="244"/>
      <c r="C35" s="244"/>
      <c r="D35" s="244"/>
      <c r="E35" s="244"/>
      <c r="F35" s="244"/>
      <c r="G35" s="1128" t="s">
        <v>489</v>
      </c>
      <c r="H35" s="1129"/>
      <c r="I35" s="1129"/>
      <c r="J35" s="1130"/>
      <c r="K35" s="294">
        <v>128426</v>
      </c>
      <c r="L35" s="294">
        <v>11264</v>
      </c>
      <c r="M35" s="295">
        <v>15882</v>
      </c>
      <c r="N35" s="296">
        <v>-29.1</v>
      </c>
    </row>
    <row r="36" spans="1:16" ht="27" customHeight="1">
      <c r="A36" s="248"/>
      <c r="B36" s="244"/>
      <c r="C36" s="244"/>
      <c r="D36" s="244"/>
      <c r="E36" s="244"/>
      <c r="F36" s="244"/>
      <c r="G36" s="1128" t="s">
        <v>490</v>
      </c>
      <c r="H36" s="1129"/>
      <c r="I36" s="1129"/>
      <c r="J36" s="1130"/>
      <c r="K36" s="294">
        <v>57530</v>
      </c>
      <c r="L36" s="294">
        <v>5046</v>
      </c>
      <c r="M36" s="295">
        <v>6478</v>
      </c>
      <c r="N36" s="296">
        <v>-22.1</v>
      </c>
    </row>
    <row r="37" spans="1:16" ht="13.5" customHeight="1">
      <c r="A37" s="248"/>
      <c r="B37" s="244"/>
      <c r="C37" s="244"/>
      <c r="D37" s="244"/>
      <c r="E37" s="244"/>
      <c r="F37" s="244"/>
      <c r="G37" s="1128" t="s">
        <v>491</v>
      </c>
      <c r="H37" s="1129"/>
      <c r="I37" s="1129"/>
      <c r="J37" s="1130"/>
      <c r="K37" s="294">
        <v>33707</v>
      </c>
      <c r="L37" s="294">
        <v>2956</v>
      </c>
      <c r="M37" s="295">
        <v>2404</v>
      </c>
      <c r="N37" s="296">
        <v>23</v>
      </c>
    </row>
    <row r="38" spans="1:16" ht="27" customHeight="1">
      <c r="A38" s="248"/>
      <c r="B38" s="244"/>
      <c r="C38" s="244"/>
      <c r="D38" s="244"/>
      <c r="E38" s="244"/>
      <c r="F38" s="244"/>
      <c r="G38" s="1131" t="s">
        <v>492</v>
      </c>
      <c r="H38" s="1132"/>
      <c r="I38" s="1132"/>
      <c r="J38" s="1133"/>
      <c r="K38" s="297">
        <v>87</v>
      </c>
      <c r="L38" s="297">
        <v>8</v>
      </c>
      <c r="M38" s="298">
        <v>1</v>
      </c>
      <c r="N38" s="299">
        <v>700</v>
      </c>
      <c r="O38" s="293"/>
    </row>
    <row r="39" spans="1:16">
      <c r="A39" s="248"/>
      <c r="B39" s="244"/>
      <c r="C39" s="244"/>
      <c r="D39" s="244"/>
      <c r="E39" s="244"/>
      <c r="F39" s="244"/>
      <c r="G39" s="1131" t="s">
        <v>493</v>
      </c>
      <c r="H39" s="1132"/>
      <c r="I39" s="1132"/>
      <c r="J39" s="1133"/>
      <c r="K39" s="300">
        <v>-16548</v>
      </c>
      <c r="L39" s="300">
        <v>-1451</v>
      </c>
      <c r="M39" s="301">
        <v>-1618</v>
      </c>
      <c r="N39" s="302">
        <v>-10.3</v>
      </c>
      <c r="O39" s="293"/>
    </row>
    <row r="40" spans="1:16" ht="27" customHeight="1">
      <c r="A40" s="248"/>
      <c r="B40" s="244"/>
      <c r="C40" s="244"/>
      <c r="D40" s="244"/>
      <c r="E40" s="244"/>
      <c r="F40" s="244"/>
      <c r="G40" s="1128" t="s">
        <v>494</v>
      </c>
      <c r="H40" s="1129"/>
      <c r="I40" s="1129"/>
      <c r="J40" s="1130"/>
      <c r="K40" s="300">
        <v>-402795</v>
      </c>
      <c r="L40" s="300">
        <v>-35330</v>
      </c>
      <c r="M40" s="301">
        <v>-42527</v>
      </c>
      <c r="N40" s="302">
        <v>-16.899999999999999</v>
      </c>
      <c r="O40" s="293"/>
    </row>
    <row r="41" spans="1:16">
      <c r="A41" s="248"/>
      <c r="B41" s="244"/>
      <c r="C41" s="244"/>
      <c r="D41" s="244"/>
      <c r="E41" s="244"/>
      <c r="F41" s="244"/>
      <c r="G41" s="1134" t="s">
        <v>278</v>
      </c>
      <c r="H41" s="1135"/>
      <c r="I41" s="1135"/>
      <c r="J41" s="1136"/>
      <c r="K41" s="294">
        <v>299328</v>
      </c>
      <c r="L41" s="300">
        <v>26255</v>
      </c>
      <c r="M41" s="301">
        <v>24868</v>
      </c>
      <c r="N41" s="302">
        <v>5.6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396355</v>
      </c>
      <c r="J51" s="320">
        <v>34308</v>
      </c>
      <c r="K51" s="321">
        <v>91.4</v>
      </c>
      <c r="L51" s="322">
        <v>127151</v>
      </c>
      <c r="M51" s="323">
        <v>51.8</v>
      </c>
      <c r="N51" s="324">
        <v>39.6</v>
      </c>
    </row>
    <row r="52" spans="1:14">
      <c r="A52" s="248"/>
      <c r="B52" s="244"/>
      <c r="C52" s="244"/>
      <c r="D52" s="244"/>
      <c r="E52" s="244"/>
      <c r="F52" s="244"/>
      <c r="G52" s="325"/>
      <c r="H52" s="326" t="s">
        <v>505</v>
      </c>
      <c r="I52" s="327">
        <v>276895</v>
      </c>
      <c r="J52" s="328">
        <v>23967</v>
      </c>
      <c r="K52" s="329">
        <v>116.1</v>
      </c>
      <c r="L52" s="330">
        <v>72559</v>
      </c>
      <c r="M52" s="331">
        <v>74.900000000000006</v>
      </c>
      <c r="N52" s="332">
        <v>41.2</v>
      </c>
    </row>
    <row r="53" spans="1:14">
      <c r="A53" s="248"/>
      <c r="B53" s="244"/>
      <c r="C53" s="244"/>
      <c r="D53" s="244"/>
      <c r="E53" s="244"/>
      <c r="F53" s="244"/>
      <c r="G53" s="310" t="s">
        <v>506</v>
      </c>
      <c r="H53" s="311"/>
      <c r="I53" s="319">
        <v>1485034</v>
      </c>
      <c r="J53" s="320">
        <v>130426</v>
      </c>
      <c r="K53" s="321">
        <v>280.2</v>
      </c>
      <c r="L53" s="322">
        <v>147869</v>
      </c>
      <c r="M53" s="323">
        <v>16.3</v>
      </c>
      <c r="N53" s="324">
        <v>263.89999999999998</v>
      </c>
    </row>
    <row r="54" spans="1:14">
      <c r="A54" s="248"/>
      <c r="B54" s="244"/>
      <c r="C54" s="244"/>
      <c r="D54" s="244"/>
      <c r="E54" s="244"/>
      <c r="F54" s="244"/>
      <c r="G54" s="325"/>
      <c r="H54" s="326" t="s">
        <v>505</v>
      </c>
      <c r="I54" s="327">
        <v>449654</v>
      </c>
      <c r="J54" s="328">
        <v>39492</v>
      </c>
      <c r="K54" s="329">
        <v>64.8</v>
      </c>
      <c r="L54" s="330">
        <v>63271</v>
      </c>
      <c r="M54" s="331">
        <v>-12.8</v>
      </c>
      <c r="N54" s="332">
        <v>77.599999999999994</v>
      </c>
    </row>
    <row r="55" spans="1:14">
      <c r="A55" s="248"/>
      <c r="B55" s="244"/>
      <c r="C55" s="244"/>
      <c r="D55" s="244"/>
      <c r="E55" s="244"/>
      <c r="F55" s="244"/>
      <c r="G55" s="310" t="s">
        <v>507</v>
      </c>
      <c r="H55" s="311"/>
      <c r="I55" s="319">
        <v>458651</v>
      </c>
      <c r="J55" s="320">
        <v>40474</v>
      </c>
      <c r="K55" s="321">
        <v>-69</v>
      </c>
      <c r="L55" s="322">
        <v>72729</v>
      </c>
      <c r="M55" s="323">
        <v>-50.8</v>
      </c>
      <c r="N55" s="324">
        <v>-18.2</v>
      </c>
    </row>
    <row r="56" spans="1:14">
      <c r="A56" s="248"/>
      <c r="B56" s="244"/>
      <c r="C56" s="244"/>
      <c r="D56" s="244"/>
      <c r="E56" s="244"/>
      <c r="F56" s="244"/>
      <c r="G56" s="325"/>
      <c r="H56" s="326" t="s">
        <v>505</v>
      </c>
      <c r="I56" s="327">
        <v>166371</v>
      </c>
      <c r="J56" s="328">
        <v>14682</v>
      </c>
      <c r="K56" s="329">
        <v>-62.8</v>
      </c>
      <c r="L56" s="330">
        <v>36291</v>
      </c>
      <c r="M56" s="331">
        <v>-42.6</v>
      </c>
      <c r="N56" s="332">
        <v>-20.2</v>
      </c>
    </row>
    <row r="57" spans="1:14">
      <c r="A57" s="248"/>
      <c r="B57" s="244"/>
      <c r="C57" s="244"/>
      <c r="D57" s="244"/>
      <c r="E57" s="244"/>
      <c r="F57" s="244"/>
      <c r="G57" s="310" t="s">
        <v>508</v>
      </c>
      <c r="H57" s="311"/>
      <c r="I57" s="319">
        <v>363313</v>
      </c>
      <c r="J57" s="320">
        <v>32049</v>
      </c>
      <c r="K57" s="321">
        <v>-20.8</v>
      </c>
      <c r="L57" s="322">
        <v>70317</v>
      </c>
      <c r="M57" s="323">
        <v>-3.3</v>
      </c>
      <c r="N57" s="324">
        <v>-17.5</v>
      </c>
    </row>
    <row r="58" spans="1:14">
      <c r="A58" s="248"/>
      <c r="B58" s="244"/>
      <c r="C58" s="244"/>
      <c r="D58" s="244"/>
      <c r="E58" s="244"/>
      <c r="F58" s="244"/>
      <c r="G58" s="325"/>
      <c r="H58" s="326" t="s">
        <v>505</v>
      </c>
      <c r="I58" s="327">
        <v>115307</v>
      </c>
      <c r="J58" s="328">
        <v>10172</v>
      </c>
      <c r="K58" s="329">
        <v>-30.7</v>
      </c>
      <c r="L58" s="330">
        <v>35725</v>
      </c>
      <c r="M58" s="331">
        <v>-1.6</v>
      </c>
      <c r="N58" s="332">
        <v>-29.1</v>
      </c>
    </row>
    <row r="59" spans="1:14">
      <c r="A59" s="248"/>
      <c r="B59" s="244"/>
      <c r="C59" s="244"/>
      <c r="D59" s="244"/>
      <c r="E59" s="244"/>
      <c r="F59" s="244"/>
      <c r="G59" s="310" t="s">
        <v>509</v>
      </c>
      <c r="H59" s="311"/>
      <c r="I59" s="319">
        <v>725728</v>
      </c>
      <c r="J59" s="320">
        <v>63655</v>
      </c>
      <c r="K59" s="321">
        <v>98.6</v>
      </c>
      <c r="L59" s="322">
        <v>105751</v>
      </c>
      <c r="M59" s="323">
        <v>50.4</v>
      </c>
      <c r="N59" s="324">
        <v>48.2</v>
      </c>
    </row>
    <row r="60" spans="1:14">
      <c r="A60" s="248"/>
      <c r="B60" s="244"/>
      <c r="C60" s="244"/>
      <c r="D60" s="244"/>
      <c r="E60" s="244"/>
      <c r="F60" s="244"/>
      <c r="G60" s="325"/>
      <c r="H60" s="326" t="s">
        <v>505</v>
      </c>
      <c r="I60" s="333">
        <v>229758</v>
      </c>
      <c r="J60" s="328">
        <v>20152</v>
      </c>
      <c r="K60" s="329">
        <v>98.1</v>
      </c>
      <c r="L60" s="330">
        <v>49969</v>
      </c>
      <c r="M60" s="331">
        <v>39.9</v>
      </c>
      <c r="N60" s="332">
        <v>58.2</v>
      </c>
    </row>
    <row r="61" spans="1:14">
      <c r="A61" s="248"/>
      <c r="B61" s="244"/>
      <c r="C61" s="244"/>
      <c r="D61" s="244"/>
      <c r="E61" s="244"/>
      <c r="F61" s="244"/>
      <c r="G61" s="310" t="s">
        <v>510</v>
      </c>
      <c r="H61" s="334"/>
      <c r="I61" s="335">
        <v>685816</v>
      </c>
      <c r="J61" s="336">
        <v>60182</v>
      </c>
      <c r="K61" s="337">
        <v>76.099999999999994</v>
      </c>
      <c r="L61" s="338">
        <v>104763</v>
      </c>
      <c r="M61" s="339">
        <v>12.9</v>
      </c>
      <c r="N61" s="324">
        <v>63.2</v>
      </c>
    </row>
    <row r="62" spans="1:14">
      <c r="A62" s="248"/>
      <c r="B62" s="244"/>
      <c r="C62" s="244"/>
      <c r="D62" s="244"/>
      <c r="E62" s="244"/>
      <c r="F62" s="244"/>
      <c r="G62" s="325"/>
      <c r="H62" s="326" t="s">
        <v>505</v>
      </c>
      <c r="I62" s="327">
        <v>247597</v>
      </c>
      <c r="J62" s="328">
        <v>21693</v>
      </c>
      <c r="K62" s="329">
        <v>37.1</v>
      </c>
      <c r="L62" s="330">
        <v>51563</v>
      </c>
      <c r="M62" s="331">
        <v>11.6</v>
      </c>
      <c r="N62" s="332">
        <v>25.5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9.2899999999999991</v>
      </c>
      <c r="G47" s="12">
        <v>14.95</v>
      </c>
      <c r="H47" s="12">
        <v>20.11</v>
      </c>
      <c r="I47" s="12">
        <v>26.85</v>
      </c>
      <c r="J47" s="13">
        <v>34.86</v>
      </c>
    </row>
    <row r="48" spans="2:10" ht="57.75" customHeight="1">
      <c r="B48" s="14"/>
      <c r="C48" s="1139" t="s">
        <v>4</v>
      </c>
      <c r="D48" s="1139"/>
      <c r="E48" s="1140"/>
      <c r="F48" s="15">
        <v>3.73</v>
      </c>
      <c r="G48" s="16">
        <v>5.8</v>
      </c>
      <c r="H48" s="16">
        <v>5.27</v>
      </c>
      <c r="I48" s="16">
        <v>4.47</v>
      </c>
      <c r="J48" s="17">
        <v>4.3899999999999997</v>
      </c>
    </row>
    <row r="49" spans="2:10" ht="57.75" customHeight="1" thickBot="1">
      <c r="B49" s="18"/>
      <c r="C49" s="1141" t="s">
        <v>5</v>
      </c>
      <c r="D49" s="1141"/>
      <c r="E49" s="1142"/>
      <c r="F49" s="19" t="s">
        <v>517</v>
      </c>
      <c r="G49" s="20">
        <v>9.0500000000000007</v>
      </c>
      <c r="H49" s="20">
        <v>4.4400000000000004</v>
      </c>
      <c r="I49" s="20">
        <v>6.11</v>
      </c>
      <c r="J49" s="21">
        <v>8.5399999999999991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518</v>
      </c>
      <c r="D34" s="1149"/>
      <c r="E34" s="1150"/>
      <c r="F34" s="32">
        <v>3.73</v>
      </c>
      <c r="G34" s="33">
        <v>5.8</v>
      </c>
      <c r="H34" s="33">
        <v>5.27</v>
      </c>
      <c r="I34" s="33">
        <v>4.47</v>
      </c>
      <c r="J34" s="34">
        <v>4.3899999999999997</v>
      </c>
      <c r="K34" s="22"/>
      <c r="L34" s="22"/>
      <c r="M34" s="22"/>
      <c r="N34" s="22"/>
      <c r="O34" s="22"/>
      <c r="P34" s="22"/>
    </row>
    <row r="35" spans="1:16" ht="39" customHeight="1">
      <c r="A35" s="22"/>
      <c r="B35" s="35"/>
      <c r="C35" s="1143" t="s">
        <v>519</v>
      </c>
      <c r="D35" s="1144"/>
      <c r="E35" s="1145"/>
      <c r="F35" s="36">
        <v>2.2400000000000002</v>
      </c>
      <c r="G35" s="37">
        <v>2.38</v>
      </c>
      <c r="H35" s="37">
        <v>2.33</v>
      </c>
      <c r="I35" s="37">
        <v>3.09</v>
      </c>
      <c r="J35" s="38">
        <v>3.01</v>
      </c>
      <c r="K35" s="22"/>
      <c r="L35" s="22"/>
      <c r="M35" s="22"/>
      <c r="N35" s="22"/>
      <c r="O35" s="22"/>
      <c r="P35" s="22"/>
    </row>
    <row r="36" spans="1:16" ht="39" customHeight="1">
      <c r="A36" s="22"/>
      <c r="B36" s="35"/>
      <c r="C36" s="1143" t="s">
        <v>520</v>
      </c>
      <c r="D36" s="1144"/>
      <c r="E36" s="1145"/>
      <c r="F36" s="36">
        <v>2.4500000000000002</v>
      </c>
      <c r="G36" s="37">
        <v>2.85</v>
      </c>
      <c r="H36" s="37">
        <v>2.95</v>
      </c>
      <c r="I36" s="37">
        <v>0.56999999999999995</v>
      </c>
      <c r="J36" s="38">
        <v>2.16</v>
      </c>
      <c r="K36" s="22"/>
      <c r="L36" s="22"/>
      <c r="M36" s="22"/>
      <c r="N36" s="22"/>
      <c r="O36" s="22"/>
      <c r="P36" s="22"/>
    </row>
    <row r="37" spans="1:16" ht="39" customHeight="1">
      <c r="A37" s="22"/>
      <c r="B37" s="35"/>
      <c r="C37" s="1143" t="s">
        <v>521</v>
      </c>
      <c r="D37" s="1144"/>
      <c r="E37" s="1145"/>
      <c r="F37" s="36">
        <v>0.28000000000000003</v>
      </c>
      <c r="G37" s="37">
        <v>0.19</v>
      </c>
      <c r="H37" s="37">
        <v>0.14000000000000001</v>
      </c>
      <c r="I37" s="37">
        <v>0.23</v>
      </c>
      <c r="J37" s="38">
        <v>0.22</v>
      </c>
      <c r="K37" s="22"/>
      <c r="L37" s="22"/>
      <c r="M37" s="22"/>
      <c r="N37" s="22"/>
      <c r="O37" s="22"/>
      <c r="P37" s="22"/>
    </row>
    <row r="38" spans="1:16" ht="39" customHeight="1">
      <c r="A38" s="22"/>
      <c r="B38" s="35"/>
      <c r="C38" s="1143" t="s">
        <v>522</v>
      </c>
      <c r="D38" s="1144"/>
      <c r="E38" s="1145"/>
      <c r="F38" s="36">
        <v>0.15</v>
      </c>
      <c r="G38" s="37">
        <v>0.17</v>
      </c>
      <c r="H38" s="37">
        <v>0.11</v>
      </c>
      <c r="I38" s="37">
        <v>0.27</v>
      </c>
      <c r="J38" s="38">
        <v>0.16</v>
      </c>
      <c r="K38" s="22"/>
      <c r="L38" s="22"/>
      <c r="M38" s="22"/>
      <c r="N38" s="22"/>
      <c r="O38" s="22"/>
      <c r="P38" s="22"/>
    </row>
    <row r="39" spans="1:16" ht="39" customHeight="1">
      <c r="A39" s="22"/>
      <c r="B39" s="35"/>
      <c r="C39" s="1143" t="s">
        <v>523</v>
      </c>
      <c r="D39" s="1144"/>
      <c r="E39" s="1145"/>
      <c r="F39" s="36">
        <v>0.1</v>
      </c>
      <c r="G39" s="37">
        <v>0.01</v>
      </c>
      <c r="H39" s="37">
        <v>0.01</v>
      </c>
      <c r="I39" s="37">
        <v>0.01</v>
      </c>
      <c r="J39" s="38">
        <v>0.01</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524</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525</v>
      </c>
      <c r="D43" s="1147"/>
      <c r="E43" s="1148"/>
      <c r="F43" s="41">
        <v>0</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634</v>
      </c>
      <c r="L45" s="60">
        <v>650</v>
      </c>
      <c r="M45" s="60">
        <v>607</v>
      </c>
      <c r="N45" s="60">
        <v>556</v>
      </c>
      <c r="O45" s="61">
        <v>499</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v>123</v>
      </c>
      <c r="L48" s="64">
        <v>118</v>
      </c>
      <c r="M48" s="64">
        <v>121</v>
      </c>
      <c r="N48" s="64">
        <v>124</v>
      </c>
      <c r="O48" s="65">
        <v>128</v>
      </c>
      <c r="P48" s="48"/>
      <c r="Q48" s="48"/>
      <c r="R48" s="48"/>
      <c r="S48" s="48"/>
      <c r="T48" s="48"/>
      <c r="U48" s="48"/>
    </row>
    <row r="49" spans="1:21" ht="30.75" customHeight="1">
      <c r="A49" s="48"/>
      <c r="B49" s="1161"/>
      <c r="C49" s="1162"/>
      <c r="D49" s="62"/>
      <c r="E49" s="1153" t="s">
        <v>16</v>
      </c>
      <c r="F49" s="1153"/>
      <c r="G49" s="1153"/>
      <c r="H49" s="1153"/>
      <c r="I49" s="1153"/>
      <c r="J49" s="1154"/>
      <c r="K49" s="63">
        <v>47</v>
      </c>
      <c r="L49" s="64">
        <v>61</v>
      </c>
      <c r="M49" s="64">
        <v>66</v>
      </c>
      <c r="N49" s="64">
        <v>63</v>
      </c>
      <c r="O49" s="65">
        <v>58</v>
      </c>
      <c r="P49" s="48"/>
      <c r="Q49" s="48"/>
      <c r="R49" s="48"/>
      <c r="S49" s="48"/>
      <c r="T49" s="48"/>
      <c r="U49" s="48"/>
    </row>
    <row r="50" spans="1:21" ht="30.75" customHeight="1">
      <c r="A50" s="48"/>
      <c r="B50" s="1161"/>
      <c r="C50" s="1162"/>
      <c r="D50" s="62"/>
      <c r="E50" s="1153" t="s">
        <v>17</v>
      </c>
      <c r="F50" s="1153"/>
      <c r="G50" s="1153"/>
      <c r="H50" s="1153"/>
      <c r="I50" s="1153"/>
      <c r="J50" s="1154"/>
      <c r="K50" s="63">
        <v>44</v>
      </c>
      <c r="L50" s="64">
        <v>38</v>
      </c>
      <c r="M50" s="64">
        <v>34</v>
      </c>
      <c r="N50" s="64">
        <v>34</v>
      </c>
      <c r="O50" s="65">
        <v>34</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369</v>
      </c>
      <c r="L52" s="64">
        <v>387</v>
      </c>
      <c r="M52" s="64">
        <v>401</v>
      </c>
      <c r="N52" s="64">
        <v>409</v>
      </c>
      <c r="O52" s="65">
        <v>419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479</v>
      </c>
      <c r="L53" s="69">
        <v>480</v>
      </c>
      <c r="M53" s="69">
        <v>427</v>
      </c>
      <c r="N53" s="69">
        <v>368</v>
      </c>
      <c r="O53" s="70">
        <v>300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塩井裕樹</cp:lastModifiedBy>
  <cp:lastPrinted>2015-04-22T01:36:44Z</cp:lastPrinted>
  <dcterms:created xsi:type="dcterms:W3CDTF">2015-02-17T07:50:04Z</dcterms:created>
  <dcterms:modified xsi:type="dcterms:W3CDTF">2015-04-22T01:43:22Z</dcterms:modified>
  <cp:category/>
</cp:coreProperties>
</file>