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ta-yamaguchi\Desktop\0909_【照会】令和2年度財政状況資料集の作成について（2回目・地方公会計関係）\05_錦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<sst xmlns="http://schemas.openxmlformats.org/spreadsheetml/2006/main" count="1098" uniqueCount="602">
  <si>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</si>
  <si>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</si>
  <si>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</si>
  <si>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</si>
  <si>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</si>
  <si>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</si>
  <si>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</si>
  <si>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</si>
  <si>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</si>
  <si>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</si>
  <si>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</si>
  <si>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</si>
  <si>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</si>
  <si>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</si>
  <si>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</si>
  <si>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</si>
  <si>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</si>
  <si>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</si>
  <si>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</si>
  <si>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</si>
  <si>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</si>
  <si>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</si>
  <si>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</si>
  <si>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</si>
  <si>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</si>
  <si>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</si>
  <si>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</si>
  <si>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</si>
  <si>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</si>
  <si>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</si>
  <si>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</si>
  <si>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</si>
  <si>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</si>
  <si>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</si>
  <si>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</si>
  <si>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</si>
  <si>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</si>
  <si>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</si>
  <si>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</si>
  <si>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</si>
  <si>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</si>
  <si>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</si>
  <si>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</si>
  <si>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</si>
  <si>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</si>
  <si>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</si>
  <si>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</si>
  <si>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</si>
  <si>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</si>
  <si>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</si>
  <si>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</si>
  <si>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</si>
  <si>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</si>
  <si>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</si>
  <si>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</si>
  <si>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</si>
  <si>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</si>
  <si>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</si>
  <si>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</si>
  <si>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</si>
  <si>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</si>
  <si>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</si>
  <si>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</si>
  <si>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</si>
  <si>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</si>
  <si>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</si>
  <si>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</si>
  <si>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</si>
  <si>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</si>
  <si>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</si>
  <si>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</si>
  <si>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</si>
  <si>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</si>
  <si>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</si>
  <si>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</si>
  <si>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</si>
  <si>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</si>
  <si>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</si>
  <si>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</si>
  <si>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</si>
  <si>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</si>
  <si>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</si>
  <si>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</si>
  <si>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</si>
  <si>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</si>
  <si>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</si>
  <si>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</si>
  <si>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</si>
  <si>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</si>
  <si>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</si>
  <si>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</si>
  <si>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</si>
  <si>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</si>
  <si>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</si>
  <si>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</si>
  <si>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</si>
  <si>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</si>
  <si>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</si>
  <si>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</si>
  <si>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</si>
  <si>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</si>
  <si>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</si>
  <si>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</si>
  <si>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</si>
  <si>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</si>
  <si>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</si>
  <si>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</si>
  <si>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</si>
  <si>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</si>
  <si>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</si>
  <si>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</si>
  <si>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</si>
  <si>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</si>
  <si>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</si>
  <si>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</si>
  <si>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</si>
  <si>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</si>
  <si>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</si>
  <si>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</si>
  <si>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</si>
  <si>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</si>
  <si>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</si>
  <si>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</si>
  <si>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</si>
  <si>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</si>
  <si>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</si>
  <si>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</si>
  <si>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</si>
  <si>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</si>
  <si>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</si>
  <si>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</si>
  <si>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</si>
  <si>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</si>
  <si>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</si>
  <si>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</si>
  <si>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</si>
  <si>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</si>
  <si>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</si>
  <si>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</si>
  <si>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</si>
  <si>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</si>
  <si>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</si>
  <si>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</si>
  <si>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</si>
  <si>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</si>
  <si>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</si>
  <si>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</si>
  <si>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</si>
  <si>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</si>
  <si>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</si>
  <si>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</si>
  <si>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</si>
  <si>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</si>
  <si>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</si>
  <si>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</si>
  <si>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</si>
  <si>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</si>
  <si>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</si>
  <si>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</si>
  <si>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</si>
  <si>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</si>
  <si>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</si>
  <si>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</si>
  <si>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</si>
  <si>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</si>
  <si>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</si>
  <si>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</si>
  <si>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</si>
  <si>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</si>
  <si>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</si>
  <si>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</si>
  <si>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</si>
  <si>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</si>
  <si>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</si>
  <si>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</si>
  <si>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</si>
  <si>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</si>
  <si>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</si>
  <si>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</si>
  <si>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</si>
  <si>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</si>
  <si>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</si>
  <si>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</si>
  <si>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</si>
  <si>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</si>
  <si>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</si>
  <si>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</si>
  <si>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</si>
  <si>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</si>
  <si>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</si>
  <si>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</si>
  <si>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</si>
  <si>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</si>
  <si>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</si>
  <si>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</si>
  <si>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</si>
  <si>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</si>
  <si>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</si>
  <si>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</si>
  <si>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</si>
  <si>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</si>
  <si>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</si>
  <si>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</si>
  <si>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</si>
  <si>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</si>
  <si>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</si>
  <si>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</si>
  <si>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</si>
  <si>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</si>
  <si>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</si>
  <si>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</si>
  <si>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</si>
  <si>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</si>
  <si>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</si>
  <si>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</si>
  <si>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</si>
  <si>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</si>
  <si>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</si>
  <si>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</si>
  <si>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</si>
  <si>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</si>
  <si>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</si>
  <si>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</si>
  <si>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</si>
  <si>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</si>
  <si>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</si>
  <si>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</si>
  <si>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</si>
  <si>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</si>
  <si>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</si>
  <si>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</si>
  <si>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</si>
  <si>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</si>
  <si>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</si>
  <si>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</si>
  <si>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</si>
  <si>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</si>
  <si>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</si>
  <si>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</si>
  <si>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</si>
  <si>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</si>
  <si>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</si>
  <si>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</si>
  <si>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</si>
  <si>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</si>
  <si>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</si>
  <si>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</si>
  <si>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</si>
  <si>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</si>
  <si>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</si>
  <si>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</si>
  <si>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</si>
  <si>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</si>
  <si>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</si>
  <si>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</si>
  <si>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</si>
  <si>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</si>
  <si>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</si>
  <si>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</si>
  <si>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</si>
  <si>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</si>
  <si>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</si>
  <si>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</si>
  <si>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</si>
  <si>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</si>
  <si>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</si>
  <si>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</si>
  <si>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</si>
  <si>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</si>
  <si>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</si>
  <si>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</si>
  <si>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</si>
  <si>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</si>
  <si>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</si>
  <si>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</si>
  <si>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</si>
  <si>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</si>
  <si>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</si>
  <si>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</si>
  <si>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</si>
  <si>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</si>
  <si>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</si>
  <si>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</si>
  <si>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</si>
  <si>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</si>
  <si>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</si>
  <si>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</si>
  <si>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</si>
  <si>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</si>
  <si>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</si>
  <si>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</si>
  <si>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</si>
  <si>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</si>
  <si>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</si>
  <si>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</si>
  <si>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</si>
  <si>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</si>
  <si>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</si>
  <si>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</si>
  <si>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</si>
  <si>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</si>
  <si>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</si>
  <si>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</si>
  <si>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</si>
  <si>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</si>
  <si>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</si>
  <si>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</si>
  <si>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</si>
  <si>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</si>
  <si>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</si>
  <si>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</si>
  <si>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</si>
  <si>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</si>
  <si>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</si>
  <si>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</si>
  <si>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</si>
  <si>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</si>
  <si>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</si>
  <si>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</si>
  <si>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</si>
  <si>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</si>
  <si>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</si>
  <si>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</si>
  <si>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</si>
  <si>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</si>
  <si>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</si>
  <si>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</si>
  <si>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</si>
  <si>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</si>
  <si>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</si>
  <si>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</si>
  <si>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</si>
  <si>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</si>
  <si>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</si>
  <si>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</si>
  <si>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</si>
  <si>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</si>
  <si>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</si>
  <si>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</si>
  <si>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</si>
  <si>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</si>
  <si>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</si>
  <si>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</si>
  <si>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</si>
  <si>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</si>
  <si>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</si>
  <si>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</si>
  <si>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</si>
  <si>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</si>
  <si>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</si>
  <si>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</si>
  <si>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</si>
  <si>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</si>
  <si>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</si>
  <si>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</si>
  <si>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</si>
  <si>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</si>
  <si>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</si>
  <si>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</si>
  <si>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</si>
  <si>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</si>
  <si>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</si>
  <si>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</si>
  <si>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</si>
  <si>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</si>
  <si>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</si>
  <si>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</si>
  <si>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</si>
  <si>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</si>
  <si>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</si>
  <si>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</si>
  <si>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</si>
  <si>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</si>
  <si>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</si>
  <si>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</si>
  <si>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</si>
  <si>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</si>
  <si>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</si>
  <si>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</si>
  <si>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</si>
  <si>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</si>
  <si>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</si>
  <si>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</si>
  <si>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</si>
  <si>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</si>
  <si>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</si>
  <si>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</si>
  <si>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</si>
  <si>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</si>
  <si>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</si>
  <si>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</si>
  <si>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</si>
  <si>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</si>
  <si>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</si>
  <si>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</si>
  <si>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</si>
  <si>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</si>
  <si>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</si>
  <si>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</si>
  <si>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</si>
  <si>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</si>
  <si>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</si>
  <si>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</si>
  <si>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</si>
  <si>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</si>
  <si>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</si>
  <si>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</si>
  <si>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</si>
  <si>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</si>
  <si>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</si>
  <si>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</si>
  <si>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</si>
  <si>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</si>
  <si>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</si>
  <si>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</si>
  <si>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</si>
  <si>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</si>
  <si>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</si>
  <si>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</si>
  <si>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</si>
  <si>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</si>
  <si>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</si>
  <si>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</si>
  <si>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</si>
  <si>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</si>
  <si>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</si>
  <si>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</si>
  <si>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</si>
  <si>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</si>
  <si>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</si>
  <si>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</si>
  <si>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</si>
  <si>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</si>
  <si>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</si>
  <si>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</si>
  <si>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</si>
  <si>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</si>
  <si>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</si>
  <si>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</si>
  <si>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</si>
  <si>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</si>
  <si>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</si>
  <si>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</si>
  <si>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</si>
  <si>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</si>
  <si>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</si>
  <si>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</si>
  <si>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</si>
  <si>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</si>
  <si>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</si>
  <si>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</si>
  <si>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</si>
  <si>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</si>
  <si>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</si>
  <si>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</si>
  <si>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</si>
  <si>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</si>
  <si>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</si>
  <si>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</si>
  <si>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</si>
  <si>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</si>
  <si>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</si>
  <si>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</si>
  <si>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</si>
  <si>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</si>
  <si>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</si>
  <si>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</si>
  <si>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</si>
  <si>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</si>
  <si>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</si>
  <si>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</si>
  <si>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</si>
  <si>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</si>
  <si>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</si>
  <si>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</si>
  <si>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</si>
  <si>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</si>
  <si>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</si>
  <si>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</si>
  <si>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</si>
  <si>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</si>
  <si>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</si>
  <si>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</si>
  <si>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</si>
  <si>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</si>
  <si>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</si>
  <si>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</si>
  <si>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</si>
  <si>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</si>
  <si>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</si>
  <si>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</si>
  <si>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</si>
  <si>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</si>
  <si>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</si>
  <si>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</si>
  <si>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</si>
  <si>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</si>
  <si>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</si>
  <si>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</si>
  <si>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</si>
  <si>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</si>
  <si>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</si>
  <si>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</si>
  <si>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</si>
  <si>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</si>
  <si>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</si>
  <si>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</si>
  <si>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</si>
  <si>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</si>
  <si>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</si>
  <si>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</si>
  <si>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</si>
  <si>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</si>
  <si>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</si>
  <si>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</si>
  <si>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</si>
  <si>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</si>
  <si>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</si>
  <si>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</si>
  <si>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</si>
  <si>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</si>
  <si>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</si>
  <si>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</si>
  <si>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</si>
  <si>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</si>
  <si>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</si>
  <si>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</si>
  <si>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</si>
  <si>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</si>
  <si>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</si>
  <si>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</si>
  <si>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</si>
  <si>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</si>
  <si>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</si>
  <si>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</si>
  <si>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</si>
  <si>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</si>
  <si>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</si>
  <si>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</si>
  <si>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</si>
  <si>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</si>
  <si>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</si>
  <si>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</si>
  <si>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</si>
  <si>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</si>
  <si>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</si>
  <si>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</si>
  <si>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</si>
  <si>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</si>
  <si>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</si>
  <si>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</si>
  <si>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</si>
  <si>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</si>
  <si>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</si>
  <si>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</si>
  <si>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</si>
  <si>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0.16</t>
  </si>
  <si>
    <t>▲ 0.28</t>
  </si>
  <si>
    <t>一般会計</t>
  </si>
  <si>
    <t>錦町国民健康保険特別会計</t>
  </si>
  <si>
    <t>錦町介護保険特別会計</t>
  </si>
  <si>
    <t>錦町水道事業会計</t>
  </si>
  <si>
    <t>▲ 0.27</t>
  </si>
  <si>
    <t>錦町下水道特別会計</t>
  </si>
  <si>
    <t>錦町後期高齢者医療特別会計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</si>
  <si>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</si>
  <si>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</si>
  <si>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</si>
  <si>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</si>
  <si>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</si>
  <si>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</si>
  <si>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</si>
  <si>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</si>
  <si>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公共施設整備基金(R02年度末現在)</t>
    <phoneticPr fontId="2"/>
  </si>
  <si>
    <t>ふるさと錦ゆかり基金(R02年度末現在)</t>
    <phoneticPr fontId="2"/>
  </si>
  <si>
    <t>川辺川土地改良事業基金(R02年度末現在)</t>
    <phoneticPr fontId="2"/>
  </si>
  <si>
    <t>社会福祉振興基金(R02年度末現在)</t>
    <phoneticPr fontId="2"/>
  </si>
  <si>
    <t>農業安心基金(R02年度末現在)</t>
    <phoneticPr fontId="2"/>
  </si>
  <si>
    <t>熊本県市町村総合事務組合</t>
  </si>
  <si>
    <t>人吉下球磨消防組合</t>
  </si>
  <si>
    <t>人吉球磨広域行政組合
（一般会計）</t>
  </si>
  <si>
    <t>人吉球磨広域行政組合
（人吉球磨ふるさと市町村圏特別会計）</t>
  </si>
  <si>
    <t>人吉球磨広域行政組合
（特別養護老人ホーム特別会計）</t>
  </si>
  <si>
    <t>熊本県後期高齢者医療広域連合
（一般会計）</t>
  </si>
  <si>
    <t>熊本県後期高齢者医療広域連合
（後期高齢者医療特別会計）</t>
  </si>
  <si>
    <t>特別会計（交通災害共済事業）分を含む</t>
  </si>
  <si>
    <t>くま川鉄道株式会社</t>
    <rPh sb="2" eb="3">
      <t>カワ</t>
    </rPh>
    <rPh sb="3" eb="5">
      <t>テツドウ</t>
    </rPh>
    <rPh sb="5" eb="9">
      <t>カブシキガイシャ</t>
    </rPh>
    <phoneticPr fontId="2"/>
  </si>
  <si>
    <t>令和元年度末特会廃止</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</si>
  <si>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</si>
  <si>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</si>
  <si>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</si>
  <si>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</si>
  <si>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</si>
  <si>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</si>
  <si>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</si>
  <si>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</si>
  <si>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</si>
  <si>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</si>
  <si>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</si>
  <si>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ストック指標である将来負担比率、フロー指標である実質公債費比率共に減少してきている。類似団体並みに減少した実質公債費比率については、一般会計において、元利償還金の償還ピークを令和５年度に迎える見込みであるため、今後、比率は上昇するものと見込んでいるが、普通交付税の算定結果によっては減少する可能性も有る。一方、類似団体に比して高い比率を示している将来負担比率については、公営企業への繰出見込額及び退職手当支給予定額のうち一般会計の負担見込額が大きく減少するため、比率は減少していくものと見込んでいる。公債費管理については、元利償還金の内、交付税に算入されない理論上の一般財源所要額が普通交付税算定における基準財政収入額に含まれない額（留保財源相当額）未満になっているかを目安と捉えており、その範囲内で、資金手当てのみの地方債についても発行し、必要な世代間負担調整を行う事としている。</t>
    <rPh sb="112" eb="114">
      <t>ジョウショウ</t>
    </rPh>
    <rPh sb="127" eb="129">
      <t>フツウ</t>
    </rPh>
    <rPh sb="129" eb="132">
      <t>コウフゼイ</t>
    </rPh>
    <rPh sb="133" eb="135">
      <t>サンテイ</t>
    </rPh>
    <rPh sb="135" eb="137">
      <t>ケッカ</t>
    </rPh>
    <rPh sb="142" eb="144">
      <t>ゲンショウ</t>
    </rPh>
    <rPh sb="146" eb="149">
      <t>カノウセイ</t>
    </rPh>
    <rPh sb="150" eb="151">
      <t>ア</t>
    </rPh>
    <rPh sb="262" eb="264">
      <t>ガンリ</t>
    </rPh>
    <rPh sb="264" eb="267">
      <t>ショウカンキン</t>
    </rPh>
    <rPh sb="268" eb="269">
      <t>ウチ</t>
    </rPh>
    <rPh sb="339" eb="340">
      <t>トラ</t>
    </rPh>
    <rPh sb="385" eb="386">
      <t>コト</t>
    </rPh>
    <phoneticPr fontId="5"/>
  </si>
  <si>
    <t>実質公債費比率</t>
    <phoneticPr fontId="5"/>
  </si>
  <si>
    <t>　令和元年度比で将来負担比率は13.3％減少し、有形固定資産減価償却率も0.2％減少した。将来負担比率の減少要因としては、地方債の償還額等に充当可能な基金へ379,968千円積み増す事が出来た事、令和2年度中に借り入れた地方債の多くは災害復旧事業等の交付税算入率が高い地方債であった事が影響している。令和3年度においても令和2年7月豪雨災害による多額の地方債借入があるが、公営企業への繰出見込額及び退職手当支給予定額のうち一般会計の負担見込額が大きく減少するため、比率は減少する見込みである。有形固定資産減価償却率については、人吉海軍航空基地資料館及び関連施設が新たに資産計上された事により、一旦は減少したものの、令和3年度以降、当該施設の減価償却が始まるため、計画的な施設の更新整備・長寿命化を実施していかなければ、令和3年度以降比率の上昇は避けられない。今後、人吉海軍航空基地資料館及び関連施設だけで毎年度約25,014千円ずつ減価償却が進むため、他の公共施設についても計画的な長寿命化対策が必要である。</t>
    <rPh sb="40" eb="42">
      <t>ゲンショウ</t>
    </rPh>
    <rPh sb="61" eb="64">
      <t>チホウサイ</t>
    </rPh>
    <rPh sb="65" eb="67">
      <t>ショウカン</t>
    </rPh>
    <rPh sb="67" eb="68">
      <t>ガク</t>
    </rPh>
    <rPh sb="68" eb="69">
      <t>ナド</t>
    </rPh>
    <rPh sb="70" eb="72">
      <t>ジュウトウ</t>
    </rPh>
    <rPh sb="72" eb="74">
      <t>カノウ</t>
    </rPh>
    <rPh sb="75" eb="77">
      <t>キキン</t>
    </rPh>
    <rPh sb="85" eb="86">
      <t>セン</t>
    </rPh>
    <rPh sb="86" eb="87">
      <t>エン</t>
    </rPh>
    <rPh sb="87" eb="88">
      <t>ツ</t>
    </rPh>
    <rPh sb="89" eb="90">
      <t>マ</t>
    </rPh>
    <rPh sb="91" eb="92">
      <t>コト</t>
    </rPh>
    <rPh sb="93" eb="95">
      <t>デキ</t>
    </rPh>
    <rPh sb="96" eb="97">
      <t>コト</t>
    </rPh>
    <rPh sb="98" eb="100">
      <t>レイワ</t>
    </rPh>
    <rPh sb="101" eb="103">
      <t>ネンド</t>
    </rPh>
    <rPh sb="103" eb="104">
      <t>チュウ</t>
    </rPh>
    <rPh sb="105" eb="106">
      <t>カ</t>
    </rPh>
    <rPh sb="107" eb="108">
      <t>イ</t>
    </rPh>
    <rPh sb="110" eb="113">
      <t>チホウサイ</t>
    </rPh>
    <rPh sb="114" eb="115">
      <t>オオ</t>
    </rPh>
    <rPh sb="117" eb="119">
      <t>サイガイ</t>
    </rPh>
    <rPh sb="119" eb="121">
      <t>フッキュウ</t>
    </rPh>
    <rPh sb="121" eb="123">
      <t>ジギョウ</t>
    </rPh>
    <rPh sb="123" eb="124">
      <t>ナド</t>
    </rPh>
    <rPh sb="125" eb="128">
      <t>コウフゼイ</t>
    </rPh>
    <rPh sb="128" eb="130">
      <t>サンニュウ</t>
    </rPh>
    <rPh sb="130" eb="131">
      <t>リツ</t>
    </rPh>
    <rPh sb="132" eb="133">
      <t>タカ</t>
    </rPh>
    <rPh sb="134" eb="137">
      <t>チホウサイ</t>
    </rPh>
    <rPh sb="141" eb="142">
      <t>コト</t>
    </rPh>
    <rPh sb="143" eb="145">
      <t>エイキョウ</t>
    </rPh>
    <rPh sb="176" eb="179">
      <t>チホウサイ</t>
    </rPh>
    <rPh sb="186" eb="188">
      <t>コウエイ</t>
    </rPh>
    <rPh sb="188" eb="190">
      <t>キギョウ</t>
    </rPh>
    <rPh sb="192" eb="193">
      <t>ク</t>
    </rPh>
    <rPh sb="193" eb="194">
      <t>ダ</t>
    </rPh>
    <rPh sb="194" eb="196">
      <t>ミコ</t>
    </rPh>
    <rPh sb="196" eb="197">
      <t>ガク</t>
    </rPh>
    <rPh sb="222" eb="223">
      <t>オオ</t>
    </rPh>
    <rPh sb="225" eb="227">
      <t>ゲンショウ</t>
    </rPh>
    <rPh sb="263" eb="265">
      <t>ヒトヨシ</t>
    </rPh>
    <rPh sb="265" eb="267">
      <t>カイグン</t>
    </rPh>
    <rPh sb="267" eb="269">
      <t>コウクウ</t>
    </rPh>
    <rPh sb="269" eb="271">
      <t>キチ</t>
    </rPh>
    <rPh sb="271" eb="274">
      <t>シリョウカン</t>
    </rPh>
    <rPh sb="274" eb="275">
      <t>オヨ</t>
    </rPh>
    <rPh sb="276" eb="278">
      <t>カンレン</t>
    </rPh>
    <rPh sb="278" eb="280">
      <t>シセツ</t>
    </rPh>
    <rPh sb="307" eb="309">
      <t>レイワ</t>
    </rPh>
    <rPh sb="310" eb="312">
      <t>ネンド</t>
    </rPh>
    <rPh sb="312" eb="314">
      <t>イコウ</t>
    </rPh>
    <rPh sb="325" eb="326">
      <t>ハジ</t>
    </rPh>
    <rPh sb="359" eb="361">
      <t>レイワ</t>
    </rPh>
    <rPh sb="362" eb="364">
      <t>ネンド</t>
    </rPh>
    <rPh sb="364" eb="366">
      <t>イコウ</t>
    </rPh>
    <rPh sb="366" eb="368">
      <t>ヒリツ</t>
    </rPh>
    <rPh sb="369" eb="371">
      <t>ジョウショウ</t>
    </rPh>
    <rPh sb="372" eb="373">
      <t>サ</t>
    </rPh>
    <rPh sb="382" eb="393">
      <t>ヒトヨシカイグンコウクウキチシリョウカン</t>
    </rPh>
    <rPh sb="393" eb="394">
      <t>オヨ</t>
    </rPh>
    <rPh sb="395" eb="397">
      <t>カンレン</t>
    </rPh>
    <rPh sb="397" eb="399">
      <t>シセツ</t>
    </rPh>
    <rPh sb="426" eb="427">
      <t>ホカ</t>
    </rPh>
    <rPh sb="428" eb="430">
      <t>コウキョウ</t>
    </rPh>
    <rPh sb="430" eb="432">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</si>
</sst>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xmlns:c16r2="http://schemas.microsoft.com/office/drawing/2015/06/chart">
            <c:ext xmlns:c16="http://schemas.microsoft.com/office/drawing/2014/chart" uri="{C3380CC4-5D6E-409C-BE32-E72D297353CC}">
              <c16:uniqueId val="{00000000-D9FE-4C5B-A57D-0544203B55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94876</c:v>
                </c:pt>
                <c:pt idx="1">
                  <c:v>134583</c:v>
                </c:pt>
                <c:pt idx="2">
                  <c:v>80367</c:v>
                </c:pt>
                <c:pt idx="3">
                  <c:v>58383</c:v>
                </c:pt>
                <c:pt idx="4">
                  <c:v>107383</c:v>
                </c:pt>
              </c:numCache>
            </c:numRef>
          </c:val>
          <c:smooth val="0"/>
          <c:extLst xmlns:c16r2="http://schemas.microsoft.com/office/drawing/2015/06/chart">
            <c:ext xmlns:c16="http://schemas.microsoft.com/office/drawing/2014/chart" uri="{C3380CC4-5D6E-409C-BE32-E72D297353CC}">
              <c16:uniqueId val="{00000001-D9FE-4C5B-A57D-0544203B55A5}"/>
            </c:ext>
          </c:extLst>
        </c:ser>
        <c:dLbls>
          <c:showLegendKey val="0"/>
          <c:showVal val="0"/>
          <c:showCatName val="0"/>
          <c:showSerName val="0"/>
          <c:showPercent val="0"/>
          <c:showBubbleSize val="0"/>
        </c:dLbls>
        <c:marker val="1"/>
        <c:smooth val="0"/>
        <c:axId val="263298632"/>
        <c:axId val="340510224"/>
      </c:lineChart>
      <c:catAx>
        <c:axId val="263298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510224"/>
        <c:crosses val="autoZero"/>
        <c:auto val="1"/>
        <c:lblAlgn val="ctr"/>
        <c:lblOffset val="100"/>
        <c:tickLblSkip val="1"/>
        <c:tickMarkSkip val="1"/>
        <c:noMultiLvlLbl val="0"/>
      </c:catAx>
      <c:valAx>
        <c:axId val="3405102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298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4.3499999999999996</c:v>
                </c:pt>
                <c:pt idx="1">
                  <c:v>4.13</c:v>
                </c:pt>
                <c:pt idx="2">
                  <c:v>4.7</c:v>
                </c:pt>
                <c:pt idx="3">
                  <c:v>3.49</c:v>
                </c:pt>
                <c:pt idx="4">
                  <c:v>5.58</c:v>
                </c:pt>
              </c:numCache>
            </c:numRef>
          </c:val>
          <c:extLst xmlns:c16r2="http://schemas.microsoft.com/office/drawing/2015/06/chart">
            <c:ext xmlns:c16="http://schemas.microsoft.com/office/drawing/2014/chart" uri="{C3380CC4-5D6E-409C-BE32-E72D297353CC}">
              <c16:uniqueId val="{00000000-DA57-4DF0-9763-EC2ED33ACE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42.65</c:v>
                </c:pt>
                <c:pt idx="1">
                  <c:v>43.32</c:v>
                </c:pt>
                <c:pt idx="2">
                  <c:v>43.35</c:v>
                </c:pt>
                <c:pt idx="3">
                  <c:v>44.13</c:v>
                </c:pt>
                <c:pt idx="4">
                  <c:v>41.08</c:v>
                </c:pt>
              </c:numCache>
            </c:numRef>
          </c:val>
          <c:extLst xmlns:c16r2="http://schemas.microsoft.com/office/drawing/2015/06/chart">
            <c:ext xmlns:c16="http://schemas.microsoft.com/office/drawing/2014/chart" uri="{C3380CC4-5D6E-409C-BE32-E72D297353CC}">
              <c16:uniqueId val="{00000001-DA57-4DF0-9763-EC2ED33ACE27}"/>
            </c:ext>
          </c:extLst>
        </c:ser>
        <c:dLbls>
          <c:showLegendKey val="0"/>
          <c:showVal val="0"/>
          <c:showCatName val="0"/>
          <c:showSerName val="0"/>
          <c:showPercent val="0"/>
          <c:showBubbleSize val="0"/>
        </c:dLbls>
        <c:gapWidth val="250"/>
        <c:overlap val="100"/>
        <c:axId val="345348936"/>
        <c:axId val="344128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0.72</c:v>
                </c:pt>
                <c:pt idx="2">
                  <c:v>0.51</c:v>
                </c:pt>
                <c:pt idx="3">
                  <c:v>-0.28000000000000003</c:v>
                </c:pt>
                <c:pt idx="4">
                  <c:v>1.05</c:v>
                </c:pt>
              </c:numCache>
            </c:numRef>
          </c:val>
          <c:smooth val="0"/>
          <c:extLst xmlns:c16r2="http://schemas.microsoft.com/office/drawing/2015/06/chart">
            <c:ext xmlns:c16="http://schemas.microsoft.com/office/drawing/2014/chart" uri="{C3380CC4-5D6E-409C-BE32-E72D297353CC}">
              <c16:uniqueId val="{00000002-DA57-4DF0-9763-EC2ED33ACE27}"/>
            </c:ext>
          </c:extLst>
        </c:ser>
        <c:dLbls>
          <c:showLegendKey val="0"/>
          <c:showVal val="0"/>
          <c:showCatName val="0"/>
          <c:showSerName val="0"/>
          <c:showPercent val="0"/>
          <c:showBubbleSize val="0"/>
        </c:dLbls>
        <c:marker val="1"/>
        <c:smooth val="0"/>
        <c:axId val="345348936"/>
        <c:axId val="344128024"/>
      </c:lineChart>
      <c:catAx>
        <c:axId val="345348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128024"/>
        <c:crosses val="autoZero"/>
        <c:auto val="1"/>
        <c:lblAlgn val="ctr"/>
        <c:lblOffset val="100"/>
        <c:tickLblSkip val="1"/>
        <c:tickMarkSkip val="1"/>
        <c:noMultiLvlLbl val="0"/>
      </c:catAx>
      <c:valAx>
        <c:axId val="344128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348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9E0-47CC-BEA5-7F608FAA61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E0-47CC-BEA5-7F608FAA61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9E0-47CC-BEA5-7F608FAA61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9E0-47CC-BEA5-7F608FAA615D}"/>
            </c:ext>
          </c:extLst>
        </c:ser>
        <c:ser>
          <c:idx val="4"/>
          <c:order val="4"/>
          <c:tx>
            <c:strRef>
              <c:f>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9E0-47CC-BEA5-7F608FAA615D}"/>
            </c:ext>
          </c:extLst>
        </c:ser>
        <c:ser>
          <c:idx val="5"/>
          <c:order val="5"/>
          <c:tx>
            <c:strRef>
              <c:f>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0.21</c:v>
                </c:pt>
                <c:pt idx="4">
                  <c:v>#N/A</c:v>
                </c:pt>
                <c:pt idx="5">
                  <c:v>0.13</c:v>
                </c:pt>
                <c:pt idx="6">
                  <c:v>#N/A</c:v>
                </c:pt>
                <c:pt idx="7">
                  <c:v>0.09</c:v>
                </c:pt>
                <c:pt idx="8">
                  <c:v>#N/A</c:v>
                </c:pt>
                <c:pt idx="9">
                  <c:v>0.1</c:v>
                </c:pt>
              </c:numCache>
            </c:numRef>
          </c:val>
          <c:extLst xmlns:c16r2="http://schemas.microsoft.com/office/drawing/2015/06/chart">
            <c:ext xmlns:c16="http://schemas.microsoft.com/office/drawing/2014/chart" uri="{C3380CC4-5D6E-409C-BE32-E72D297353CC}">
              <c16:uniqueId val="{00000005-E9E0-47CC-BEA5-7F608FAA615D}"/>
            </c:ext>
          </c:extLst>
        </c:ser>
        <c:ser>
          <c:idx val="6"/>
          <c:order val="6"/>
          <c:tx>
            <c:strRef>
              <c:f>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0.27</c:v>
                </c:pt>
                <c:pt idx="3">
                  <c:v>#N/A</c:v>
                </c:pt>
                <c:pt idx="4">
                  <c:v>#N/A</c:v>
                </c:pt>
                <c:pt idx="5">
                  <c:v>0.25</c:v>
                </c:pt>
                <c:pt idx="6">
                  <c:v>#N/A</c:v>
                </c:pt>
                <c:pt idx="7">
                  <c:v>0.88</c:v>
                </c:pt>
                <c:pt idx="8">
                  <c:v>#N/A</c:v>
                </c:pt>
                <c:pt idx="9">
                  <c:v>0.65</c:v>
                </c:pt>
              </c:numCache>
            </c:numRef>
          </c:val>
          <c:extLst xmlns:c16r2="http://schemas.microsoft.com/office/drawing/2015/06/chart">
            <c:ext xmlns:c16="http://schemas.microsoft.com/office/drawing/2014/chart" uri="{C3380CC4-5D6E-409C-BE32-E72D297353CC}">
              <c16:uniqueId val="{00000006-E9E0-47CC-BEA5-7F608FAA615D}"/>
            </c:ext>
          </c:extLst>
        </c:ser>
        <c:ser>
          <c:idx val="7"/>
          <c:order val="7"/>
          <c:tx>
            <c:strRef>
              <c:f>データシート!$A$34</c:f>
              <c:strCache>
                <c:ptCount val="1"/>
                <c:pt idx="0">
                  <c:v>錦町介護保険特別会計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3.24</c:v>
                </c:pt>
                <c:pt idx="2">
                  <c:v>#N/A</c:v>
                </c:pt>
                <c:pt idx="3">
                  <c:v>3.32</c:v>
                </c:pt>
                <c:pt idx="4">
                  <c:v>#N/A</c:v>
                </c:pt>
                <c:pt idx="5">
                  <c:v>3</c:v>
                </c:pt>
                <c:pt idx="6">
                  <c:v>#N/A</c:v>
                </c:pt>
                <c:pt idx="7">
                  <c:v>2.14</c:v>
                </c:pt>
                <c:pt idx="8">
                  <c:v>#N/A</c:v>
                </c:pt>
                <c:pt idx="9">
                  <c:v>0.95</c:v>
                </c:pt>
              </c:numCache>
            </c:numRef>
          </c:val>
          <c:extLst xmlns:c16r2="http://schemas.microsoft.com/office/drawing/2015/06/chart">
            <c:ext xmlns:c16="http://schemas.microsoft.com/office/drawing/2014/chart" uri="{C3380CC4-5D6E-409C-BE32-E72D297353CC}">
              <c16:uniqueId val="{00000007-E9E0-47CC-BEA5-7F608FAA615D}"/>
            </c:ext>
          </c:extLst>
        </c:ser>
        <c:ser>
          <c:idx val="8"/>
          <c:order val="8"/>
          <c:tx>
            <c:strRef>
              <c:f>データシート!$A$35</c:f>
              <c:strCache>
                <c:ptCount val="1"/>
                <c:pt idx="0">
                  <c:v>錦町国民健康保険特別会計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1.77</c:v>
                </c:pt>
                <c:pt idx="2">
                  <c:v>#N/A</c:v>
                </c:pt>
                <c:pt idx="3">
                  <c:v>3.92</c:v>
                </c:pt>
                <c:pt idx="4">
                  <c:v>#N/A</c:v>
                </c:pt>
                <c:pt idx="5">
                  <c:v>2.2200000000000002</c:v>
                </c:pt>
                <c:pt idx="6">
                  <c:v>#N/A</c:v>
                </c:pt>
                <c:pt idx="7">
                  <c:v>2.5099999999999998</c:v>
                </c:pt>
                <c:pt idx="8">
                  <c:v>#N/A</c:v>
                </c:pt>
                <c:pt idx="9">
                  <c:v>2.1800000000000002</c:v>
                </c:pt>
              </c:numCache>
            </c:numRef>
          </c:val>
          <c:extLst xmlns:c16r2="http://schemas.microsoft.com/office/drawing/2015/06/chart">
            <c:ext xmlns:c16="http://schemas.microsoft.com/office/drawing/2014/chart" uri="{C3380CC4-5D6E-409C-BE32-E72D297353CC}">
              <c16:uniqueId val="{00000008-E9E0-47CC-BEA5-7F608FAA61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4.3499999999999996</c:v>
                </c:pt>
                <c:pt idx="2">
                  <c:v>#N/A</c:v>
                </c:pt>
                <c:pt idx="3">
                  <c:v>4.13</c:v>
                </c:pt>
                <c:pt idx="4">
                  <c:v>#N/A</c:v>
                </c:pt>
                <c:pt idx="5">
                  <c:v>4.7</c:v>
                </c:pt>
                <c:pt idx="6">
                  <c:v>#N/A</c:v>
                </c:pt>
                <c:pt idx="7">
                  <c:v>3.49</c:v>
                </c:pt>
                <c:pt idx="8">
                  <c:v>#N/A</c:v>
                </c:pt>
                <c:pt idx="9">
                  <c:v>5.57</c:v>
                </c:pt>
              </c:numCache>
            </c:numRef>
          </c:val>
          <c:extLst xmlns:c16r2="http://schemas.microsoft.com/office/drawing/2015/06/chart">
            <c:ext xmlns:c16="http://schemas.microsoft.com/office/drawing/2014/chart" uri="{C3380CC4-5D6E-409C-BE32-E72D297353CC}">
              <c16:uniqueId val="{00000009-E9E0-47CC-BEA5-7F608FAA615D}"/>
            </c:ext>
          </c:extLst>
        </c:ser>
        <c:dLbls>
          <c:showLegendKey val="0"/>
          <c:showVal val="0"/>
          <c:showCatName val="0"/>
          <c:showSerName val="0"/>
          <c:showPercent val="0"/>
          <c:showBubbleSize val="0"/>
        </c:dLbls>
        <c:gapWidth val="150"/>
        <c:overlap val="100"/>
        <c:axId val="346200704"/>
        <c:axId val="351438432"/>
      </c:barChart>
      <c:catAx>
        <c:axId val="34620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438432"/>
        <c:crosses val="autoZero"/>
        <c:auto val="1"/>
        <c:lblAlgn val="ctr"/>
        <c:lblOffset val="100"/>
        <c:tickLblSkip val="1"/>
        <c:tickMarkSkip val="1"/>
        <c:noMultiLvlLbl val="0"/>
      </c:catAx>
      <c:valAx>
        <c:axId val="35143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20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424</c:v>
                </c:pt>
                <c:pt idx="5">
                  <c:v>426</c:v>
                </c:pt>
                <c:pt idx="8">
                  <c:v>426</c:v>
                </c:pt>
                <c:pt idx="11">
                  <c:v>409</c:v>
                </c:pt>
                <c:pt idx="14">
                  <c:v>408</c:v>
                </c:pt>
              </c:numCache>
            </c:numRef>
          </c:val>
          <c:extLst xmlns:c16r2="http://schemas.microsoft.com/office/drawing/2015/06/chart">
            <c:ext xmlns:c16="http://schemas.microsoft.com/office/drawing/2014/chart" uri="{C3380CC4-5D6E-409C-BE32-E72D297353CC}">
              <c16:uniqueId val="{00000000-C82F-4ADF-8F58-0B180E0387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2F-4ADF-8F58-0B180E0387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20</c:v>
                </c:pt>
                <c:pt idx="6">
                  <c:v>17</c:v>
                </c:pt>
                <c:pt idx="9">
                  <c:v>13</c:v>
                </c:pt>
                <c:pt idx="12">
                  <c:v>10</c:v>
                </c:pt>
              </c:numCache>
            </c:numRef>
          </c:val>
          <c:extLst xmlns:c16r2="http://schemas.microsoft.com/office/drawing/2015/06/chart">
            <c:ext xmlns:c16="http://schemas.microsoft.com/office/drawing/2014/chart" uri="{C3380CC4-5D6E-409C-BE32-E72D297353CC}">
              <c16:uniqueId val="{00000002-C82F-4ADF-8F58-0B180E0387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58</c:v>
                </c:pt>
                <c:pt idx="3">
                  <c:v>36</c:v>
                </c:pt>
                <c:pt idx="6">
                  <c:v>37</c:v>
                </c:pt>
                <c:pt idx="9">
                  <c:v>38</c:v>
                </c:pt>
                <c:pt idx="12">
                  <c:v>35</c:v>
                </c:pt>
              </c:numCache>
            </c:numRef>
          </c:val>
          <c:extLst xmlns:c16r2="http://schemas.microsoft.com/office/drawing/2015/06/chart">
            <c:ext xmlns:c16="http://schemas.microsoft.com/office/drawing/2014/chart" uri="{C3380CC4-5D6E-409C-BE32-E72D297353CC}">
              <c16:uniqueId val="{00000003-C82F-4ADF-8F58-0B180E0387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156</c:v>
                </c:pt>
                <c:pt idx="3">
                  <c:v>174</c:v>
                </c:pt>
                <c:pt idx="6">
                  <c:v>186</c:v>
                </c:pt>
                <c:pt idx="9">
                  <c:v>200</c:v>
                </c:pt>
                <c:pt idx="12">
                  <c:v>189</c:v>
                </c:pt>
              </c:numCache>
            </c:numRef>
          </c:val>
          <c:extLst xmlns:c16r2="http://schemas.microsoft.com/office/drawing/2015/06/chart">
            <c:ext xmlns:c16="http://schemas.microsoft.com/office/drawing/2014/chart" uri="{C3380CC4-5D6E-409C-BE32-E72D297353CC}">
              <c16:uniqueId val="{00000004-C82F-4ADF-8F58-0B180E0387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2F-4ADF-8F58-0B180E0387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2F-4ADF-8F58-0B180E0387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446</c:v>
                </c:pt>
                <c:pt idx="3">
                  <c:v>449</c:v>
                </c:pt>
                <c:pt idx="6">
                  <c:v>451</c:v>
                </c:pt>
                <c:pt idx="9">
                  <c:v>429</c:v>
                </c:pt>
                <c:pt idx="12">
                  <c:v>417</c:v>
                </c:pt>
              </c:numCache>
            </c:numRef>
          </c:val>
          <c:extLst xmlns:c16r2="http://schemas.microsoft.com/office/drawing/2015/06/chart">
            <c:ext xmlns:c16="http://schemas.microsoft.com/office/drawing/2014/chart" uri="{C3380CC4-5D6E-409C-BE32-E72D297353CC}">
              <c16:uniqueId val="{00000007-C82F-4ADF-8F58-0B180E03870C}"/>
            </c:ext>
          </c:extLst>
        </c:ser>
        <c:dLbls>
          <c:showLegendKey val="0"/>
          <c:showVal val="0"/>
          <c:showCatName val="0"/>
          <c:showSerName val="0"/>
          <c:showPercent val="0"/>
          <c:showBubbleSize val="0"/>
        </c:dLbls>
        <c:gapWidth val="100"/>
        <c:overlap val="100"/>
        <c:axId val="351437648"/>
        <c:axId val="351440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259</c:v>
                </c:pt>
                <c:pt idx="2">
                  <c:v>#N/A</c:v>
                </c:pt>
                <c:pt idx="3">
                  <c:v>#N/A</c:v>
                </c:pt>
                <c:pt idx="4">
                  <c:v>253</c:v>
                </c:pt>
                <c:pt idx="5">
                  <c:v>#N/A</c:v>
                </c:pt>
                <c:pt idx="6">
                  <c:v>#N/A</c:v>
                </c:pt>
                <c:pt idx="7">
                  <c:v>265</c:v>
                </c:pt>
                <c:pt idx="8">
                  <c:v>#N/A</c:v>
                </c:pt>
                <c:pt idx="9">
                  <c:v>#N/A</c:v>
                </c:pt>
                <c:pt idx="10">
                  <c:v>271</c:v>
                </c:pt>
                <c:pt idx="11">
                  <c:v>#N/A</c:v>
                </c:pt>
                <c:pt idx="12">
                  <c:v>#N/A</c:v>
                </c:pt>
                <c:pt idx="13">
                  <c:v>243</c:v>
                </c:pt>
                <c:pt idx="14">
                  <c:v>#N/A</c:v>
                </c:pt>
              </c:numCache>
            </c:numRef>
          </c:val>
          <c:smooth val="0"/>
          <c:extLst xmlns:c16r2="http://schemas.microsoft.com/office/drawing/2015/06/chart">
            <c:ext xmlns:c16="http://schemas.microsoft.com/office/drawing/2014/chart" uri="{C3380CC4-5D6E-409C-BE32-E72D297353CC}">
              <c16:uniqueId val="{00000008-C82F-4ADF-8F58-0B180E03870C}"/>
            </c:ext>
          </c:extLst>
        </c:ser>
        <c:dLbls>
          <c:showLegendKey val="0"/>
          <c:showVal val="0"/>
          <c:showCatName val="0"/>
          <c:showSerName val="0"/>
          <c:showPercent val="0"/>
          <c:showBubbleSize val="0"/>
        </c:dLbls>
        <c:marker val="1"/>
        <c:smooth val="0"/>
        <c:axId val="351437648"/>
        <c:axId val="351440392"/>
      </c:lineChart>
      <c:catAx>
        <c:axId val="35143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440392"/>
        <c:crosses val="autoZero"/>
        <c:auto val="1"/>
        <c:lblAlgn val="ctr"/>
        <c:lblOffset val="100"/>
        <c:tickLblSkip val="1"/>
        <c:tickMarkSkip val="1"/>
        <c:noMultiLvlLbl val="0"/>
      </c:catAx>
      <c:valAx>
        <c:axId val="351440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43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4534</c:v>
                </c:pt>
                <c:pt idx="5">
                  <c:v>4462</c:v>
                </c:pt>
                <c:pt idx="8">
                  <c:v>4291</c:v>
                </c:pt>
                <c:pt idx="11">
                  <c:v>4179</c:v>
                </c:pt>
                <c:pt idx="14">
                  <c:v>4325</c:v>
                </c:pt>
              </c:numCache>
            </c:numRef>
          </c:val>
          <c:extLst xmlns:c16r2="http://schemas.microsoft.com/office/drawing/2015/06/chart">
            <c:ext xmlns:c16="http://schemas.microsoft.com/office/drawing/2014/chart" uri="{C3380CC4-5D6E-409C-BE32-E72D297353CC}">
              <c16:uniqueId val="{00000000-3E9B-4074-856F-2223565936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165</c:v>
                </c:pt>
                <c:pt idx="5">
                  <c:v>152</c:v>
                </c:pt>
                <c:pt idx="8">
                  <c:v>142</c:v>
                </c:pt>
                <c:pt idx="11">
                  <c:v>135</c:v>
                </c:pt>
                <c:pt idx="14">
                  <c:v>157</c:v>
                </c:pt>
              </c:numCache>
            </c:numRef>
          </c:val>
          <c:extLst xmlns:c16r2="http://schemas.microsoft.com/office/drawing/2015/06/chart">
            <c:ext xmlns:c16="http://schemas.microsoft.com/office/drawing/2014/chart" uri="{C3380CC4-5D6E-409C-BE32-E72D297353CC}">
              <c16:uniqueId val="{00000001-3E9B-4074-856F-2223565936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1918</c:v>
                </c:pt>
                <c:pt idx="5">
                  <c:v>2050</c:v>
                </c:pt>
                <c:pt idx="8">
                  <c:v>2202</c:v>
                </c:pt>
                <c:pt idx="11">
                  <c:v>2394</c:v>
                </c:pt>
                <c:pt idx="14">
                  <c:v>2774</c:v>
                </c:pt>
              </c:numCache>
            </c:numRef>
          </c:val>
          <c:extLst xmlns:c16r2="http://schemas.microsoft.com/office/drawing/2015/06/chart">
            <c:ext xmlns:c16="http://schemas.microsoft.com/office/drawing/2014/chart" uri="{C3380CC4-5D6E-409C-BE32-E72D297353CC}">
              <c16:uniqueId val="{00000002-3E9B-4074-856F-2223565936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9B-4074-856F-2223565936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9B-4074-856F-2223565936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76</c:v>
                </c:pt>
                <c:pt idx="3">
                  <c:v>56</c:v>
                </c:pt>
                <c:pt idx="6">
                  <c:v>0</c:v>
                </c:pt>
                <c:pt idx="9">
                  <c:v>0</c:v>
                </c:pt>
                <c:pt idx="12">
                  <c:v>0</c:v>
                </c:pt>
              </c:numCache>
            </c:numRef>
          </c:val>
          <c:extLst xmlns:c16r2="http://schemas.microsoft.com/office/drawing/2015/06/chart">
            <c:ext xmlns:c16="http://schemas.microsoft.com/office/drawing/2014/chart" uri="{C3380CC4-5D6E-409C-BE32-E72D297353CC}">
              <c16:uniqueId val="{00000005-3E9B-4074-856F-2223565936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1014</c:v>
                </c:pt>
                <c:pt idx="3">
                  <c:v>976</c:v>
                </c:pt>
                <c:pt idx="6">
                  <c:v>966</c:v>
                </c:pt>
                <c:pt idx="9">
                  <c:v>957</c:v>
                </c:pt>
                <c:pt idx="12">
                  <c:v>944</c:v>
                </c:pt>
              </c:numCache>
            </c:numRef>
          </c:val>
          <c:extLst xmlns:c16r2="http://schemas.microsoft.com/office/drawing/2015/06/chart">
            <c:ext xmlns:c16="http://schemas.microsoft.com/office/drawing/2014/chart" uri="{C3380CC4-5D6E-409C-BE32-E72D297353CC}">
              <c16:uniqueId val="{00000006-3E9B-4074-856F-2223565936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200</c:v>
                </c:pt>
                <c:pt idx="3">
                  <c:v>160</c:v>
                </c:pt>
                <c:pt idx="6">
                  <c:v>138</c:v>
                </c:pt>
                <c:pt idx="9">
                  <c:v>106</c:v>
                </c:pt>
                <c:pt idx="12">
                  <c:v>77</c:v>
                </c:pt>
              </c:numCache>
            </c:numRef>
          </c:val>
          <c:extLst xmlns:c16r2="http://schemas.microsoft.com/office/drawing/2015/06/chart">
            <c:ext xmlns:c16="http://schemas.microsoft.com/office/drawing/2014/chart" uri="{C3380CC4-5D6E-409C-BE32-E72D297353CC}">
              <c16:uniqueId val="{00000007-3E9B-4074-856F-2223565936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3083</c:v>
                </c:pt>
                <c:pt idx="3">
                  <c:v>3051</c:v>
                </c:pt>
                <c:pt idx="6">
                  <c:v>2955</c:v>
                </c:pt>
                <c:pt idx="9">
                  <c:v>2893</c:v>
                </c:pt>
                <c:pt idx="12">
                  <c:v>2804</c:v>
                </c:pt>
              </c:numCache>
            </c:numRef>
          </c:val>
          <c:extLst xmlns:c16r2="http://schemas.microsoft.com/office/drawing/2015/06/chart">
            <c:ext xmlns:c16="http://schemas.microsoft.com/office/drawing/2014/chart" uri="{C3380CC4-5D6E-409C-BE32-E72D297353CC}">
              <c16:uniqueId val="{00000008-3E9B-4074-856F-2223565936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39</c:v>
                </c:pt>
                <c:pt idx="9">
                  <c:v>26</c:v>
                </c:pt>
                <c:pt idx="12">
                  <c:v>84</c:v>
                </c:pt>
              </c:numCache>
            </c:numRef>
          </c:val>
          <c:extLst xmlns:c16r2="http://schemas.microsoft.com/office/drawing/2015/06/chart">
            <c:ext xmlns:c16="http://schemas.microsoft.com/office/drawing/2014/chart" uri="{C3380CC4-5D6E-409C-BE32-E72D297353CC}">
              <c16:uniqueId val="{00000009-3E9B-4074-856F-2223565936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4859</c:v>
                </c:pt>
                <c:pt idx="3">
                  <c:v>5008</c:v>
                </c:pt>
                <c:pt idx="6">
                  <c:v>4963</c:v>
                </c:pt>
                <c:pt idx="9">
                  <c:v>4915</c:v>
                </c:pt>
                <c:pt idx="12">
                  <c:v>5248</c:v>
                </c:pt>
              </c:numCache>
            </c:numRef>
          </c:val>
          <c:extLst xmlns:c16r2="http://schemas.microsoft.com/office/drawing/2015/06/chart">
            <c:ext xmlns:c16="http://schemas.microsoft.com/office/drawing/2014/chart" uri="{C3380CC4-5D6E-409C-BE32-E72D297353CC}">
              <c16:uniqueId val="{0000000A-3E9B-4074-856F-222356593699}"/>
            </c:ext>
          </c:extLst>
        </c:ser>
        <c:dLbls>
          <c:showLegendKey val="0"/>
          <c:showVal val="0"/>
          <c:showCatName val="0"/>
          <c:showSerName val="0"/>
          <c:showPercent val="0"/>
          <c:showBubbleSize val="0"/>
        </c:dLbls>
        <c:gapWidth val="100"/>
        <c:overlap val="100"/>
        <c:axId val="351436864"/>
        <c:axId val="351438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2614</c:v>
                </c:pt>
                <c:pt idx="2">
                  <c:v>#N/A</c:v>
                </c:pt>
                <c:pt idx="3">
                  <c:v>#N/A</c:v>
                </c:pt>
                <c:pt idx="4">
                  <c:v>2589</c:v>
                </c:pt>
                <c:pt idx="5">
                  <c:v>#N/A</c:v>
                </c:pt>
                <c:pt idx="6">
                  <c:v>#N/A</c:v>
                </c:pt>
                <c:pt idx="7">
                  <c:v>2426</c:v>
                </c:pt>
                <c:pt idx="8">
                  <c:v>#N/A</c:v>
                </c:pt>
                <c:pt idx="9">
                  <c:v>#N/A</c:v>
                </c:pt>
                <c:pt idx="10">
                  <c:v>2189</c:v>
                </c:pt>
                <c:pt idx="11">
                  <c:v>#N/A</c:v>
                </c:pt>
                <c:pt idx="12">
                  <c:v>#N/A</c:v>
                </c:pt>
                <c:pt idx="13">
                  <c:v>1900</c:v>
                </c:pt>
                <c:pt idx="14">
                  <c:v>#N/A</c:v>
                </c:pt>
              </c:numCache>
            </c:numRef>
          </c:val>
          <c:smooth val="0"/>
          <c:extLst xmlns:c16r2="http://schemas.microsoft.com/office/drawing/2015/06/chart">
            <c:ext xmlns:c16="http://schemas.microsoft.com/office/drawing/2014/chart" uri="{C3380CC4-5D6E-409C-BE32-E72D297353CC}">
              <c16:uniqueId val="{0000000B-3E9B-4074-856F-222356593699}"/>
            </c:ext>
          </c:extLst>
        </c:ser>
        <c:dLbls>
          <c:showLegendKey val="0"/>
          <c:showVal val="0"/>
          <c:showCatName val="0"/>
          <c:showSerName val="0"/>
          <c:showPercent val="0"/>
          <c:showBubbleSize val="0"/>
        </c:dLbls>
        <c:marker val="1"/>
        <c:smooth val="0"/>
        <c:axId val="351436864"/>
        <c:axId val="351438040"/>
      </c:lineChart>
      <c:catAx>
        <c:axId val="3514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438040"/>
        <c:crosses val="autoZero"/>
        <c:auto val="1"/>
        <c:lblAlgn val="ctr"/>
        <c:lblOffset val="100"/>
        <c:tickLblSkip val="1"/>
        <c:tickMarkSkip val="1"/>
        <c:noMultiLvlLbl val="0"/>
      </c:catAx>
      <c:valAx>
        <c:axId val="351438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43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1400</c:v>
                </c:pt>
                <c:pt idx="1">
                  <c:v>1430</c:v>
                </c:pt>
                <c:pt idx="2">
                  <c:v>1390</c:v>
                </c:pt>
              </c:numCache>
            </c:numRef>
          </c:val>
          <c:extLst xmlns:c16r2="http://schemas.microsoft.com/office/drawing/2015/06/chart">
            <c:ext xmlns:c16="http://schemas.microsoft.com/office/drawing/2014/chart" uri="{C3380CC4-5D6E-409C-BE32-E72D297353CC}">
              <c16:uniqueId val="{00000000-F970-4388-817E-72A5BB7CE1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c:v>
                </c:pt>
                <c:pt idx="1">
                  <c:v>30</c:v>
                </c:pt>
                <c:pt idx="2">
                  <c:v>30</c:v>
                </c:pt>
              </c:numCache>
            </c:numRef>
          </c:val>
          <c:extLst xmlns:c16r2="http://schemas.microsoft.com/office/drawing/2015/06/chart">
            <c:ext xmlns:c16="http://schemas.microsoft.com/office/drawing/2014/chart" uri="{C3380CC4-5D6E-409C-BE32-E72D297353CC}">
              <c16:uniqueId val="{00000001-F970-4388-817E-72A5BB7CE1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475</c:v>
                </c:pt>
                <c:pt idx="1">
                  <c:v>581</c:v>
                </c:pt>
                <c:pt idx="2">
                  <c:v>985</c:v>
                </c:pt>
              </c:numCache>
            </c:numRef>
          </c:val>
          <c:extLst xmlns:c16r2="http://schemas.microsoft.com/office/drawing/2015/06/chart">
            <c:ext xmlns:c16="http://schemas.microsoft.com/office/drawing/2014/chart" uri="{C3380CC4-5D6E-409C-BE32-E72D297353CC}">
              <c16:uniqueId val="{00000002-F970-4388-817E-72A5BB7CE120}"/>
            </c:ext>
          </c:extLst>
        </c:ser>
        <c:dLbls>
          <c:showLegendKey val="0"/>
          <c:showVal val="0"/>
          <c:showCatName val="0"/>
          <c:showSerName val="0"/>
          <c:showPercent val="0"/>
          <c:showBubbleSize val="0"/>
        </c:dLbls>
        <c:gapWidth val="120"/>
        <c:overlap val="100"/>
        <c:axId val="351437256"/>
        <c:axId val="351438824"/>
      </c:barChart>
      <c:catAx>
        <c:axId val="35143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438824"/>
        <c:crosses val="autoZero"/>
        <c:auto val="1"/>
        <c:lblAlgn val="ctr"/>
        <c:lblOffset val="100"/>
        <c:tickLblSkip val="1"/>
        <c:tickMarkSkip val="1"/>
        <c:noMultiLvlLbl val="0"/>
      </c:catAx>
      <c:valAx>
        <c:axId val="351438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43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20B-4DC8-94C6-E5188D706B1A}"/>
                </c:ext>
                <c:ext xmlns:c15="http://schemas.microsoft.com/office/drawing/2012/chart" uri="{CE6537A1-D6FC-4f65-9D91-7224C49458BB}">
                  <c15:layout/>
                  <c15:dlblFieldTable>
                    <c15:dlblFTEntry>
                      <c15:txfldGUID>{E3141A4D-80F5-4D43-A0C6-4659D2D943C9}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20B-4DC8-94C6-E5188D706B1A}"/>
                </c:ext>
                <c:ext xmlns:c15="http://schemas.microsoft.com/office/drawing/2012/chart" uri="{CE6537A1-D6FC-4f65-9D91-7224C49458BB}">
                  <c15:dlblFieldTable>
                    <c15:dlblFTEntry>
                      <c15:txfldGUID>{E2407225-6117-47EF-BCBE-875365C06C8C}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20B-4DC8-94C6-E5188D706B1A}"/>
                </c:ext>
                <c:ext xmlns:c15="http://schemas.microsoft.com/office/drawing/2012/chart" uri="{CE6537A1-D6FC-4f65-9D91-7224C49458BB}">
                  <c15:dlblFieldTable>
                    <c15:dlblFTEntry>
                      <c15:txfldGUID>{3B0F3863-3E07-4E82-9F70-0E94F264F0F6}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0B-4DC8-94C6-E5188D706B1A}"/>
                </c:ext>
                <c:ext xmlns:c15="http://schemas.microsoft.com/office/drawing/2012/chart" uri="{CE6537A1-D6FC-4f65-9D91-7224C49458BB}">
                  <c15:dlblFieldTable>
                    <c15:dlblFTEntry>
                      <c15:txfldGUID>{409049AF-52B6-4542-9CC5-FF5EF1E49C46}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0B-4DC8-94C6-E5188D706B1A}"/>
                </c:ext>
                <c:ext xmlns:c15="http://schemas.microsoft.com/office/drawing/2012/chart" uri="{CE6537A1-D6FC-4f65-9D91-7224C49458BB}">
                  <c15:dlblFieldTable>
                    <c15:dlblFTEntry>
                      <c15:txfldGUID>{622DC71B-22DA-4DC3-B115-FA7B31FA2FDC}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0B-4DC8-94C6-E5188D706B1A}"/>
                </c:ext>
                <c:ext xmlns:c15="http://schemas.microsoft.com/office/drawing/2012/chart" uri="{CE6537A1-D6FC-4f65-9D91-7224C49458BB}">
                  <c15:layout/>
                  <c15:dlblFieldTable>
                    <c15:dlblFTEntry>
                      <c15:txfldGUID>{955833BB-DDE7-487A-B0AC-449C595DBE41}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20B-4DC8-94C6-E5188D706B1A}"/>
                </c:ext>
                <c:ext xmlns:c15="http://schemas.microsoft.com/office/drawing/2012/chart" uri="{CE6537A1-D6FC-4f65-9D91-7224C49458BB}">
                  <c15:layout/>
                  <c15:dlblFieldTable>
                    <c15:dlblFTEntry>
                      <c15:txfldGUID>{05F7DCE6-4876-4575-8201-2F1D9224D617}</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20B-4DC8-94C6-E5188D706B1A}"/>
                </c:ext>
                <c:ext xmlns:c15="http://schemas.microsoft.com/office/drawing/2012/chart" uri="{CE6537A1-D6FC-4f65-9D91-7224C49458BB}">
                  <c15:layout/>
                  <c15:dlblFieldTable>
                    <c15:dlblFTEntry>
                      <c15:txfldGUID>{F903897D-4617-48DD-8B96-D718E05FB460}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20B-4DC8-94C6-E5188D706B1A}"/>
                </c:ext>
                <c:ext xmlns:c15="http://schemas.microsoft.com/office/drawing/2012/chart" uri="{CE6537A1-D6FC-4f65-9D91-7224C49458BB}">
                  <c15:layout/>
                  <c15:dlblFieldTable>
                    <c15:dlblFTEntry>
                      <c15:txfldGUID>{E6524632-D3A5-4BD5-8238-BA5714AAF3C2}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58.8</c:v>
                </c:pt>
                <c:pt idx="16">
                  <c:v>59.5</c:v>
                </c:pt>
                <c:pt idx="24">
                  <c:v>60.9</c:v>
                </c:pt>
                <c:pt idx="32">
                  <c:v>60.7</c:v>
                </c:pt>
              </c:numCache>
            </c:numRef>
          </c:xVal>
          <c:yVal>
            <c:numRef>
              <c:f>公会計指標分析・財政指標組合せ分析表!$BP$51:$DC$51</c:f>
              <c:numCache>
                <c:formatCode>#,##0.0;"▲ "#,##0.0</c:formatCode>
                <c:ptCount val="40"/>
                <c:pt idx="0">
                  <c:v>92.9</c:v>
                </c:pt>
                <c:pt idx="8">
                  <c:v>91.4</c:v>
                </c:pt>
                <c:pt idx="16">
                  <c:v>85.5</c:v>
                </c:pt>
                <c:pt idx="24">
                  <c:v>76.5</c:v>
                </c:pt>
                <c:pt idx="32">
                  <c:v>63.2</c:v>
                </c:pt>
              </c:numCache>
            </c:numRef>
          </c:yVal>
          <c:smooth val="0"/>
          <c:extLst xmlns:c16r2="http://schemas.microsoft.com/office/drawing/2015/06/chart">
            <c:ext xmlns:c16="http://schemas.microsoft.com/office/drawing/2014/chart" uri="{C3380CC4-5D6E-409C-BE32-E72D297353CC}">
              <c16:uniqueId val="{00000009-B20B-4DC8-94C6-E5188D706B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20B-4DC8-94C6-E5188D706B1A}"/>
                </c:ext>
                <c:ext xmlns:c15="http://schemas.microsoft.com/office/drawing/2012/chart" uri="{CE6537A1-D6FC-4f65-9D91-7224C49458BB}">
                  <c15:layout/>
                  <c15:dlblFieldTable>
                    <c15:dlblFTEntry>
                      <c15:txfldGUID>{091615C9-5B9F-4D61-A365-5B63D9D91125}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20B-4DC8-94C6-E5188D706B1A}"/>
                </c:ext>
                <c:ext xmlns:c15="http://schemas.microsoft.com/office/drawing/2012/chart" uri="{CE6537A1-D6FC-4f65-9D91-7224C49458BB}">
                  <c15:dlblFieldTable>
                    <c15:dlblFTEntry>
                      <c15:txfldGUID>{E95C5364-7F69-494A-9080-C3DAD707007E}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20B-4DC8-94C6-E5188D706B1A}"/>
                </c:ext>
                <c:ext xmlns:c15="http://schemas.microsoft.com/office/drawing/2012/chart" uri="{CE6537A1-D6FC-4f65-9D91-7224C49458BB}">
                  <c15:dlblFieldTable>
                    <c15:dlblFTEntry>
                      <c15:txfldGUID>{C4E5368B-A9E1-4D9C-B1A3-D31FE25A759A}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20B-4DC8-94C6-E5188D706B1A}"/>
                </c:ext>
                <c:ext xmlns:c15="http://schemas.microsoft.com/office/drawing/2012/chart" uri="{CE6537A1-D6FC-4f65-9D91-7224C49458BB}">
                  <c15:dlblFieldTable>
                    <c15:dlblFTEntry>
                      <c15:txfldGUID>{F161807C-DE56-4AD5-BC96-35797DF31B3F}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20B-4DC8-94C6-E5188D706B1A}"/>
                </c:ext>
                <c:ext xmlns:c15="http://schemas.microsoft.com/office/drawing/2012/chart" uri="{CE6537A1-D6FC-4f65-9D91-7224C49458BB}">
                  <c15:dlblFieldTable>
                    <c15:dlblFTEntry>
                      <c15:txfldGUID>{4499E617-232B-4A3A-9A05-327802ADC300}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20B-4DC8-94C6-E5188D706B1A}"/>
                </c:ext>
                <c:ext xmlns:c15="http://schemas.microsoft.com/office/drawing/2012/chart" uri="{CE6537A1-D6FC-4f65-9D91-7224C49458BB}">
                  <c15:layout/>
                  <c15:dlblFieldTable>
                    <c15:dlblFTEntry>
                      <c15:txfldGUID>{3CDF03D5-3D22-4333-84E6-8B8C90AED0F5}</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20B-4DC8-94C6-E5188D706B1A}"/>
                </c:ext>
                <c:ext xmlns:c15="http://schemas.microsoft.com/office/drawing/2012/chart" uri="{CE6537A1-D6FC-4f65-9D91-7224C49458BB}">
                  <c15:layout/>
                  <c15:dlblFieldTable>
                    <c15:dlblFTEntry>
                      <c15:txfldGUID>{1E4A38AA-F2CD-41CB-8D85-51391D1DDA05}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20B-4DC8-94C6-E5188D706B1A}"/>
                </c:ext>
                <c:ext xmlns:c15="http://schemas.microsoft.com/office/drawing/2012/chart" uri="{CE6537A1-D6FC-4f65-9D91-7224C49458BB}">
                  <c15:layout/>
                  <c15:dlblFieldTable>
                    <c15:dlblFTEntry>
                      <c15:txfldGUID>{9C1A8229-A28A-480F-91A9-975341CDAA69}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20B-4DC8-94C6-E5188D706B1A}"/>
                </c:ext>
                <c:ext xmlns:c15="http://schemas.microsoft.com/office/drawing/2012/chart" uri="{CE6537A1-D6FC-4f65-9D91-7224C49458BB}">
                  <c15:layout/>
                  <c15:dlblFieldTable>
                    <c15:dlblFTEntry>
                      <c15:txfldGUID>{0B0351C1-7A06-404D-A7CA-C0CEA2DE42F8}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B20B-4DC8-94C6-E5188D706B1A}"/>
            </c:ext>
          </c:extLst>
        </c:ser>
        <c:dLbls>
          <c:showLegendKey val="0"/>
          <c:showVal val="1"/>
          <c:showCatName val="0"/>
          <c:showSerName val="0"/>
          <c:showPercent val="0"/>
          <c:showBubbleSize val="0"/>
        </c:dLbls>
        <c:axId val="345897576"/>
        <c:axId val="345899536"/>
      </c:scatterChart>
      <c:valAx>
        <c:axId val="345897576"/>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899536"/>
        <c:crosses val="autoZero"/>
        <c:crossBetween val="midCat"/>
      </c:valAx>
      <c:valAx>
        <c:axId val="345899536"/>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5897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CD-4E89-84FA-A2D5FD0B956B}"/>
                </c:ext>
                <c:ext xmlns:c15="http://schemas.microsoft.com/office/drawing/2012/chart" uri="{CE6537A1-D6FC-4f65-9D91-7224C49458BB}">
                  <c15:layout/>
                  <c15:dlblFieldTable>
                    <c15:dlblFTEntry>
                      <c15:txfldGUID>{9E7089AF-F9FF-4952-8850-262F520D4DEB}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CD-4E89-84FA-A2D5FD0B956B}"/>
                </c:ext>
                <c:ext xmlns:c15="http://schemas.microsoft.com/office/drawing/2012/chart" uri="{CE6537A1-D6FC-4f65-9D91-7224C49458BB}">
                  <c15:dlblFieldTable>
                    <c15:dlblFTEntry>
                      <c15:txfldGUID>{9F0CEB72-343D-4CE7-A8C1-08A6A1395552}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CD-4E89-84FA-A2D5FD0B956B}"/>
                </c:ext>
                <c:ext xmlns:c15="http://schemas.microsoft.com/office/drawing/2012/chart" uri="{CE6537A1-D6FC-4f65-9D91-7224C49458BB}">
                  <c15:dlblFieldTable>
                    <c15:dlblFTEntry>
                      <c15:txfldGUID>{9597C185-FE5A-4AC6-88BD-FD28076AB1A9}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CD-4E89-84FA-A2D5FD0B956B}"/>
                </c:ext>
                <c:ext xmlns:c15="http://schemas.microsoft.com/office/drawing/2012/chart" uri="{CE6537A1-D6FC-4f65-9D91-7224C49458BB}">
                  <c15:dlblFieldTable>
                    <c15:dlblFTEntry>
                      <c15:txfldGUID>{147A17E0-6FE4-45C2-B1DF-3A60C9C06A6B}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CD-4E89-84FA-A2D5FD0B956B}"/>
                </c:ext>
                <c:ext xmlns:c15="http://schemas.microsoft.com/office/drawing/2012/chart" uri="{CE6537A1-D6FC-4f65-9D91-7224C49458BB}">
                  <c15:dlblFieldTable>
                    <c15:dlblFTEntry>
                      <c15:txfldGUID>{9663DA01-63B4-4917-839A-3ABD8DEFB1DA}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CD-4E89-84FA-A2D5FD0B956B}"/>
                </c:ext>
                <c:ext xmlns:c15="http://schemas.microsoft.com/office/drawing/2012/chart" uri="{CE6537A1-D6FC-4f65-9D91-7224C49458BB}">
                  <c15:layout/>
                  <c15:dlblFieldTable>
                    <c15:dlblFTEntry>
                      <c15:txfldGUID>{E27C1A25-7817-4EEB-BD7F-5EC9D9AAE445}</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CD-4E89-84FA-A2D5FD0B956B}"/>
                </c:ext>
                <c:ext xmlns:c15="http://schemas.microsoft.com/office/drawing/2012/chart" uri="{CE6537A1-D6FC-4f65-9D91-7224C49458BB}">
                  <c15:layout/>
                  <c15:dlblFieldTable>
                    <c15:dlblFTEntry>
                      <c15:txfldGUID>{46E1584E-BACF-4A60-8B06-BC7DAD6E321A}</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CD-4E89-84FA-A2D5FD0B956B}"/>
                </c:ext>
                <c:ext xmlns:c15="http://schemas.microsoft.com/office/drawing/2012/chart" uri="{CE6537A1-D6FC-4f65-9D91-7224C49458BB}">
                  <c15:layout/>
                  <c15:dlblFieldTable>
                    <c15:dlblFTEntry>
                      <c15:txfldGUID>{97FF0CFD-774C-43E6-AC3F-23A10F45824E}</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CD-4E89-84FA-A2D5FD0B956B}"/>
                </c:ext>
                <c:ext xmlns:c15="http://schemas.microsoft.com/office/drawing/2012/chart" uri="{CE6537A1-D6FC-4f65-9D91-7224C49458BB}">
                  <c15:layout/>
                  <c15:dlblFieldTable>
                    <c15:dlblFTEntry>
                      <c15:txfldGUID>{C4956329-855E-4345-B37E-D06D0A159456}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c:v>
                </c:pt>
                <c:pt idx="16">
                  <c:v>9.1</c:v>
                </c:pt>
                <c:pt idx="24">
                  <c:v>9.1999999999999993</c:v>
                </c:pt>
                <c:pt idx="32">
                  <c:v>8.9</c:v>
                </c:pt>
              </c:numCache>
            </c:numRef>
          </c:xVal>
          <c:yVal>
            <c:numRef>
              <c:f>公会計指標分析・財政指標組合せ分析表!$BP$73:$DC$73</c:f>
              <c:numCache>
                <c:formatCode>#,##0.0;"▲ "#,##0.0</c:formatCode>
                <c:ptCount val="40"/>
                <c:pt idx="0">
                  <c:v>92.9</c:v>
                </c:pt>
                <c:pt idx="8">
                  <c:v>91.4</c:v>
                </c:pt>
                <c:pt idx="16">
                  <c:v>85.5</c:v>
                </c:pt>
                <c:pt idx="24">
                  <c:v>76.5</c:v>
                </c:pt>
                <c:pt idx="32">
                  <c:v>63.2</c:v>
                </c:pt>
              </c:numCache>
            </c:numRef>
          </c:yVal>
          <c:smooth val="0"/>
          <c:extLst xmlns:c16r2="http://schemas.microsoft.com/office/drawing/2015/06/chart">
            <c:ext xmlns:c16="http://schemas.microsoft.com/office/drawing/2014/chart" uri="{C3380CC4-5D6E-409C-BE32-E72D297353CC}">
              <c16:uniqueId val="{00000009-4ACD-4E89-84FA-A2D5FD0B95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CD-4E89-84FA-A2D5FD0B956B}"/>
                </c:ext>
                <c:ext xmlns:c15="http://schemas.microsoft.com/office/drawing/2012/chart" uri="{CE6537A1-D6FC-4f65-9D91-7224C49458BB}">
                  <c15:layout/>
                  <c15:dlblFieldTable>
                    <c15:dlblFTEntry>
                      <c15:txfldGUID>{A9FDC4A7-0AAD-499A-9229-0A62401B085C}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CD-4E89-84FA-A2D5FD0B956B}"/>
                </c:ext>
                <c:ext xmlns:c15="http://schemas.microsoft.com/office/drawing/2012/chart" uri="{CE6537A1-D6FC-4f65-9D91-7224C49458BB}">
                  <c15:dlblFieldTable>
                    <c15:dlblFTEntry>
                      <c15:txfldGUID>{264D04BD-5985-45BC-8FAE-B089C9EE3219}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CD-4E89-84FA-A2D5FD0B956B}"/>
                </c:ext>
                <c:ext xmlns:c15="http://schemas.microsoft.com/office/drawing/2012/chart" uri="{CE6537A1-D6FC-4f65-9D91-7224C49458BB}">
                  <c15:dlblFieldTable>
                    <c15:dlblFTEntry>
                      <c15:txfldGUID>{A9E34C00-ADBC-4E08-ABB4-648F16284D3E}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CD-4E89-84FA-A2D5FD0B956B}"/>
                </c:ext>
                <c:ext xmlns:c15="http://schemas.microsoft.com/office/drawing/2012/chart" uri="{CE6537A1-D6FC-4f65-9D91-7224C49458BB}">
                  <c15:dlblFieldTable>
                    <c15:dlblFTEntry>
                      <c15:txfldGUID>{AD09AF0A-80F0-4E70-9752-5179BDA1EBA4}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CD-4E89-84FA-A2D5FD0B956B}"/>
                </c:ext>
                <c:ext xmlns:c15="http://schemas.microsoft.com/office/drawing/2012/chart" uri="{CE6537A1-D6FC-4f65-9D91-7224C49458BB}">
                  <c15:dlblFieldTable>
                    <c15:dlblFTEntry>
                      <c15:txfldGUID>{945D97FA-50B9-4E0E-8B4E-0E0CA014288D}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CD-4E89-84FA-A2D5FD0B956B}"/>
                </c:ext>
                <c:ext xmlns:c15="http://schemas.microsoft.com/office/drawing/2012/chart" uri="{CE6537A1-D6FC-4f65-9D91-7224C49458BB}">
                  <c15:layout/>
                  <c15:dlblFieldTable>
                    <c15:dlblFTEntry>
                      <c15:txfldGUID>{B33C9F1A-12D1-4C5F-A74D-C4352B0730E1}</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CD-4E89-84FA-A2D5FD0B956B}"/>
                </c:ext>
                <c:ext xmlns:c15="http://schemas.microsoft.com/office/drawing/2012/chart" uri="{CE6537A1-D6FC-4f65-9D91-7224C49458BB}">
                  <c15:layout/>
                  <c15:dlblFieldTable>
                    <c15:dlblFTEntry>
                      <c15:txfldGUID>{98F15723-CA19-483A-9B30-4E9F8B8499CD}</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CD-4E89-84FA-A2D5FD0B956B}"/>
                </c:ext>
                <c:ext xmlns:c15="http://schemas.microsoft.com/office/drawing/2012/chart" uri="{CE6537A1-D6FC-4f65-9D91-7224C49458BB}">
                  <c15:layout/>
                  <c15:dlblFieldTable>
                    <c15:dlblFTEntry>
                      <c15:txfldGUID>{4C1E09BC-489B-421D-98C2-A0F4230BAB48}</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CD-4E89-84FA-A2D5FD0B956B}"/>
                </c:ext>
                <c:ext xmlns:c15="http://schemas.microsoft.com/office/drawing/2012/chart" uri="{CE6537A1-D6FC-4f65-9D91-7224C49458BB}">
                  <c15:layout/>
                  <c15:dlblFieldTable>
                    <c15:dlblFTEntry>
                      <c15:txfldGUID>{FE3628A2-F2B7-446D-8E0D-CC249145F30D}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xmlns:c16r2="http://schemas.microsoft.com/office/drawing/2015/06/chart">
            <c:ext xmlns:c16="http://schemas.microsoft.com/office/drawing/2014/chart" uri="{C3380CC4-5D6E-409C-BE32-E72D297353CC}">
              <c16:uniqueId val="{00000013-4ACD-4E89-84FA-A2D5FD0B956B}"/>
            </c:ext>
          </c:extLst>
        </c:ser>
        <c:dLbls>
          <c:showLegendKey val="0"/>
          <c:showVal val="1"/>
          <c:showCatName val="0"/>
          <c:showSerName val="0"/>
          <c:showPercent val="0"/>
          <c:showBubbleSize val="0"/>
        </c:dLbls>
        <c:axId val="345895224"/>
        <c:axId val="345897968"/>
      </c:scatterChart>
      <c:valAx>
        <c:axId val="345895224"/>
        <c:scaling>
          <c:orientation val="maxMin"/>
          <c:max val="9.6999999999999993"/>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897968"/>
        <c:crosses val="autoZero"/>
        <c:crossBetween val="midCat"/>
      </c:valAx>
      <c:valAx>
        <c:axId val="345897968"/>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5895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年度においては、一般会計元利償還金のうち臨時財政対策債分が増加（</a:t>
          </a:r>
          <a:r>
            <a:rPr kumimoji="1" lang="en-US" altLang="ja-JP" sz="1400">
              <a:latin typeface="ＭＳ ゴシック" pitchFamily="49" charset="-128"/>
              <a:ea typeface="ＭＳ ゴシック" pitchFamily="49" charset="-128"/>
            </a:rPr>
            <a:t>8,138</a:t>
          </a:r>
          <a:r>
            <a:rPr kumimoji="1" lang="ja-JP" altLang="en-US" sz="1400">
              <a:latin typeface="ＭＳ ゴシック" pitchFamily="49" charset="-128"/>
              <a:ea typeface="ＭＳ ゴシック" pitchFamily="49" charset="-128"/>
            </a:rPr>
            <a:t>千円）したが、令和元年度で一般単独事業債（庁舎整備事業▲</a:t>
          </a:r>
          <a:r>
            <a:rPr kumimoji="1" lang="en-US" altLang="ja-JP" sz="1400">
              <a:latin typeface="ＭＳ ゴシック" pitchFamily="49" charset="-128"/>
              <a:ea typeface="ＭＳ ゴシック" pitchFamily="49" charset="-128"/>
            </a:rPr>
            <a:t>17,513</a:t>
          </a:r>
          <a:r>
            <a:rPr kumimoji="1" lang="ja-JP" altLang="en-US" sz="1400">
              <a:latin typeface="ＭＳ ゴシック" pitchFamily="49" charset="-128"/>
              <a:ea typeface="ＭＳ ゴシック" pitchFamily="49" charset="-128"/>
            </a:rPr>
            <a:t>千円）の償還が完了したことにより、全体としては</a:t>
          </a:r>
          <a:r>
            <a:rPr kumimoji="1" lang="en-US" altLang="ja-JP" sz="1400">
              <a:latin typeface="ＭＳ ゴシック" pitchFamily="49" charset="-128"/>
              <a:ea typeface="ＭＳ ゴシック" pitchFamily="49" charset="-128"/>
            </a:rPr>
            <a:t>11,843</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　公営企業（上下水道）の元利償還金に対する繰入を抑制するため、令和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月に料金改定（値上げ）を行い使用料収入の確保に努めているものの、人口減少による料金収入が今後危惧されることから、維持管理コストの更なる削減が求められている。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一般会計の地方債現在高は、令和２年度において、人吉海軍航空基地資料館の拡張及び令和２年７月豪雨災害による災害復旧事業等に総額</a:t>
          </a:r>
          <a:r>
            <a:rPr kumimoji="1" lang="en-US" altLang="ja-JP" sz="1200">
              <a:latin typeface="ＭＳ ゴシック" pitchFamily="49" charset="-128"/>
              <a:ea typeface="ＭＳ ゴシック" pitchFamily="49" charset="-128"/>
            </a:rPr>
            <a:t>712,503</a:t>
          </a:r>
          <a:r>
            <a:rPr kumimoji="1" lang="ja-JP" altLang="en-US" sz="1200">
              <a:latin typeface="ＭＳ ゴシック" pitchFamily="49" charset="-128"/>
              <a:ea typeface="ＭＳ ゴシック" pitchFamily="49" charset="-128"/>
            </a:rPr>
            <a:t>千円の地方債を発行したため、約</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億円ほど増加し、総額約</a:t>
          </a:r>
          <a:r>
            <a:rPr kumimoji="1" lang="en-US" altLang="ja-JP" sz="1200">
              <a:latin typeface="ＭＳ ゴシック" pitchFamily="49" charset="-128"/>
              <a:ea typeface="ＭＳ ゴシック" pitchFamily="49" charset="-128"/>
            </a:rPr>
            <a:t>52.5</a:t>
          </a:r>
          <a:r>
            <a:rPr kumimoji="1" lang="ja-JP" altLang="en-US" sz="1200">
              <a:latin typeface="ＭＳ ゴシック" pitchFamily="49" charset="-128"/>
              <a:ea typeface="ＭＳ ゴシック" pitchFamily="49" charset="-128"/>
            </a:rPr>
            <a:t>億円とった。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また、債務負担行為に基づく支出予定額は、人吉球磨スマートインターチェンジ整備に係る本町負担分を</a:t>
          </a:r>
          <a:r>
            <a:rPr kumimoji="1" lang="en-US" altLang="ja-JP" sz="1200">
              <a:latin typeface="ＭＳ ゴシック" pitchFamily="49" charset="-128"/>
              <a:ea typeface="ＭＳ ゴシック" pitchFamily="49" charset="-128"/>
            </a:rPr>
            <a:t>68,839</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R16</a:t>
          </a:r>
          <a:r>
            <a:rPr kumimoji="1" lang="ja-JP" altLang="en-US" sz="1200">
              <a:latin typeface="ＭＳ ゴシック" pitchFamily="49" charset="-128"/>
              <a:ea typeface="ＭＳ ゴシック" pitchFamily="49" charset="-128"/>
            </a:rPr>
            <a:t>年度まで）を追加したため約</a:t>
          </a:r>
          <a:r>
            <a:rPr kumimoji="1" lang="en-US" altLang="ja-JP" sz="1200">
              <a:latin typeface="ＭＳ ゴシック" pitchFamily="49" charset="-128"/>
              <a:ea typeface="ＭＳ ゴシック" pitchFamily="49" charset="-128"/>
            </a:rPr>
            <a:t>5,830</a:t>
          </a:r>
          <a:r>
            <a:rPr kumimoji="1" lang="ja-JP" altLang="en-US" sz="1200">
              <a:latin typeface="ＭＳ ゴシック" pitchFamily="49" charset="-128"/>
              <a:ea typeface="ＭＳ ゴシック" pitchFamily="49" charset="-128"/>
            </a:rPr>
            <a:t>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充当可能基金は、ふるさと納税を原資とする錦ゆかり基金の増加、今後の庁舎・学校施設等の大規模改修に備えるため公共施設整備基金を確保したことにより増となった。</a:t>
          </a:r>
        </a:p>
        <a:p>
          <a:r>
            <a:rPr kumimoji="1" lang="ja-JP" altLang="en-US" sz="1200">
              <a:latin typeface="ＭＳ ゴシック" pitchFamily="49" charset="-128"/>
              <a:ea typeface="ＭＳ ゴシック" pitchFamily="49" charset="-128"/>
            </a:rPr>
            <a:t>　以上のことから将来負担比率の分子は、</a:t>
          </a:r>
          <a:r>
            <a:rPr kumimoji="1" lang="en-US" altLang="ja-JP" sz="1200">
              <a:latin typeface="ＭＳ ゴシック" pitchFamily="49" charset="-128"/>
              <a:ea typeface="ＭＳ ゴシック" pitchFamily="49" charset="-128"/>
            </a:rPr>
            <a:t>1,900</a:t>
          </a:r>
          <a:r>
            <a:rPr kumimoji="1" lang="ja-JP" altLang="en-US" sz="1200">
              <a:latin typeface="ＭＳ ゴシック" pitchFamily="49" charset="-128"/>
              <a:ea typeface="ＭＳ ゴシック" pitchFamily="49" charset="-128"/>
            </a:rPr>
            <a:t>百万円に減少したものの、令和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年度以降も道路橋梁整備、災害関連事業等の大型事業に着手していることから、地方債現在高そのものは増加する見込みである。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ふるさと錦ゆかり基金から、ふるさと納税事業や指定事業の財源として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千円、ふるさと納税での寄附金を「ふるさと錦ゆかり基金」に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少子高齢化による将来的な税収減や、高齢化の進展に伴う社会保障等の増嵩が危惧されることから、財政調整基金については現状程度の確保に努める。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町道や橋りょうのほか、庁舎・学校施設等の大規模改修を見据え、公共施設整備基金の確保に努める。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・公共施設整備基金：公用若しくは公共用に供する施設の整備に要する経費及び既設の公共施設の整備に要する経費の財源とする。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・社会福祉振興基金：社会福祉及び保健に関する事業、次代の社会を担う子ども及び青少年の育成に関する事業等、広く社会福祉の向上に資する経費の財源とする。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・農業安心基金：家畜等の伝染病や自然災害等が発生した場合に、迅速な防疫活動や被害防止の支援に要する経費の財源とする。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・森林環境税譲与税基金：森林整備や林業に関する人材育成の財源とする。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千円積立てを行い、基金残高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・ふるさと錦ゆかり基金：ふるさと納税者の目的に応じた事業に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千円取り崩し、寄付されたふるさと納税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・森林環境税譲与税基金：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千円積立てを行い、基金残高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・公共施設整備基金：町道や橋りょうのほか、庁舎・学校施設等の大規模改修を見据え、公共施設整備基金を中心に積立てを行う予定。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令和２年７月豪雨災害及び新型コロナウイルス感染症対策に係る事業費支払いのため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千円を取崩し、年度末において余剰金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新型コロナウイルス感染症による景気低迷による税収減が危惧されていることや高齢化の加速化に伴う社会保障費等が増嵩していることから、引き続き同額程度の確保に努めたい。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基金の運用益（定期利息分）のみの積立て。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特に積立の予定なし。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資産老朽化の度合いを示す有形固定資産減価償却率については、人吉海軍航空基地資料館及び関連施設が新たに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451,231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千円資産計上された事により、前年度から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％減少し、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％となった。類似団体平均を下回っているものの、令和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年度からの当該施設の単年度減価償却額は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25,014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千円であり、計画的な公共施設の更新整備・長寿命化を実施していかなければ、今後の比率上昇は避けられない。今後、公共施設等</a:t>
          </a:r>
          <a:r>
            <a:rPr kumimoji="1" lang="ja-JP" altLang="en-US" sz="1000">
              <a:latin typeface="ＭＳ Ｐゴシック" panose="020B0600070205080204" pitchFamily="50" charset="-128"/>
              <a:ea typeface="ＭＳ Ｐゴシック" panose="020B0600070205080204" pitchFamily="50" charset="-128"/>
            </a:rPr>
            <a:t>総合管理計画及び個別施設計画に基づき、老朽化の進んだ体育施設や社会教育施設等については施設統合も視野に入れた更新整備、町道等のインフラ資産については舗装部復旧を行い長寿命化・施設最適化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79269</xdr:rowOff>
    </xdr:from>
    <xdr:to>
      <xdr:col>23</xdr:col>
      <xdr:colOff>136525</xdr:colOff>
      <xdr:row>31</xdr:row>
      <xdr:rowOff>9419</xdr:rowOff>
    </xdr:to>
    <xdr:sp macro="" textlink="">
      <xdr:nvSpPr>
        <xdr:cNvPr id="81" name="楕円 80"/>
        <xdr:cNvSpPr/>
      </xdr:nvSpPr>
      <xdr:spPr>
        <a:xfrm>
          <a:off x="47117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102146</xdr:rowOff>
    </xdr:from>
    <xdr:ext cx="405111" cy="259045"/>
    <xdr:sp macro="" textlink="">
      <xdr:nvSpPr>
        <xdr:cNvPr id="82" name="有形固定資産減価償却率該当値テキスト"/>
        <xdr:cNvSpPr txBox="1"/>
      </xdr:nvSpPr>
      <xdr:spPr>
        <a:xfrm>
          <a:off x="4813300" y="58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3" name="楕円 82"/>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130069</xdr:rowOff>
    </xdr:from>
    <xdr:to>
      <xdr:col>23</xdr:col>
      <xdr:colOff>85725</xdr:colOff>
      <xdr:row>30</xdr:row>
      <xdr:rowOff>133667</xdr:rowOff>
    </xdr:to>
    <xdr:cxnSp macro="">
      <xdr:nvCxnSpPr>
        <xdr:cNvPr id="84" name="直線コネクタ 83"/>
        <xdr:cNvCxnSpPr/>
      </xdr:nvCxnSpPr>
      <xdr:spPr>
        <a:xfrm flipV="1">
          <a:off x="4051300" y="6045094"/>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57679</xdr:rowOff>
    </xdr:from>
    <xdr:to>
      <xdr:col>15</xdr:col>
      <xdr:colOff>187325</xdr:colOff>
      <xdr:row>30</xdr:row>
      <xdr:rowOff>159279</xdr:rowOff>
    </xdr:to>
    <xdr:sp macro="" textlink="">
      <xdr:nvSpPr>
        <xdr:cNvPr id="85" name="楕円 84"/>
        <xdr:cNvSpPr/>
      </xdr:nvSpPr>
      <xdr:spPr>
        <a:xfrm>
          <a:off x="3238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108479</xdr:rowOff>
    </xdr:from>
    <xdr:to>
      <xdr:col>19</xdr:col>
      <xdr:colOff>136525</xdr:colOff>
      <xdr:row>30</xdr:row>
      <xdr:rowOff>133667</xdr:rowOff>
    </xdr:to>
    <xdr:cxnSp macro="">
      <xdr:nvCxnSpPr>
        <xdr:cNvPr id="86" name="直線コネクタ 85"/>
        <xdr:cNvCxnSpPr/>
      </xdr:nvCxnSpPr>
      <xdr:spPr>
        <a:xfrm>
          <a:off x="3289300" y="6023504"/>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108479</xdr:rowOff>
    </xdr:to>
    <xdr:cxnSp macro="">
      <xdr:nvCxnSpPr>
        <xdr:cNvPr id="88" name="直線コネクタ 87"/>
        <xdr:cNvCxnSpPr/>
      </xdr:nvCxnSpPr>
      <xdr:spPr>
        <a:xfrm>
          <a:off x="2527300" y="6010910"/>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100859</xdr:rowOff>
    </xdr:from>
    <xdr:to>
      <xdr:col>7</xdr:col>
      <xdr:colOff>187325</xdr:colOff>
      <xdr:row>31</xdr:row>
      <xdr:rowOff>31009</xdr:rowOff>
    </xdr:to>
    <xdr:sp macro="" textlink="">
      <xdr:nvSpPr>
        <xdr:cNvPr id="89" name="楕円 88"/>
        <xdr:cNvSpPr/>
      </xdr:nvSpPr>
      <xdr:spPr>
        <a:xfrm>
          <a:off x="1714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151659</xdr:rowOff>
    </xdr:to>
    <xdr:cxnSp macro="">
      <xdr:nvCxnSpPr>
        <xdr:cNvPr id="90" name="直線コネクタ 89"/>
        <xdr:cNvCxnSpPr/>
      </xdr:nvCxnSpPr>
      <xdr:spPr>
        <a:xfrm flipV="1">
          <a:off x="1765300" y="6010910"/>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95" name="n_1main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4356</xdr:rowOff>
    </xdr:from>
    <xdr:ext cx="405111" cy="259045"/>
    <xdr:sp macro="" textlink="">
      <xdr:nvSpPr>
        <xdr:cNvPr id="96" name="n_2mainValue有形固定資産減価償却率"/>
        <xdr:cNvSpPr txBox="1"/>
      </xdr:nvSpPr>
      <xdr:spPr>
        <a:xfrm>
          <a:off x="30867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7" name="n_3main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22136</xdr:rowOff>
    </xdr:from>
    <xdr:ext cx="405111" cy="259045"/>
    <xdr:sp macro="" textlink="">
      <xdr:nvSpPr>
        <xdr:cNvPr id="98" name="n_4mainValue有形固定資産減価償却率"/>
        <xdr:cNvSpPr txBox="1"/>
      </xdr:nvSpPr>
      <xdr:spPr>
        <a:xfrm>
          <a:off x="1562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償還能力を示す債務償還比率については、前年度比で</a:t>
          </a:r>
          <a:r>
            <a:rPr kumimoji="1" lang="en-US" altLang="ja-JP" sz="800">
              <a:latin typeface="ＭＳ Ｐゴシック" panose="020B0600070205080204" pitchFamily="50" charset="-128"/>
              <a:ea typeface="ＭＳ Ｐゴシック" panose="020B0600070205080204" pitchFamily="50" charset="-128"/>
            </a:rPr>
            <a:t>89</a:t>
          </a:r>
          <a:r>
            <a:rPr kumimoji="1" lang="ja-JP" altLang="en-US" sz="800">
              <a:latin typeface="ＭＳ Ｐゴシック" panose="020B0600070205080204" pitchFamily="50" charset="-128"/>
              <a:ea typeface="ＭＳ Ｐゴシック" panose="020B0600070205080204" pitchFamily="50" charset="-128"/>
            </a:rPr>
            <a:t>％減少し、</a:t>
          </a:r>
          <a:r>
            <a:rPr kumimoji="1" lang="en-US" altLang="ja-JP" sz="800">
              <a:latin typeface="ＭＳ Ｐゴシック" panose="020B0600070205080204" pitchFamily="50" charset="-128"/>
              <a:ea typeface="ＭＳ Ｐゴシック" panose="020B0600070205080204" pitchFamily="50" charset="-128"/>
            </a:rPr>
            <a:t>627.9</a:t>
          </a:r>
          <a:r>
            <a:rPr kumimoji="1" lang="ja-JP" altLang="en-US" sz="800">
              <a:latin typeface="ＭＳ Ｐゴシック" panose="020B0600070205080204" pitchFamily="50" charset="-128"/>
              <a:ea typeface="ＭＳ Ｐゴシック" panose="020B0600070205080204" pitchFamily="50" charset="-128"/>
            </a:rPr>
            <a:t>％となったが、類似団体平均を</a:t>
          </a:r>
          <a:r>
            <a:rPr kumimoji="1" lang="en-US" altLang="ja-JP" sz="800">
              <a:latin typeface="ＭＳ Ｐゴシック" panose="020B0600070205080204" pitchFamily="50" charset="-128"/>
              <a:ea typeface="ＭＳ Ｐゴシック" panose="020B0600070205080204" pitchFamily="50" charset="-128"/>
            </a:rPr>
            <a:t>98.9</a:t>
          </a:r>
          <a:r>
            <a:rPr kumimoji="1" lang="ja-JP" altLang="en-US" sz="800">
              <a:latin typeface="ＭＳ Ｐゴシック" panose="020B0600070205080204" pitchFamily="50" charset="-128"/>
              <a:ea typeface="ＭＳ Ｐゴシック" panose="020B0600070205080204" pitchFamily="50" charset="-128"/>
            </a:rPr>
            <a:t>％上回っている状況である。令和</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月豪雨により多額の地方債を借入れた事で地方債残高が増加し、将来負担額は増加したものの、特別交付税が大きく増加した事により、控除要素である充当可能基金に積み増すことが出来、算出式分子全体においては約</a:t>
          </a:r>
          <a:r>
            <a:rPr kumimoji="1" lang="en-US" altLang="ja-JP" sz="800">
              <a:latin typeface="ＭＳ Ｐゴシック" panose="020B0600070205080204" pitchFamily="50" charset="-128"/>
              <a:ea typeface="ＭＳ Ｐゴシック" panose="020B0600070205080204" pitchFamily="50" charset="-128"/>
            </a:rPr>
            <a:t>141,969</a:t>
          </a:r>
          <a:r>
            <a:rPr kumimoji="1" lang="ja-JP" altLang="en-US" sz="800">
              <a:latin typeface="ＭＳ Ｐゴシック" panose="020B0600070205080204" pitchFamily="50" charset="-128"/>
              <a:ea typeface="ＭＳ Ｐゴシック" panose="020B0600070205080204" pitchFamily="50" charset="-128"/>
            </a:rPr>
            <a:t>千円減少した。また、経常一般財源についても、普通交付税の増加が影響し、</a:t>
          </a:r>
          <a:r>
            <a:rPr kumimoji="1" lang="en-US" altLang="ja-JP" sz="800">
              <a:latin typeface="ＭＳ Ｐゴシック" panose="020B0600070205080204" pitchFamily="50" charset="-128"/>
              <a:ea typeface="ＭＳ Ｐゴシック" panose="020B0600070205080204" pitchFamily="50" charset="-128"/>
            </a:rPr>
            <a:t>77,643</a:t>
          </a:r>
          <a:r>
            <a:rPr kumimoji="1" lang="ja-JP" altLang="en-US" sz="800">
              <a:latin typeface="ＭＳ Ｐゴシック" panose="020B0600070205080204" pitchFamily="50" charset="-128"/>
              <a:ea typeface="ＭＳ Ｐゴシック" panose="020B0600070205080204" pitchFamily="50" charset="-128"/>
            </a:rPr>
            <a:t>千円増加した事で、分母全体が</a:t>
          </a:r>
          <a:r>
            <a:rPr kumimoji="1" lang="en-US" altLang="ja-JP" sz="800">
              <a:latin typeface="ＭＳ Ｐゴシック" panose="020B0600070205080204" pitchFamily="50" charset="-128"/>
              <a:ea typeface="ＭＳ Ｐゴシック" panose="020B0600070205080204" pitchFamily="50" charset="-128"/>
            </a:rPr>
            <a:t>103,345</a:t>
          </a:r>
          <a:r>
            <a:rPr kumimoji="1" lang="ja-JP" altLang="en-US" sz="800">
              <a:latin typeface="ＭＳ Ｐゴシック" panose="020B0600070205080204" pitchFamily="50" charset="-128"/>
              <a:ea typeface="ＭＳ Ｐゴシック" panose="020B0600070205080204" pitchFamily="50" charset="-128"/>
            </a:rPr>
            <a:t>千円増加した結果、比率が減少している。歳入において、ここ数年、経常一般財源は、普通交付税及び臨時財政対策債の増加もあり、増加傾向にあるが、経常経費充当一般財源も人件費の増により年々増加している。令和</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月豪雨災害の影響で、地方債残高も今後増加すると見込んでいる。特別交付税が大きく増加しているのは、令和</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月豪雨による喫緊・特殊な財政需要が増加したためであり、令和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年度以降多くは見込めない。充当可能基金を現状程度確保できなければ、当該比率は上昇に転じる見込みである。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32" name="債務償還比率平均値テキスト"/>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100140</xdr:rowOff>
    </xdr:from>
    <xdr:to>
      <xdr:col>76</xdr:col>
      <xdr:colOff>73025</xdr:colOff>
      <xdr:row>31</xdr:row>
      <xdr:rowOff>30290</xdr:rowOff>
    </xdr:to>
    <xdr:sp macro="" textlink="">
      <xdr:nvSpPr>
        <xdr:cNvPr id="143" name="楕円 142"/>
        <xdr:cNvSpPr/>
      </xdr:nvSpPr>
      <xdr:spPr>
        <a:xfrm>
          <a:off x="147447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78567</xdr:rowOff>
    </xdr:from>
    <xdr:ext cx="469744" cy="259045"/>
    <xdr:sp macro="" textlink="">
      <xdr:nvSpPr>
        <xdr:cNvPr id="144" name="債務償還比率該当値テキスト"/>
        <xdr:cNvSpPr txBox="1"/>
      </xdr:nvSpPr>
      <xdr:spPr>
        <a:xfrm>
          <a:off x="14846300" y="599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35440</xdr:rowOff>
    </xdr:from>
    <xdr:to>
      <xdr:col>72</xdr:col>
      <xdr:colOff>123825</xdr:colOff>
      <xdr:row>31</xdr:row>
      <xdr:rowOff>137040</xdr:rowOff>
    </xdr:to>
    <xdr:sp macro="" textlink="">
      <xdr:nvSpPr>
        <xdr:cNvPr id="145" name="楕円 144"/>
        <xdr:cNvSpPr/>
      </xdr:nvSpPr>
      <xdr:spPr>
        <a:xfrm>
          <a:off x="14033500" y="61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150940</xdr:rowOff>
    </xdr:from>
    <xdr:to>
      <xdr:col>76</xdr:col>
      <xdr:colOff>22225</xdr:colOff>
      <xdr:row>31</xdr:row>
      <xdr:rowOff>86240</xdr:rowOff>
    </xdr:to>
    <xdr:cxnSp macro="">
      <xdr:nvCxnSpPr>
        <xdr:cNvPr id="146" name="直線コネクタ 145"/>
        <xdr:cNvCxnSpPr/>
      </xdr:nvCxnSpPr>
      <xdr:spPr>
        <a:xfrm flipV="1">
          <a:off x="14084300" y="6065965"/>
          <a:ext cx="711200" cy="10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9772</xdr:rowOff>
    </xdr:from>
    <xdr:to>
      <xdr:col>68</xdr:col>
      <xdr:colOff>123825</xdr:colOff>
      <xdr:row>31</xdr:row>
      <xdr:rowOff>111372</xdr:rowOff>
    </xdr:to>
    <xdr:sp macro="" textlink="">
      <xdr:nvSpPr>
        <xdr:cNvPr id="147" name="楕円 146"/>
        <xdr:cNvSpPr/>
      </xdr:nvSpPr>
      <xdr:spPr>
        <a:xfrm>
          <a:off x="13271500" y="6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60572</xdr:rowOff>
    </xdr:from>
    <xdr:to>
      <xdr:col>72</xdr:col>
      <xdr:colOff>73025</xdr:colOff>
      <xdr:row>31</xdr:row>
      <xdr:rowOff>86240</xdr:rowOff>
    </xdr:to>
    <xdr:cxnSp macro="">
      <xdr:nvCxnSpPr>
        <xdr:cNvPr id="148" name="直線コネクタ 147"/>
        <xdr:cNvCxnSpPr/>
      </xdr:nvCxnSpPr>
      <xdr:spPr>
        <a:xfrm>
          <a:off x="13322300" y="6147047"/>
          <a:ext cx="762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46115</xdr:rowOff>
    </xdr:from>
    <xdr:to>
      <xdr:col>64</xdr:col>
      <xdr:colOff>123825</xdr:colOff>
      <xdr:row>31</xdr:row>
      <xdr:rowOff>147715</xdr:rowOff>
    </xdr:to>
    <xdr:sp macro="" textlink="">
      <xdr:nvSpPr>
        <xdr:cNvPr id="149" name="楕円 148"/>
        <xdr:cNvSpPr/>
      </xdr:nvSpPr>
      <xdr:spPr>
        <a:xfrm>
          <a:off x="12509500" y="61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60572</xdr:rowOff>
    </xdr:from>
    <xdr:to>
      <xdr:col>68</xdr:col>
      <xdr:colOff>73025</xdr:colOff>
      <xdr:row>31</xdr:row>
      <xdr:rowOff>96915</xdr:rowOff>
    </xdr:to>
    <xdr:cxnSp macro="">
      <xdr:nvCxnSpPr>
        <xdr:cNvPr id="150" name="直線コネクタ 149"/>
        <xdr:cNvCxnSpPr/>
      </xdr:nvCxnSpPr>
      <xdr:spPr>
        <a:xfrm flipV="1">
          <a:off x="12560300" y="6147047"/>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21646</xdr:rowOff>
    </xdr:from>
    <xdr:to>
      <xdr:col>60</xdr:col>
      <xdr:colOff>123825</xdr:colOff>
      <xdr:row>31</xdr:row>
      <xdr:rowOff>123246</xdr:rowOff>
    </xdr:to>
    <xdr:sp macro="" textlink="">
      <xdr:nvSpPr>
        <xdr:cNvPr id="151" name="楕円 150"/>
        <xdr:cNvSpPr/>
      </xdr:nvSpPr>
      <xdr:spPr>
        <a:xfrm>
          <a:off x="11747500" y="61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72446</xdr:rowOff>
    </xdr:from>
    <xdr:to>
      <xdr:col>64</xdr:col>
      <xdr:colOff>73025</xdr:colOff>
      <xdr:row>31</xdr:row>
      <xdr:rowOff>96915</xdr:rowOff>
    </xdr:to>
    <xdr:cxnSp macro="">
      <xdr:nvCxnSpPr>
        <xdr:cNvPr id="152" name="直線コネクタ 151"/>
        <xdr:cNvCxnSpPr/>
      </xdr:nvCxnSpPr>
      <xdr:spPr>
        <a:xfrm>
          <a:off x="11798300" y="6158921"/>
          <a:ext cx="762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53" name="n_1aveValue債務償還比率"/>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128167</xdr:rowOff>
    </xdr:from>
    <xdr:ext cx="469744" cy="259045"/>
    <xdr:sp macro="" textlink="">
      <xdr:nvSpPr>
        <xdr:cNvPr id="157" name="n_1mainValue債務償還比率"/>
        <xdr:cNvSpPr txBox="1"/>
      </xdr:nvSpPr>
      <xdr:spPr>
        <a:xfrm>
          <a:off x="13836727" y="621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102499</xdr:rowOff>
    </xdr:from>
    <xdr:ext cx="469744" cy="259045"/>
    <xdr:sp macro="" textlink="">
      <xdr:nvSpPr>
        <xdr:cNvPr id="158" name="n_2mainValue債務償還比率"/>
        <xdr:cNvSpPr txBox="1"/>
      </xdr:nvSpPr>
      <xdr:spPr>
        <a:xfrm>
          <a:off x="13087427" y="618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138842</xdr:rowOff>
    </xdr:from>
    <xdr:ext cx="469744" cy="259045"/>
    <xdr:sp macro="" textlink="">
      <xdr:nvSpPr>
        <xdr:cNvPr id="159" name="n_3mainValue債務償還比率"/>
        <xdr:cNvSpPr txBox="1"/>
      </xdr:nvSpPr>
      <xdr:spPr>
        <a:xfrm>
          <a:off x="12325427" y="62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114373</xdr:rowOff>
    </xdr:from>
    <xdr:ext cx="469744" cy="259045"/>
    <xdr:sp macro="" textlink="">
      <xdr:nvSpPr>
        <xdr:cNvPr id="160" name="n_4mainValue債務償還比率"/>
        <xdr:cNvSpPr txBox="1"/>
      </xdr:nvSpPr>
      <xdr:spPr>
        <a:xfrm>
          <a:off x="11563427" y="620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73" name="楕円 72"/>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4" name="【道路】&#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59055</xdr:rowOff>
    </xdr:from>
    <xdr:to>
      <xdr:col>24</xdr:col>
      <xdr:colOff>63500</xdr:colOff>
      <xdr:row>38</xdr:row>
      <xdr:rowOff>60960</xdr:rowOff>
    </xdr:to>
    <xdr:cxnSp macro="">
      <xdr:nvCxnSpPr>
        <xdr:cNvPr id="76" name="直線コネクタ 75"/>
        <xdr:cNvCxnSpPr/>
      </xdr:nvCxnSpPr>
      <xdr:spPr>
        <a:xfrm>
          <a:off x="3797300" y="6574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59055</xdr:rowOff>
    </xdr:to>
    <xdr:cxnSp macro="">
      <xdr:nvCxnSpPr>
        <xdr:cNvPr id="78" name="直線コネクタ 77"/>
        <xdr:cNvCxnSpPr/>
      </xdr:nvCxnSpPr>
      <xdr:spPr>
        <a:xfrm>
          <a:off x="2908300" y="65474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156845</xdr:rowOff>
    </xdr:from>
    <xdr:to>
      <xdr:col>10</xdr:col>
      <xdr:colOff>165100</xdr:colOff>
      <xdr:row>38</xdr:row>
      <xdr:rowOff>86995</xdr:rowOff>
    </xdr:to>
    <xdr:sp macro="" textlink="">
      <xdr:nvSpPr>
        <xdr:cNvPr id="79" name="楕円 78"/>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36195</xdr:rowOff>
    </xdr:to>
    <xdr:cxnSp macro="">
      <xdr:nvCxnSpPr>
        <xdr:cNvPr id="80" name="直線コネクタ 79"/>
        <xdr:cNvCxnSpPr/>
      </xdr:nvCxnSpPr>
      <xdr:spPr>
        <a:xfrm flipV="1">
          <a:off x="2019300" y="6547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126365</xdr:rowOff>
    </xdr:from>
    <xdr:to>
      <xdr:col>6</xdr:col>
      <xdr:colOff>38100</xdr:colOff>
      <xdr:row>38</xdr:row>
      <xdr:rowOff>56515</xdr:rowOff>
    </xdr:to>
    <xdr:sp macro="" textlink="">
      <xdr:nvSpPr>
        <xdr:cNvPr id="81" name="楕円 80"/>
        <xdr:cNvSpPr/>
      </xdr:nvSpPr>
      <xdr:spPr>
        <a:xfrm>
          <a:off x="1079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5715</xdr:rowOff>
    </xdr:from>
    <xdr:to>
      <xdr:col>10</xdr:col>
      <xdr:colOff>114300</xdr:colOff>
      <xdr:row>38</xdr:row>
      <xdr:rowOff>36195</xdr:rowOff>
    </xdr:to>
    <xdr:cxnSp macro="">
      <xdr:nvCxnSpPr>
        <xdr:cNvPr id="82" name="直線コネクタ 81"/>
        <xdr:cNvCxnSpPr/>
      </xdr:nvCxnSpPr>
      <xdr:spPr>
        <a:xfrm>
          <a:off x="1130300" y="652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84" name="n_2ave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87"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9" name="n_3main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47642</xdr:rowOff>
    </xdr:from>
    <xdr:ext cx="405111" cy="259045"/>
    <xdr:sp macro="" textlink="">
      <xdr:nvSpPr>
        <xdr:cNvPr id="90" name="n_4mainValue【道路】&#10;有形固定資産減価償却率"/>
        <xdr:cNvSpPr txBox="1"/>
      </xdr:nvSpPr>
      <xdr:spPr>
        <a:xfrm>
          <a:off x="927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71035</xdr:rowOff>
    </xdr:from>
    <xdr:ext cx="534377" cy="259045"/>
    <xdr:sp macro="" textlink="">
      <xdr:nvSpPr>
        <xdr:cNvPr id="119" name="【道路】&#10;一人当たり延長平均値テキスト"/>
        <xdr:cNvSpPr txBox="1"/>
      </xdr:nvSpPr>
      <xdr:spPr>
        <a:xfrm>
          <a:off x="10515600" y="658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13951</xdr:rowOff>
    </xdr:from>
    <xdr:to>
      <xdr:col>55</xdr:col>
      <xdr:colOff>50800</xdr:colOff>
      <xdr:row>38</xdr:row>
      <xdr:rowOff>115551</xdr:rowOff>
    </xdr:to>
    <xdr:sp macro="" textlink="">
      <xdr:nvSpPr>
        <xdr:cNvPr id="130" name="楕円 129"/>
        <xdr:cNvSpPr/>
      </xdr:nvSpPr>
      <xdr:spPr>
        <a:xfrm>
          <a:off x="10426700" y="65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36828</xdr:rowOff>
    </xdr:from>
    <xdr:ext cx="534377" cy="259045"/>
    <xdr:sp macro="" textlink="">
      <xdr:nvSpPr>
        <xdr:cNvPr id="131" name="【道路】&#10;一人当たり延長該当値テキスト"/>
        <xdr:cNvSpPr txBox="1"/>
      </xdr:nvSpPr>
      <xdr:spPr>
        <a:xfrm>
          <a:off x="10515600" y="63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19914</xdr:rowOff>
    </xdr:from>
    <xdr:to>
      <xdr:col>50</xdr:col>
      <xdr:colOff>165100</xdr:colOff>
      <xdr:row>38</xdr:row>
      <xdr:rowOff>121514</xdr:rowOff>
    </xdr:to>
    <xdr:sp macro="" textlink="">
      <xdr:nvSpPr>
        <xdr:cNvPr id="132" name="楕円 131"/>
        <xdr:cNvSpPr/>
      </xdr:nvSpPr>
      <xdr:spPr>
        <a:xfrm>
          <a:off x="9588500" y="65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64751</xdr:rowOff>
    </xdr:from>
    <xdr:to>
      <xdr:col>55</xdr:col>
      <xdr:colOff>0</xdr:colOff>
      <xdr:row>38</xdr:row>
      <xdr:rowOff>70714</xdr:rowOff>
    </xdr:to>
    <xdr:cxnSp macro="">
      <xdr:nvCxnSpPr>
        <xdr:cNvPr id="133" name="直線コネクタ 132"/>
        <xdr:cNvCxnSpPr/>
      </xdr:nvCxnSpPr>
      <xdr:spPr>
        <a:xfrm flipV="1">
          <a:off x="9639300" y="6579851"/>
          <a:ext cx="8382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22752</xdr:rowOff>
    </xdr:from>
    <xdr:to>
      <xdr:col>46</xdr:col>
      <xdr:colOff>38100</xdr:colOff>
      <xdr:row>38</xdr:row>
      <xdr:rowOff>124352</xdr:rowOff>
    </xdr:to>
    <xdr:sp macro="" textlink="">
      <xdr:nvSpPr>
        <xdr:cNvPr id="134" name="楕円 133"/>
        <xdr:cNvSpPr/>
      </xdr:nvSpPr>
      <xdr:spPr>
        <a:xfrm>
          <a:off x="8699500" y="65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70714</xdr:rowOff>
    </xdr:from>
    <xdr:to>
      <xdr:col>50</xdr:col>
      <xdr:colOff>114300</xdr:colOff>
      <xdr:row>38</xdr:row>
      <xdr:rowOff>73552</xdr:rowOff>
    </xdr:to>
    <xdr:cxnSp macro="">
      <xdr:nvCxnSpPr>
        <xdr:cNvPr id="135" name="直線コネクタ 134"/>
        <xdr:cNvCxnSpPr/>
      </xdr:nvCxnSpPr>
      <xdr:spPr>
        <a:xfrm flipV="1">
          <a:off x="8750300" y="6585814"/>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41707</xdr:rowOff>
    </xdr:from>
    <xdr:to>
      <xdr:col>41</xdr:col>
      <xdr:colOff>101600</xdr:colOff>
      <xdr:row>38</xdr:row>
      <xdr:rowOff>143307</xdr:rowOff>
    </xdr:to>
    <xdr:sp macro="" textlink="">
      <xdr:nvSpPr>
        <xdr:cNvPr id="136" name="楕円 135"/>
        <xdr:cNvSpPr/>
      </xdr:nvSpPr>
      <xdr:spPr>
        <a:xfrm>
          <a:off x="7810500" y="65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73552</xdr:rowOff>
    </xdr:from>
    <xdr:to>
      <xdr:col>45</xdr:col>
      <xdr:colOff>177800</xdr:colOff>
      <xdr:row>38</xdr:row>
      <xdr:rowOff>92507</xdr:rowOff>
    </xdr:to>
    <xdr:cxnSp macro="">
      <xdr:nvCxnSpPr>
        <xdr:cNvPr id="137" name="直線コネクタ 136"/>
        <xdr:cNvCxnSpPr/>
      </xdr:nvCxnSpPr>
      <xdr:spPr>
        <a:xfrm flipV="1">
          <a:off x="7861300" y="658865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71825</xdr:rowOff>
    </xdr:from>
    <xdr:to>
      <xdr:col>36</xdr:col>
      <xdr:colOff>165100</xdr:colOff>
      <xdr:row>40</xdr:row>
      <xdr:rowOff>1975</xdr:rowOff>
    </xdr:to>
    <xdr:sp macro="" textlink="">
      <xdr:nvSpPr>
        <xdr:cNvPr id="138" name="楕円 137"/>
        <xdr:cNvSpPr/>
      </xdr:nvSpPr>
      <xdr:spPr>
        <a:xfrm>
          <a:off x="6921500" y="67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92507</xdr:rowOff>
    </xdr:from>
    <xdr:to>
      <xdr:col>41</xdr:col>
      <xdr:colOff>50800</xdr:colOff>
      <xdr:row>39</xdr:row>
      <xdr:rowOff>122625</xdr:rowOff>
    </xdr:to>
    <xdr:cxnSp macro="">
      <xdr:nvCxnSpPr>
        <xdr:cNvPr id="139" name="直線コネクタ 138"/>
        <xdr:cNvCxnSpPr/>
      </xdr:nvCxnSpPr>
      <xdr:spPr>
        <a:xfrm flipV="1">
          <a:off x="6972300" y="6607607"/>
          <a:ext cx="889000" cy="2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macro="" textlink="">
      <xdr:nvSpPr>
        <xdr:cNvPr id="140"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macro="" textlink="">
      <xdr:nvSpPr>
        <xdr:cNvPr id="141" name="n_2aveValue【道路】&#10;一人当たり延長"/>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macro="" textlink="">
      <xdr:nvSpPr>
        <xdr:cNvPr id="142"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138041</xdr:rowOff>
    </xdr:from>
    <xdr:ext cx="534377" cy="259045"/>
    <xdr:sp macro="" textlink="">
      <xdr:nvSpPr>
        <xdr:cNvPr id="144" name="n_1mainValue【道路】&#10;一人当たり延長"/>
        <xdr:cNvSpPr txBox="1"/>
      </xdr:nvSpPr>
      <xdr:spPr>
        <a:xfrm>
          <a:off x="93594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140879</xdr:rowOff>
    </xdr:from>
    <xdr:ext cx="534377" cy="259045"/>
    <xdr:sp macro="" textlink="">
      <xdr:nvSpPr>
        <xdr:cNvPr id="145" name="n_2mainValue【道路】&#10;一人当たり延長"/>
        <xdr:cNvSpPr txBox="1"/>
      </xdr:nvSpPr>
      <xdr:spPr>
        <a:xfrm>
          <a:off x="8483111" y="631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159834</xdr:rowOff>
    </xdr:from>
    <xdr:ext cx="534377" cy="259045"/>
    <xdr:sp macro="" textlink="">
      <xdr:nvSpPr>
        <xdr:cNvPr id="146" name="n_3mainValue【道路】&#10;一人当たり延長"/>
        <xdr:cNvSpPr txBox="1"/>
      </xdr:nvSpPr>
      <xdr:spPr>
        <a:xfrm>
          <a:off x="7594111" y="63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164552</xdr:rowOff>
    </xdr:from>
    <xdr:ext cx="534377" cy="259045"/>
    <xdr:sp macro="" textlink="">
      <xdr:nvSpPr>
        <xdr:cNvPr id="147" name="n_4mainValue【道路】&#10;一人当たり延長"/>
        <xdr:cNvSpPr txBox="1"/>
      </xdr:nvSpPr>
      <xdr:spPr>
        <a:xfrm>
          <a:off x="6705111" y="68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89" name="楕円 188"/>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171286</xdr:rowOff>
    </xdr:from>
    <xdr:ext cx="405111" cy="259045"/>
    <xdr:sp macro="" textlink="">
      <xdr:nvSpPr>
        <xdr:cNvPr id="190" name="【橋りょう・トンネル】&#10;有形固定資産減価償却率該当値テキスト"/>
        <xdr:cNvSpPr txBox="1"/>
      </xdr:nvSpPr>
      <xdr:spPr>
        <a:xfrm>
          <a:off x="4673600" y="1011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1" name="楕円 190"/>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27759</xdr:rowOff>
    </xdr:to>
    <xdr:cxnSp macro="">
      <xdr:nvCxnSpPr>
        <xdr:cNvPr id="192" name="直線コネクタ 191"/>
        <xdr:cNvCxnSpPr/>
      </xdr:nvCxnSpPr>
      <xdr:spPr>
        <a:xfrm>
          <a:off x="3797300" y="102935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3" name="楕円 192"/>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6531</xdr:rowOff>
    </xdr:to>
    <xdr:cxnSp macro="">
      <xdr:nvCxnSpPr>
        <xdr:cNvPr id="194" name="直線コネクタ 193"/>
        <xdr:cNvCxnSpPr/>
      </xdr:nvCxnSpPr>
      <xdr:spPr>
        <a:xfrm>
          <a:off x="2908300" y="102739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macro="" textlink="">
      <xdr:nvSpPr>
        <xdr:cNvPr id="195" name="楕円 194"/>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59</xdr:row>
      <xdr:rowOff>158387</xdr:rowOff>
    </xdr:to>
    <xdr:cxnSp macro="">
      <xdr:nvCxnSpPr>
        <xdr:cNvPr id="196" name="直線コネクタ 195"/>
        <xdr:cNvCxnSpPr/>
      </xdr:nvCxnSpPr>
      <xdr:spPr>
        <a:xfrm>
          <a:off x="2019300" y="102510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76563</xdr:rowOff>
    </xdr:from>
    <xdr:to>
      <xdr:col>6</xdr:col>
      <xdr:colOff>38100</xdr:colOff>
      <xdr:row>62</xdr:row>
      <xdr:rowOff>6713</xdr:rowOff>
    </xdr:to>
    <xdr:sp macro="" textlink="">
      <xdr:nvSpPr>
        <xdr:cNvPr id="197" name="楕円 196"/>
        <xdr:cNvSpPr/>
      </xdr:nvSpPr>
      <xdr:spPr>
        <a:xfrm>
          <a:off x="1079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61</xdr:row>
      <xdr:rowOff>127363</xdr:rowOff>
    </xdr:to>
    <xdr:cxnSp macro="">
      <xdr:nvCxnSpPr>
        <xdr:cNvPr id="198" name="直線コネクタ 197"/>
        <xdr:cNvCxnSpPr/>
      </xdr:nvCxnSpPr>
      <xdr:spPr>
        <a:xfrm flipV="1">
          <a:off x="1130300" y="10251077"/>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3" name="n_1mainValue【橋りょう・トンネ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4" name="n_2mainValue【橋りょう・トンネル】&#10;有形固定資産減価償却率"/>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205" name="n_3mainValue【橋りょう・トンネ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169290</xdr:rowOff>
    </xdr:from>
    <xdr:ext cx="405111" cy="259045"/>
    <xdr:sp macro="" textlink="">
      <xdr:nvSpPr>
        <xdr:cNvPr id="206" name="n_4mainValue【橋りょう・トンネル】&#10;有形固定資産減価償却率"/>
        <xdr:cNvSpPr txBox="1"/>
      </xdr:nvSpPr>
      <xdr:spPr>
        <a:xfrm>
          <a:off x="927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28414</xdr:rowOff>
    </xdr:from>
    <xdr:to>
      <xdr:col>55</xdr:col>
      <xdr:colOff>50800</xdr:colOff>
      <xdr:row>60</xdr:row>
      <xdr:rowOff>130014</xdr:rowOff>
    </xdr:to>
    <xdr:sp macro="" textlink="">
      <xdr:nvSpPr>
        <xdr:cNvPr id="246" name="楕円 245"/>
        <xdr:cNvSpPr/>
      </xdr:nvSpPr>
      <xdr:spPr>
        <a:xfrm>
          <a:off x="10426700" y="103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51291</xdr:rowOff>
    </xdr:from>
    <xdr:ext cx="599010" cy="259045"/>
    <xdr:sp macro="" textlink="">
      <xdr:nvSpPr>
        <xdr:cNvPr id="247" name="【橋りょう・トンネル】&#10;一人当たり有形固定資産（償却資産）額該当値テキスト"/>
        <xdr:cNvSpPr txBox="1"/>
      </xdr:nvSpPr>
      <xdr:spPr>
        <a:xfrm>
          <a:off x="10515600" y="101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28608</xdr:rowOff>
    </xdr:from>
    <xdr:to>
      <xdr:col>50</xdr:col>
      <xdr:colOff>165100</xdr:colOff>
      <xdr:row>60</xdr:row>
      <xdr:rowOff>130208</xdr:rowOff>
    </xdr:to>
    <xdr:sp macro="" textlink="">
      <xdr:nvSpPr>
        <xdr:cNvPr id="248" name="楕円 247"/>
        <xdr:cNvSpPr/>
      </xdr:nvSpPr>
      <xdr:spPr>
        <a:xfrm>
          <a:off x="9588500" y="103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79214</xdr:rowOff>
    </xdr:from>
    <xdr:to>
      <xdr:col>55</xdr:col>
      <xdr:colOff>0</xdr:colOff>
      <xdr:row>60</xdr:row>
      <xdr:rowOff>79408</xdr:rowOff>
    </xdr:to>
    <xdr:cxnSp macro="">
      <xdr:nvCxnSpPr>
        <xdr:cNvPr id="249" name="直線コネクタ 248"/>
        <xdr:cNvCxnSpPr/>
      </xdr:nvCxnSpPr>
      <xdr:spPr>
        <a:xfrm flipV="1">
          <a:off x="9639300" y="10366214"/>
          <a:ext cx="8382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38601</xdr:rowOff>
    </xdr:from>
    <xdr:to>
      <xdr:col>46</xdr:col>
      <xdr:colOff>38100</xdr:colOff>
      <xdr:row>60</xdr:row>
      <xdr:rowOff>140201</xdr:rowOff>
    </xdr:to>
    <xdr:sp macro="" textlink="">
      <xdr:nvSpPr>
        <xdr:cNvPr id="250" name="楕円 249"/>
        <xdr:cNvSpPr/>
      </xdr:nvSpPr>
      <xdr:spPr>
        <a:xfrm>
          <a:off x="8699500" y="103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79408</xdr:rowOff>
    </xdr:from>
    <xdr:to>
      <xdr:col>50</xdr:col>
      <xdr:colOff>114300</xdr:colOff>
      <xdr:row>60</xdr:row>
      <xdr:rowOff>89401</xdr:rowOff>
    </xdr:to>
    <xdr:cxnSp macro="">
      <xdr:nvCxnSpPr>
        <xdr:cNvPr id="251" name="直線コネクタ 250"/>
        <xdr:cNvCxnSpPr/>
      </xdr:nvCxnSpPr>
      <xdr:spPr>
        <a:xfrm flipV="1">
          <a:off x="8750300" y="10366408"/>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51642</xdr:rowOff>
    </xdr:from>
    <xdr:to>
      <xdr:col>41</xdr:col>
      <xdr:colOff>101600</xdr:colOff>
      <xdr:row>60</xdr:row>
      <xdr:rowOff>153242</xdr:rowOff>
    </xdr:to>
    <xdr:sp macro="" textlink="">
      <xdr:nvSpPr>
        <xdr:cNvPr id="252" name="楕円 251"/>
        <xdr:cNvSpPr/>
      </xdr:nvSpPr>
      <xdr:spPr>
        <a:xfrm>
          <a:off x="7810500" y="1033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89401</xdr:rowOff>
    </xdr:from>
    <xdr:to>
      <xdr:col>45</xdr:col>
      <xdr:colOff>177800</xdr:colOff>
      <xdr:row>60</xdr:row>
      <xdr:rowOff>102442</xdr:rowOff>
    </xdr:to>
    <xdr:cxnSp macro="">
      <xdr:nvCxnSpPr>
        <xdr:cNvPr id="253" name="直線コネクタ 252"/>
        <xdr:cNvCxnSpPr/>
      </xdr:nvCxnSpPr>
      <xdr:spPr>
        <a:xfrm flipV="1">
          <a:off x="7861300" y="10376401"/>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92359</xdr:rowOff>
    </xdr:from>
    <xdr:to>
      <xdr:col>36</xdr:col>
      <xdr:colOff>165100</xdr:colOff>
      <xdr:row>62</xdr:row>
      <xdr:rowOff>22509</xdr:rowOff>
    </xdr:to>
    <xdr:sp macro="" textlink="">
      <xdr:nvSpPr>
        <xdr:cNvPr id="254" name="楕円 253"/>
        <xdr:cNvSpPr/>
      </xdr:nvSpPr>
      <xdr:spPr>
        <a:xfrm>
          <a:off x="6921500" y="105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102442</xdr:rowOff>
    </xdr:from>
    <xdr:to>
      <xdr:col>41</xdr:col>
      <xdr:colOff>50800</xdr:colOff>
      <xdr:row>61</xdr:row>
      <xdr:rowOff>143159</xdr:rowOff>
    </xdr:to>
    <xdr:cxnSp macro="">
      <xdr:nvCxnSpPr>
        <xdr:cNvPr id="255" name="直線コネクタ 254"/>
        <xdr:cNvCxnSpPr/>
      </xdr:nvCxnSpPr>
      <xdr:spPr>
        <a:xfrm flipV="1">
          <a:off x="6972300" y="10389442"/>
          <a:ext cx="889000" cy="2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56"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macro=""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macro="" textlink="">
      <xdr:nvSpPr>
        <xdr:cNvPr id="258"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146735</xdr:rowOff>
    </xdr:from>
    <xdr:ext cx="599010" cy="259045"/>
    <xdr:sp macro="" textlink="">
      <xdr:nvSpPr>
        <xdr:cNvPr id="260" name="n_1mainValue【橋りょう・トンネル】&#10;一人当たり有形固定資産（償却資産）額"/>
        <xdr:cNvSpPr txBox="1"/>
      </xdr:nvSpPr>
      <xdr:spPr>
        <a:xfrm>
          <a:off x="9327095" y="1009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156728</xdr:rowOff>
    </xdr:from>
    <xdr:ext cx="599010" cy="259045"/>
    <xdr:sp macro="" textlink="">
      <xdr:nvSpPr>
        <xdr:cNvPr id="261" name="n_2mainValue【橋りょう・トンネル】&#10;一人当たり有形固定資産（償却資産）額"/>
        <xdr:cNvSpPr txBox="1"/>
      </xdr:nvSpPr>
      <xdr:spPr>
        <a:xfrm>
          <a:off x="8450795" y="10100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169769</xdr:rowOff>
    </xdr:from>
    <xdr:ext cx="599010" cy="259045"/>
    <xdr:sp macro="" textlink="">
      <xdr:nvSpPr>
        <xdr:cNvPr id="262" name="n_3mainValue【橋りょう・トンネル】&#10;一人当たり有形固定資産（償却資産）額"/>
        <xdr:cNvSpPr txBox="1"/>
      </xdr:nvSpPr>
      <xdr:spPr>
        <a:xfrm>
          <a:off x="7561795" y="1011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13636</xdr:rowOff>
    </xdr:from>
    <xdr:ext cx="599010" cy="259045"/>
    <xdr:sp macro="" textlink="">
      <xdr:nvSpPr>
        <xdr:cNvPr id="263" name="n_4mainValue【橋りょう・トンネル】&#10;一人当たり有形固定資産（償却資産）額"/>
        <xdr:cNvSpPr txBox="1"/>
      </xdr:nvSpPr>
      <xdr:spPr>
        <a:xfrm>
          <a:off x="6672795" y="1064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99695</xdr:rowOff>
    </xdr:from>
    <xdr:to>
      <xdr:col>24</xdr:col>
      <xdr:colOff>114300</xdr:colOff>
      <xdr:row>84</xdr:row>
      <xdr:rowOff>29845</xdr:rowOff>
    </xdr:to>
    <xdr:sp macro="" textlink="">
      <xdr:nvSpPr>
        <xdr:cNvPr id="304" name="楕円 303"/>
        <xdr:cNvSpPr/>
      </xdr:nvSpPr>
      <xdr:spPr>
        <a:xfrm>
          <a:off x="45847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78122</xdr:rowOff>
    </xdr:from>
    <xdr:ext cx="405111" cy="259045"/>
    <xdr:sp macro="" textlink="">
      <xdr:nvSpPr>
        <xdr:cNvPr id="305" name="【公営住宅】&#10;有形固定資産減価償却率該当値テキスト"/>
        <xdr:cNvSpPr txBox="1"/>
      </xdr:nvSpPr>
      <xdr:spPr>
        <a:xfrm>
          <a:off x="4673600"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6" name="楕円 305"/>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150495</xdr:rowOff>
    </xdr:to>
    <xdr:cxnSp macro="">
      <xdr:nvCxnSpPr>
        <xdr:cNvPr id="307" name="直線コネクタ 306"/>
        <xdr:cNvCxnSpPr/>
      </xdr:nvCxnSpPr>
      <xdr:spPr>
        <a:xfrm>
          <a:off x="3797300" y="143598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08" name="楕円 307"/>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129539</xdr:rowOff>
    </xdr:to>
    <xdr:cxnSp macro="">
      <xdr:nvCxnSpPr>
        <xdr:cNvPr id="309" name="直線コネクタ 308"/>
        <xdr:cNvCxnSpPr/>
      </xdr:nvCxnSpPr>
      <xdr:spPr>
        <a:xfrm>
          <a:off x="2908300" y="14337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310" name="楕円 309"/>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106680</xdr:rowOff>
    </xdr:to>
    <xdr:cxnSp macro="">
      <xdr:nvCxnSpPr>
        <xdr:cNvPr id="311" name="直線コネクタ 310"/>
        <xdr:cNvCxnSpPr/>
      </xdr:nvCxnSpPr>
      <xdr:spPr>
        <a:xfrm>
          <a:off x="2019300" y="1430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2" name="楕円 311"/>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76200</xdr:rowOff>
    </xdr:to>
    <xdr:cxnSp macro="">
      <xdr:nvCxnSpPr>
        <xdr:cNvPr id="313" name="直線コネクタ 312"/>
        <xdr:cNvCxnSpPr/>
      </xdr:nvCxnSpPr>
      <xdr:spPr>
        <a:xfrm>
          <a:off x="1130300" y="14279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8" name="n_1mainValue【公営住宅】&#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9"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20" name="n_3mainValue【公営住宅】&#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1" name="n_4mainValue【公営住宅】&#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155464</xdr:rowOff>
    </xdr:from>
    <xdr:ext cx="469744" cy="259045"/>
    <xdr:sp macro="" textlink="">
      <xdr:nvSpPr>
        <xdr:cNvPr id="348" name="【公営住宅】&#10;一人当たり面積平均値テキスト"/>
        <xdr:cNvSpPr txBox="1"/>
      </xdr:nvSpPr>
      <xdr:spPr>
        <a:xfrm>
          <a:off x="10515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99313</xdr:rowOff>
    </xdr:from>
    <xdr:to>
      <xdr:col>55</xdr:col>
      <xdr:colOff>50800</xdr:colOff>
      <xdr:row>83</xdr:row>
      <xdr:rowOff>29463</xdr:rowOff>
    </xdr:to>
    <xdr:sp macro="" textlink="">
      <xdr:nvSpPr>
        <xdr:cNvPr id="359" name="楕円 358"/>
        <xdr:cNvSpPr/>
      </xdr:nvSpPr>
      <xdr:spPr>
        <a:xfrm>
          <a:off x="104267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122190</xdr:rowOff>
    </xdr:from>
    <xdr:ext cx="469744" cy="259045"/>
    <xdr:sp macro="" textlink="">
      <xdr:nvSpPr>
        <xdr:cNvPr id="360" name="【公営住宅】&#10;一人当たり面積該当値テキスト"/>
        <xdr:cNvSpPr txBox="1"/>
      </xdr:nvSpPr>
      <xdr:spPr>
        <a:xfrm>
          <a:off x="10515600"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99771</xdr:rowOff>
    </xdr:from>
    <xdr:to>
      <xdr:col>50</xdr:col>
      <xdr:colOff>165100</xdr:colOff>
      <xdr:row>83</xdr:row>
      <xdr:rowOff>29921</xdr:rowOff>
    </xdr:to>
    <xdr:sp macro="" textlink="">
      <xdr:nvSpPr>
        <xdr:cNvPr id="361" name="楕円 360"/>
        <xdr:cNvSpPr/>
      </xdr:nvSpPr>
      <xdr:spPr>
        <a:xfrm>
          <a:off x="9588500" y="141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150113</xdr:rowOff>
    </xdr:from>
    <xdr:to>
      <xdr:col>55</xdr:col>
      <xdr:colOff>0</xdr:colOff>
      <xdr:row>82</xdr:row>
      <xdr:rowOff>150571</xdr:rowOff>
    </xdr:to>
    <xdr:cxnSp macro="">
      <xdr:nvCxnSpPr>
        <xdr:cNvPr id="362" name="直線コネクタ 361"/>
        <xdr:cNvCxnSpPr/>
      </xdr:nvCxnSpPr>
      <xdr:spPr>
        <a:xfrm flipV="1">
          <a:off x="9639300" y="1420901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106172</xdr:rowOff>
    </xdr:from>
    <xdr:to>
      <xdr:col>46</xdr:col>
      <xdr:colOff>38100</xdr:colOff>
      <xdr:row>83</xdr:row>
      <xdr:rowOff>36322</xdr:rowOff>
    </xdr:to>
    <xdr:sp macro="" textlink="">
      <xdr:nvSpPr>
        <xdr:cNvPr id="363" name="楕円 362"/>
        <xdr:cNvSpPr/>
      </xdr:nvSpPr>
      <xdr:spPr>
        <a:xfrm>
          <a:off x="8699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150571</xdr:rowOff>
    </xdr:from>
    <xdr:to>
      <xdr:col>50</xdr:col>
      <xdr:colOff>114300</xdr:colOff>
      <xdr:row>82</xdr:row>
      <xdr:rowOff>156972</xdr:rowOff>
    </xdr:to>
    <xdr:cxnSp macro="">
      <xdr:nvCxnSpPr>
        <xdr:cNvPr id="364" name="直線コネクタ 363"/>
        <xdr:cNvCxnSpPr/>
      </xdr:nvCxnSpPr>
      <xdr:spPr>
        <a:xfrm flipV="1">
          <a:off x="8750300" y="1420947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117145</xdr:rowOff>
    </xdr:from>
    <xdr:to>
      <xdr:col>41</xdr:col>
      <xdr:colOff>101600</xdr:colOff>
      <xdr:row>83</xdr:row>
      <xdr:rowOff>47295</xdr:rowOff>
    </xdr:to>
    <xdr:sp macro="" textlink="">
      <xdr:nvSpPr>
        <xdr:cNvPr id="365" name="楕円 364"/>
        <xdr:cNvSpPr/>
      </xdr:nvSpPr>
      <xdr:spPr>
        <a:xfrm>
          <a:off x="7810500" y="141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156972</xdr:rowOff>
    </xdr:from>
    <xdr:to>
      <xdr:col>45</xdr:col>
      <xdr:colOff>177800</xdr:colOff>
      <xdr:row>82</xdr:row>
      <xdr:rowOff>167945</xdr:rowOff>
    </xdr:to>
    <xdr:cxnSp macro="">
      <xdr:nvCxnSpPr>
        <xdr:cNvPr id="366" name="直線コネクタ 365"/>
        <xdr:cNvCxnSpPr/>
      </xdr:nvCxnSpPr>
      <xdr:spPr>
        <a:xfrm flipV="1">
          <a:off x="7861300" y="1421587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122631</xdr:rowOff>
    </xdr:from>
    <xdr:to>
      <xdr:col>36</xdr:col>
      <xdr:colOff>165100</xdr:colOff>
      <xdr:row>83</xdr:row>
      <xdr:rowOff>52781</xdr:rowOff>
    </xdr:to>
    <xdr:sp macro="" textlink="">
      <xdr:nvSpPr>
        <xdr:cNvPr id="367" name="楕円 366"/>
        <xdr:cNvSpPr/>
      </xdr:nvSpPr>
      <xdr:spPr>
        <a:xfrm>
          <a:off x="6921500" y="1418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167945</xdr:rowOff>
    </xdr:from>
    <xdr:to>
      <xdr:col>41</xdr:col>
      <xdr:colOff>50800</xdr:colOff>
      <xdr:row>83</xdr:row>
      <xdr:rowOff>1981</xdr:rowOff>
    </xdr:to>
    <xdr:cxnSp macro="">
      <xdr:nvCxnSpPr>
        <xdr:cNvPr id="368" name="直線コネクタ 367"/>
        <xdr:cNvCxnSpPr/>
      </xdr:nvCxnSpPr>
      <xdr:spPr>
        <a:xfrm flipV="1">
          <a:off x="6972300" y="1422684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63568</xdr:rowOff>
    </xdr:from>
    <xdr:ext cx="469744" cy="259045"/>
    <xdr:sp macro="" textlink="">
      <xdr:nvSpPr>
        <xdr:cNvPr id="369" name="n_1aveValue【公営住宅】&#10;一人当たり面積"/>
        <xdr:cNvSpPr txBox="1"/>
      </xdr:nvSpPr>
      <xdr:spPr>
        <a:xfrm>
          <a:off x="93917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56253</xdr:rowOff>
    </xdr:from>
    <xdr:ext cx="469744" cy="259045"/>
    <xdr:sp macro="" textlink="">
      <xdr:nvSpPr>
        <xdr:cNvPr id="370" name="n_2aveValue【公営住宅】&#10;一人当たり面積"/>
        <xdr:cNvSpPr txBox="1"/>
      </xdr:nvSpPr>
      <xdr:spPr>
        <a:xfrm>
          <a:off x="8515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58996</xdr:rowOff>
    </xdr:from>
    <xdr:ext cx="469744" cy="259045"/>
    <xdr:sp macro="" textlink="">
      <xdr:nvSpPr>
        <xdr:cNvPr id="371" name="n_3aveValue【公営住宅】&#10;一人当たり面積"/>
        <xdr:cNvSpPr txBox="1"/>
      </xdr:nvSpPr>
      <xdr:spPr>
        <a:xfrm>
          <a:off x="7626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51224</xdr:rowOff>
    </xdr:from>
    <xdr:ext cx="469744" cy="259045"/>
    <xdr:sp macro="" textlink="">
      <xdr:nvSpPr>
        <xdr:cNvPr id="372" name="n_4aveValue【公営住宅】&#10;一人当たり面積"/>
        <xdr:cNvSpPr txBox="1"/>
      </xdr:nvSpPr>
      <xdr:spPr>
        <a:xfrm>
          <a:off x="6737427" y="14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46448</xdr:rowOff>
    </xdr:from>
    <xdr:ext cx="469744" cy="259045"/>
    <xdr:sp macro="" textlink="">
      <xdr:nvSpPr>
        <xdr:cNvPr id="373" name="n_1mainValue【公営住宅】&#10;一人当たり面積"/>
        <xdr:cNvSpPr txBox="1"/>
      </xdr:nvSpPr>
      <xdr:spPr>
        <a:xfrm>
          <a:off x="9391727" y="1393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52849</xdr:rowOff>
    </xdr:from>
    <xdr:ext cx="469744" cy="259045"/>
    <xdr:sp macro="" textlink="">
      <xdr:nvSpPr>
        <xdr:cNvPr id="374" name="n_2mainValue【公営住宅】&#10;一人当たり面積"/>
        <xdr:cNvSpPr txBox="1"/>
      </xdr:nvSpPr>
      <xdr:spPr>
        <a:xfrm>
          <a:off x="85154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63822</xdr:rowOff>
    </xdr:from>
    <xdr:ext cx="469744" cy="259045"/>
    <xdr:sp macro="" textlink="">
      <xdr:nvSpPr>
        <xdr:cNvPr id="375" name="n_3mainValue【公営住宅】&#10;一人当たり面積"/>
        <xdr:cNvSpPr txBox="1"/>
      </xdr:nvSpPr>
      <xdr:spPr>
        <a:xfrm>
          <a:off x="7626427" y="1395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69308</xdr:rowOff>
    </xdr:from>
    <xdr:ext cx="469744" cy="259045"/>
    <xdr:sp macro="" textlink="">
      <xdr:nvSpPr>
        <xdr:cNvPr id="376" name="n_4mainValue【公営住宅】&#10;一人当たり面積"/>
        <xdr:cNvSpPr txBox="1"/>
      </xdr:nvSpPr>
      <xdr:spPr>
        <a:xfrm>
          <a:off x="6737427" y="1395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1" name="テキスト ボックス 4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1" name="テキスト ボックス 4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434" name="直線コネクタ 433"/>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435"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36" name="直線コネクタ 43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437"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438" name="直線コネクタ 437"/>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39"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0" name="フローチャート: 判断 439"/>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441" name="フローチャート: 判断 440"/>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442" name="フローチャート: 判断 441"/>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43" name="フローチャート: 判断 442"/>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444" name="フローチャート: 判断 443"/>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450" name="楕円 449"/>
        <xdr:cNvSpPr/>
      </xdr:nvSpPr>
      <xdr:spPr>
        <a:xfrm>
          <a:off x="162687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125565</xdr:rowOff>
    </xdr:from>
    <xdr:ext cx="405111" cy="259045"/>
    <xdr:sp macro="" textlink="">
      <xdr:nvSpPr>
        <xdr:cNvPr id="451" name="【学校施設】&#10;有形固定資産減価償却率該当値テキスト"/>
        <xdr:cNvSpPr txBox="1"/>
      </xdr:nvSpPr>
      <xdr:spPr>
        <a:xfrm>
          <a:off x="16357600" y="1024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452" name="楕円 451"/>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153488</xdr:rowOff>
    </xdr:to>
    <xdr:cxnSp macro="">
      <xdr:nvCxnSpPr>
        <xdr:cNvPr id="453" name="直線コネクタ 452"/>
        <xdr:cNvCxnSpPr/>
      </xdr:nvCxnSpPr>
      <xdr:spPr>
        <a:xfrm>
          <a:off x="15481300" y="104143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45538</xdr:rowOff>
    </xdr:from>
    <xdr:to>
      <xdr:col>76</xdr:col>
      <xdr:colOff>165100</xdr:colOff>
      <xdr:row>60</xdr:row>
      <xdr:rowOff>147138</xdr:rowOff>
    </xdr:to>
    <xdr:sp macro="" textlink="">
      <xdr:nvSpPr>
        <xdr:cNvPr id="454" name="楕円 453"/>
        <xdr:cNvSpPr/>
      </xdr:nvSpPr>
      <xdr:spPr>
        <a:xfrm>
          <a:off x="14541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96338</xdr:rowOff>
    </xdr:from>
    <xdr:to>
      <xdr:col>81</xdr:col>
      <xdr:colOff>50800</xdr:colOff>
      <xdr:row>60</xdr:row>
      <xdr:rowOff>127363</xdr:rowOff>
    </xdr:to>
    <xdr:cxnSp macro="">
      <xdr:nvCxnSpPr>
        <xdr:cNvPr id="455" name="直線コネクタ 454"/>
        <xdr:cNvCxnSpPr/>
      </xdr:nvCxnSpPr>
      <xdr:spPr>
        <a:xfrm>
          <a:off x="14592300" y="1038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11249</xdr:rowOff>
    </xdr:from>
    <xdr:to>
      <xdr:col>72</xdr:col>
      <xdr:colOff>38100</xdr:colOff>
      <xdr:row>60</xdr:row>
      <xdr:rowOff>112849</xdr:rowOff>
    </xdr:to>
    <xdr:sp macro="" textlink="">
      <xdr:nvSpPr>
        <xdr:cNvPr id="456" name="楕円 455"/>
        <xdr:cNvSpPr/>
      </xdr:nvSpPr>
      <xdr:spPr>
        <a:xfrm>
          <a:off x="13652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62049</xdr:rowOff>
    </xdr:from>
    <xdr:to>
      <xdr:col>76</xdr:col>
      <xdr:colOff>114300</xdr:colOff>
      <xdr:row>60</xdr:row>
      <xdr:rowOff>96338</xdr:rowOff>
    </xdr:to>
    <xdr:cxnSp macro="">
      <xdr:nvCxnSpPr>
        <xdr:cNvPr id="457" name="直線コネクタ 456"/>
        <xdr:cNvCxnSpPr/>
      </xdr:nvCxnSpPr>
      <xdr:spPr>
        <a:xfrm>
          <a:off x="13703300" y="1034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148409</xdr:rowOff>
    </xdr:from>
    <xdr:to>
      <xdr:col>67</xdr:col>
      <xdr:colOff>101600</xdr:colOff>
      <xdr:row>60</xdr:row>
      <xdr:rowOff>78559</xdr:rowOff>
    </xdr:to>
    <xdr:sp macro="" textlink="">
      <xdr:nvSpPr>
        <xdr:cNvPr id="458" name="楕円 457"/>
        <xdr:cNvSpPr/>
      </xdr:nvSpPr>
      <xdr:spPr>
        <a:xfrm>
          <a:off x="12763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27759</xdr:rowOff>
    </xdr:from>
    <xdr:to>
      <xdr:col>71</xdr:col>
      <xdr:colOff>177800</xdr:colOff>
      <xdr:row>60</xdr:row>
      <xdr:rowOff>62049</xdr:rowOff>
    </xdr:to>
    <xdr:cxnSp macro="">
      <xdr:nvCxnSpPr>
        <xdr:cNvPr id="459" name="直線コネクタ 458"/>
        <xdr:cNvCxnSpPr/>
      </xdr:nvCxnSpPr>
      <xdr:spPr>
        <a:xfrm>
          <a:off x="12814300" y="103147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460" name="n_1aveValue【学校施設】&#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461"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62"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463" name="n_4aveValue【学校施設】&#10;有形固定資産減価償却率"/>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23240</xdr:rowOff>
    </xdr:from>
    <xdr:ext cx="405111" cy="259045"/>
    <xdr:sp macro="" textlink="">
      <xdr:nvSpPr>
        <xdr:cNvPr id="464" name="n_1mainValue【学校施設】&#10;有形固定資産減価償却率"/>
        <xdr:cNvSpPr txBox="1"/>
      </xdr:nvSpPr>
      <xdr:spPr>
        <a:xfrm>
          <a:off x="15266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163665</xdr:rowOff>
    </xdr:from>
    <xdr:ext cx="405111" cy="259045"/>
    <xdr:sp macro="" textlink="">
      <xdr:nvSpPr>
        <xdr:cNvPr id="465" name="n_2mainValue【学校施設】&#10;有形固定資産減価償却率"/>
        <xdr:cNvSpPr txBox="1"/>
      </xdr:nvSpPr>
      <xdr:spPr>
        <a:xfrm>
          <a:off x="14389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129376</xdr:rowOff>
    </xdr:from>
    <xdr:ext cx="405111" cy="259045"/>
    <xdr:sp macro="" textlink="">
      <xdr:nvSpPr>
        <xdr:cNvPr id="466" name="n_3mainValue【学校施設】&#10;有形固定資産減価償却率"/>
        <xdr:cNvSpPr txBox="1"/>
      </xdr:nvSpPr>
      <xdr:spPr>
        <a:xfrm>
          <a:off x="13500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95086</xdr:rowOff>
    </xdr:from>
    <xdr:ext cx="405111" cy="259045"/>
    <xdr:sp macro="" textlink="">
      <xdr:nvSpPr>
        <xdr:cNvPr id="467" name="n_4mainValue【学校施設】&#10;有形固定資産減価償却率"/>
        <xdr:cNvSpPr txBox="1"/>
      </xdr:nvSpPr>
      <xdr:spPr>
        <a:xfrm>
          <a:off x="12611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492" name="直線コネクタ 491"/>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493"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494" name="直線コネクタ 493"/>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495"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496" name="直線コネクタ 495"/>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497"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498" name="フローチャート: 判断 497"/>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499" name="フローチャート: 判断 498"/>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00" name="フローチャート: 判断 499"/>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501" name="フローチャート: 判断 500"/>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502" name="フローチャート: 判断 501"/>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508" name="楕円 507"/>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509" name="【学校施設】&#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510" name="楕円 509"/>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144780</xdr:rowOff>
    </xdr:to>
    <xdr:cxnSp macro="">
      <xdr:nvCxnSpPr>
        <xdr:cNvPr id="511" name="直線コネクタ 510"/>
        <xdr:cNvCxnSpPr/>
      </xdr:nvCxnSpPr>
      <xdr:spPr>
        <a:xfrm>
          <a:off x="21323300" y="1077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101219</xdr:rowOff>
    </xdr:from>
    <xdr:to>
      <xdr:col>107</xdr:col>
      <xdr:colOff>101600</xdr:colOff>
      <xdr:row>63</xdr:row>
      <xdr:rowOff>31369</xdr:rowOff>
    </xdr:to>
    <xdr:sp macro="" textlink="">
      <xdr:nvSpPr>
        <xdr:cNvPr id="512" name="楕円 511"/>
        <xdr:cNvSpPr/>
      </xdr:nvSpPr>
      <xdr:spPr>
        <a:xfrm>
          <a:off x="20383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144780</xdr:rowOff>
    </xdr:from>
    <xdr:to>
      <xdr:col>111</xdr:col>
      <xdr:colOff>177800</xdr:colOff>
      <xdr:row>62</xdr:row>
      <xdr:rowOff>152019</xdr:rowOff>
    </xdr:to>
    <xdr:cxnSp macro="">
      <xdr:nvCxnSpPr>
        <xdr:cNvPr id="513" name="直線コネクタ 512"/>
        <xdr:cNvCxnSpPr/>
      </xdr:nvCxnSpPr>
      <xdr:spPr>
        <a:xfrm flipV="1">
          <a:off x="20434300" y="107746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113792</xdr:rowOff>
    </xdr:from>
    <xdr:to>
      <xdr:col>102</xdr:col>
      <xdr:colOff>165100</xdr:colOff>
      <xdr:row>63</xdr:row>
      <xdr:rowOff>43942</xdr:rowOff>
    </xdr:to>
    <xdr:sp macro="" textlink="">
      <xdr:nvSpPr>
        <xdr:cNvPr id="514" name="楕円 513"/>
        <xdr:cNvSpPr/>
      </xdr:nvSpPr>
      <xdr:spPr>
        <a:xfrm>
          <a:off x="19494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152019</xdr:rowOff>
    </xdr:from>
    <xdr:to>
      <xdr:col>107</xdr:col>
      <xdr:colOff>50800</xdr:colOff>
      <xdr:row>62</xdr:row>
      <xdr:rowOff>164592</xdr:rowOff>
    </xdr:to>
    <xdr:cxnSp macro="">
      <xdr:nvCxnSpPr>
        <xdr:cNvPr id="515" name="直線コネクタ 514"/>
        <xdr:cNvCxnSpPr/>
      </xdr:nvCxnSpPr>
      <xdr:spPr>
        <a:xfrm flipV="1">
          <a:off x="19545300" y="1078191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123317</xdr:rowOff>
    </xdr:from>
    <xdr:to>
      <xdr:col>98</xdr:col>
      <xdr:colOff>38100</xdr:colOff>
      <xdr:row>63</xdr:row>
      <xdr:rowOff>53467</xdr:rowOff>
    </xdr:to>
    <xdr:sp macro="" textlink="">
      <xdr:nvSpPr>
        <xdr:cNvPr id="516" name="楕円 515"/>
        <xdr:cNvSpPr/>
      </xdr:nvSpPr>
      <xdr:spPr>
        <a:xfrm>
          <a:off x="18605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164592</xdr:rowOff>
    </xdr:from>
    <xdr:to>
      <xdr:col>102</xdr:col>
      <xdr:colOff>114300</xdr:colOff>
      <xdr:row>63</xdr:row>
      <xdr:rowOff>2667</xdr:rowOff>
    </xdr:to>
    <xdr:cxnSp macro="">
      <xdr:nvCxnSpPr>
        <xdr:cNvPr id="517" name="直線コネクタ 516"/>
        <xdr:cNvCxnSpPr/>
      </xdr:nvCxnSpPr>
      <xdr:spPr>
        <a:xfrm flipV="1">
          <a:off x="18656300" y="1079449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518"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519"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520"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521"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15257</xdr:rowOff>
    </xdr:from>
    <xdr:ext cx="469744" cy="259045"/>
    <xdr:sp macro="" textlink="">
      <xdr:nvSpPr>
        <xdr:cNvPr id="522" name="n_1mainValue【学校施設】&#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22496</xdr:rowOff>
    </xdr:from>
    <xdr:ext cx="469744" cy="259045"/>
    <xdr:sp macro="" textlink="">
      <xdr:nvSpPr>
        <xdr:cNvPr id="523" name="n_2mainValue【学校施設】&#10;一人当たり面積"/>
        <xdr:cNvSpPr txBox="1"/>
      </xdr:nvSpPr>
      <xdr:spPr>
        <a:xfrm>
          <a:off x="20199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35069</xdr:rowOff>
    </xdr:from>
    <xdr:ext cx="469744" cy="259045"/>
    <xdr:sp macro="" textlink="">
      <xdr:nvSpPr>
        <xdr:cNvPr id="524" name="n_3mainValue【学校施設】&#10;一人当たり面積"/>
        <xdr:cNvSpPr txBox="1"/>
      </xdr:nvSpPr>
      <xdr:spPr>
        <a:xfrm>
          <a:off x="19310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44594</xdr:rowOff>
    </xdr:from>
    <xdr:ext cx="469744" cy="259045"/>
    <xdr:sp macro="" textlink="">
      <xdr:nvSpPr>
        <xdr:cNvPr id="525" name="n_4mainValue【学校施設】&#10;一人当たり面積"/>
        <xdr:cNvSpPr txBox="1"/>
      </xdr:nvSpPr>
      <xdr:spPr>
        <a:xfrm>
          <a:off x="18421427" y="108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においては、これまで公共施設整備を抑えてきたこともあり、全体的に住民一人当たりの施設保有量は少なく、有形固定資産減価償却率（資産の老朽化率）も若干ながら低い傾向にある。公営住宅については、町内人口が増加傾向にあった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年から平成</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年の間に整備されたものが多く、人口一人当たりの面積は類似団体より多くなっている。一方、有形固定資産減価償却率は類似団体よりも高くなっている。経年で見ると、同指標は令和元年度比で</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％増加しており、施設の老朽化が進んできている事が言える。今後は、特に老朽化が進んでいる物件について資産売却を推進していく。また、令和元年度から令和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年度にかけて、指杉住宅外壁改修工事を実施する予定であり、引き続き、施設の長寿命化を図る事としている。　道路については、住民一人当たり延長、有形固定資産減価償却率共に、類似団体よりも高くなっている。経年で見ると、同指標は平成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％減少したものの、令和元年度に増加に転じている。道路の施設保有量は、本町全体の有形固定資産の約</a:t>
          </a:r>
          <a:r>
            <a:rPr kumimoji="1" lang="en-US" altLang="ja-JP" sz="1200">
              <a:latin typeface="ＭＳ Ｐゴシック" panose="020B0600070205080204" pitchFamily="50" charset="-128"/>
              <a:ea typeface="ＭＳ Ｐゴシック" panose="020B0600070205080204" pitchFamily="50" charset="-128"/>
            </a:rPr>
            <a:t>45</a:t>
          </a:r>
          <a:r>
            <a:rPr kumimoji="1" lang="ja-JP" altLang="en-US" sz="1200">
              <a:latin typeface="ＭＳ Ｐゴシック" panose="020B0600070205080204" pitchFamily="50" charset="-128"/>
              <a:ea typeface="ＭＳ Ｐゴシック" panose="020B0600070205080204" pitchFamily="50" charset="-128"/>
            </a:rPr>
            <a:t>％を占めており、保有資産全体の有形固定資産減価償却率への影響が大きいため、今後は、道路改良から舗装部復旧へのシフトを進めつつ、個別施設計画に基づき、公共施設適正管理推進事業債を活用しながら、施設の長寿命化・最適化を図る事としている。橋りょうについては、錦大橋大規模修繕事業が竣工し、新たに資産計上された事により、一旦は減少し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年度から錦大橋の減価償却が始まったため、有形固定資産減価償却率は増加に転じた。今後、錦大橋だけで毎年度約</a:t>
          </a:r>
          <a:r>
            <a:rPr kumimoji="1" lang="en-US" altLang="ja-JP" sz="1200">
              <a:latin typeface="ＭＳ Ｐゴシック" panose="020B0600070205080204" pitchFamily="50" charset="-128"/>
              <a:ea typeface="ＭＳ Ｐゴシック" panose="020B0600070205080204" pitchFamily="50" charset="-128"/>
            </a:rPr>
            <a:t>30,000</a:t>
          </a:r>
          <a:r>
            <a:rPr kumimoji="1" lang="ja-JP" altLang="en-US" sz="1200">
              <a:latin typeface="ＭＳ Ｐゴシック" panose="020B0600070205080204" pitchFamily="50" charset="-128"/>
              <a:ea typeface="ＭＳ Ｐゴシック" panose="020B0600070205080204" pitchFamily="50" charset="-128"/>
            </a:rPr>
            <a:t>千円ずつ減価償却が進むため、計画的に長寿命化を実施しなければ、有形固定資産減価償却率は年々上昇していくと見込まれる。道路同様、全体に対するシェアが高いため、計画的な維持補修及び長寿命化対策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5806</xdr:rowOff>
    </xdr:from>
    <xdr:to>
      <xdr:col>24</xdr:col>
      <xdr:colOff>114300</xdr:colOff>
      <xdr:row>42</xdr:row>
      <xdr:rowOff>107406</xdr:rowOff>
    </xdr:to>
    <xdr:sp macro="" textlink="">
      <xdr:nvSpPr>
        <xdr:cNvPr id="74" name="楕円 73"/>
        <xdr:cNvSpPr/>
      </xdr:nvSpPr>
      <xdr:spPr>
        <a:xfrm>
          <a:off x="45847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92183</xdr:rowOff>
    </xdr:from>
    <xdr:ext cx="405111" cy="259045"/>
    <xdr:sp macro="" textlink="">
      <xdr:nvSpPr>
        <xdr:cNvPr id="75" name="【図書館】&#10;有形固定資産減価償却率該当値テキスト"/>
        <xdr:cNvSpPr txBox="1"/>
      </xdr:nvSpPr>
      <xdr:spPr>
        <a:xfrm>
          <a:off x="4673600" y="712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xdr:rowOff>
    </xdr:from>
    <xdr:to>
      <xdr:col>20</xdr:col>
      <xdr:colOff>38100</xdr:colOff>
      <xdr:row>42</xdr:row>
      <xdr:rowOff>104140</xdr:rowOff>
    </xdr:to>
    <xdr:sp macro="" textlink="">
      <xdr:nvSpPr>
        <xdr:cNvPr id="76" name="楕円 75"/>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53340</xdr:rowOff>
    </xdr:from>
    <xdr:to>
      <xdr:col>24</xdr:col>
      <xdr:colOff>63500</xdr:colOff>
      <xdr:row>42</xdr:row>
      <xdr:rowOff>56606</xdr:rowOff>
    </xdr:to>
    <xdr:cxnSp macro="">
      <xdr:nvCxnSpPr>
        <xdr:cNvPr id="77" name="直線コネクタ 76"/>
        <xdr:cNvCxnSpPr/>
      </xdr:nvCxnSpPr>
      <xdr:spPr>
        <a:xfrm>
          <a:off x="3797300" y="72542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170724</xdr:rowOff>
    </xdr:from>
    <xdr:to>
      <xdr:col>15</xdr:col>
      <xdr:colOff>101600</xdr:colOff>
      <xdr:row>42</xdr:row>
      <xdr:rowOff>100874</xdr:rowOff>
    </xdr:to>
    <xdr:sp macro="" textlink="">
      <xdr:nvSpPr>
        <xdr:cNvPr id="78" name="楕円 77"/>
        <xdr:cNvSpPr/>
      </xdr:nvSpPr>
      <xdr:spPr>
        <a:xfrm>
          <a:off x="2857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50074</xdr:rowOff>
    </xdr:from>
    <xdr:to>
      <xdr:col>19</xdr:col>
      <xdr:colOff>177800</xdr:colOff>
      <xdr:row>42</xdr:row>
      <xdr:rowOff>53340</xdr:rowOff>
    </xdr:to>
    <xdr:cxnSp macro="">
      <xdr:nvCxnSpPr>
        <xdr:cNvPr id="79" name="直線コネクタ 78"/>
        <xdr:cNvCxnSpPr/>
      </xdr:nvCxnSpPr>
      <xdr:spPr>
        <a:xfrm>
          <a:off x="2908300" y="72509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165826</xdr:rowOff>
    </xdr:from>
    <xdr:to>
      <xdr:col>10</xdr:col>
      <xdr:colOff>165100</xdr:colOff>
      <xdr:row>42</xdr:row>
      <xdr:rowOff>95976</xdr:rowOff>
    </xdr:to>
    <xdr:sp macro="" textlink="">
      <xdr:nvSpPr>
        <xdr:cNvPr id="80" name="楕円 79"/>
        <xdr:cNvSpPr/>
      </xdr:nvSpPr>
      <xdr:spPr>
        <a:xfrm>
          <a:off x="1968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45176</xdr:rowOff>
    </xdr:from>
    <xdr:to>
      <xdr:col>15</xdr:col>
      <xdr:colOff>50800</xdr:colOff>
      <xdr:row>42</xdr:row>
      <xdr:rowOff>50074</xdr:rowOff>
    </xdr:to>
    <xdr:cxnSp macro="">
      <xdr:nvCxnSpPr>
        <xdr:cNvPr id="81" name="直線コネクタ 80"/>
        <xdr:cNvCxnSpPr/>
      </xdr:nvCxnSpPr>
      <xdr:spPr>
        <a:xfrm>
          <a:off x="2019300" y="72460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907</xdr:rowOff>
    </xdr:from>
    <xdr:to>
      <xdr:col>6</xdr:col>
      <xdr:colOff>38100</xdr:colOff>
      <xdr:row>42</xdr:row>
      <xdr:rowOff>102507</xdr:rowOff>
    </xdr:to>
    <xdr:sp macro="" textlink="">
      <xdr:nvSpPr>
        <xdr:cNvPr id="82" name="楕円 81"/>
        <xdr:cNvSpPr/>
      </xdr:nvSpPr>
      <xdr:spPr>
        <a:xfrm>
          <a:off x="1079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45176</xdr:rowOff>
    </xdr:from>
    <xdr:to>
      <xdr:col>10</xdr:col>
      <xdr:colOff>114300</xdr:colOff>
      <xdr:row>42</xdr:row>
      <xdr:rowOff>51707</xdr:rowOff>
    </xdr:to>
    <xdr:cxnSp macro="">
      <xdr:nvCxnSpPr>
        <xdr:cNvPr id="83" name="直線コネクタ 82"/>
        <xdr:cNvCxnSpPr/>
      </xdr:nvCxnSpPr>
      <xdr:spPr>
        <a:xfrm flipV="1">
          <a:off x="1130300" y="72460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95267</xdr:rowOff>
    </xdr:from>
    <xdr:ext cx="405111" cy="259045"/>
    <xdr:sp macro="" textlink="">
      <xdr:nvSpPr>
        <xdr:cNvPr id="88" name="n_1mainValue【図書館】&#10;有形固定資産減価償却率"/>
        <xdr:cNvSpPr txBox="1"/>
      </xdr:nvSpPr>
      <xdr:spPr>
        <a:xfrm>
          <a:off x="35820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92001</xdr:rowOff>
    </xdr:from>
    <xdr:ext cx="405111" cy="259045"/>
    <xdr:sp macro="" textlink="">
      <xdr:nvSpPr>
        <xdr:cNvPr id="89" name="n_2mainValue【図書館】&#10;有形固定資産減価償却率"/>
        <xdr:cNvSpPr txBox="1"/>
      </xdr:nvSpPr>
      <xdr:spPr>
        <a:xfrm>
          <a:off x="27057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87103</xdr:rowOff>
    </xdr:from>
    <xdr:ext cx="405111" cy="259045"/>
    <xdr:sp macro="" textlink="">
      <xdr:nvSpPr>
        <xdr:cNvPr id="90" name="n_3mainValue【図書館】&#10;有形固定資産減価償却率"/>
        <xdr:cNvSpPr txBox="1"/>
      </xdr:nvSpPr>
      <xdr:spPr>
        <a:xfrm>
          <a:off x="1816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93634</xdr:rowOff>
    </xdr:from>
    <xdr:ext cx="405111" cy="259045"/>
    <xdr:sp macro="" textlink="">
      <xdr:nvSpPr>
        <xdr:cNvPr id="91" name="n_4mainValue【図書館】&#10;有形固定資産減価償却率"/>
        <xdr:cNvSpPr txBox="1"/>
      </xdr:nvSpPr>
      <xdr:spPr>
        <a:xfrm>
          <a:off x="9277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9" name="楕円 128"/>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40911</xdr:rowOff>
    </xdr:from>
    <xdr:ext cx="469744" cy="259045"/>
    <xdr:sp macro="" textlink="">
      <xdr:nvSpPr>
        <xdr:cNvPr id="130" name="【図書館】&#10;一人当たり面積該当値テキスト"/>
        <xdr:cNvSpPr txBox="1"/>
      </xdr:nvSpPr>
      <xdr:spPr>
        <a:xfrm>
          <a:off x="105156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31" name="楕円 130"/>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32" name="直線コネクタ 131"/>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34" name="直線コネクタ 133"/>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130556</xdr:rowOff>
    </xdr:from>
    <xdr:to>
      <xdr:col>41</xdr:col>
      <xdr:colOff>101600</xdr:colOff>
      <xdr:row>41</xdr:row>
      <xdr:rowOff>60706</xdr:rowOff>
    </xdr:to>
    <xdr:sp macro="" textlink="">
      <xdr:nvSpPr>
        <xdr:cNvPr id="135" name="楕円 134"/>
        <xdr:cNvSpPr/>
      </xdr:nvSpPr>
      <xdr:spPr>
        <a:xfrm>
          <a:off x="7810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9906</xdr:rowOff>
    </xdr:to>
    <xdr:cxnSp macro="">
      <xdr:nvCxnSpPr>
        <xdr:cNvPr id="136" name="直線コネクタ 135"/>
        <xdr:cNvCxnSpPr/>
      </xdr:nvCxnSpPr>
      <xdr:spPr>
        <a:xfrm flipV="1">
          <a:off x="7861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130556</xdr:rowOff>
    </xdr:from>
    <xdr:to>
      <xdr:col>36</xdr:col>
      <xdr:colOff>165100</xdr:colOff>
      <xdr:row>41</xdr:row>
      <xdr:rowOff>60706</xdr:rowOff>
    </xdr:to>
    <xdr:sp macro="" textlink="">
      <xdr:nvSpPr>
        <xdr:cNvPr id="137" name="楕円 136"/>
        <xdr:cNvSpPr/>
      </xdr:nvSpPr>
      <xdr:spPr>
        <a:xfrm>
          <a:off x="6921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9906</xdr:rowOff>
    </xdr:from>
    <xdr:to>
      <xdr:col>41</xdr:col>
      <xdr:colOff>50800</xdr:colOff>
      <xdr:row>41</xdr:row>
      <xdr:rowOff>9906</xdr:rowOff>
    </xdr:to>
    <xdr:cxnSp macro="">
      <xdr:nvCxnSpPr>
        <xdr:cNvPr id="138" name="直線コネクタ 137"/>
        <xdr:cNvCxnSpPr/>
      </xdr:nvCxnSpPr>
      <xdr:spPr>
        <a:xfrm>
          <a:off x="6972300" y="703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43"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51833</xdr:rowOff>
    </xdr:from>
    <xdr:ext cx="469744" cy="259045"/>
    <xdr:sp macro="" textlink="">
      <xdr:nvSpPr>
        <xdr:cNvPr id="145" name="n_3mainValue【図書館】&#10;一人当たり面積"/>
        <xdr:cNvSpPr txBox="1"/>
      </xdr:nvSpPr>
      <xdr:spPr>
        <a:xfrm>
          <a:off x="7626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51833</xdr:rowOff>
    </xdr:from>
    <xdr:ext cx="469744" cy="259045"/>
    <xdr:sp macro="" textlink="">
      <xdr:nvSpPr>
        <xdr:cNvPr id="146" name="n_4mainValue【図書館】&#10;一人当たり面積"/>
        <xdr:cNvSpPr txBox="1"/>
      </xdr:nvSpPr>
      <xdr:spPr>
        <a:xfrm>
          <a:off x="67374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4445</xdr:rowOff>
    </xdr:from>
    <xdr:to>
      <xdr:col>24</xdr:col>
      <xdr:colOff>114300</xdr:colOff>
      <xdr:row>64</xdr:row>
      <xdr:rowOff>106045</xdr:rowOff>
    </xdr:to>
    <xdr:sp macro="" textlink="">
      <xdr:nvSpPr>
        <xdr:cNvPr id="187" name="楕円 186"/>
        <xdr:cNvSpPr/>
      </xdr:nvSpPr>
      <xdr:spPr>
        <a:xfrm>
          <a:off x="45847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90822</xdr:rowOff>
    </xdr:from>
    <xdr:ext cx="405111" cy="259045"/>
    <xdr:sp macro="" textlink="">
      <xdr:nvSpPr>
        <xdr:cNvPr id="188" name="【体育館・プール】&#10;有形固定資産減価償却率該当値テキスト"/>
        <xdr:cNvSpPr txBox="1"/>
      </xdr:nvSpPr>
      <xdr:spPr>
        <a:xfrm>
          <a:off x="4673600"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4445</xdr:rowOff>
    </xdr:from>
    <xdr:to>
      <xdr:col>20</xdr:col>
      <xdr:colOff>38100</xdr:colOff>
      <xdr:row>64</xdr:row>
      <xdr:rowOff>106045</xdr:rowOff>
    </xdr:to>
    <xdr:sp macro="" textlink="">
      <xdr:nvSpPr>
        <xdr:cNvPr id="189" name="楕円 188"/>
        <xdr:cNvSpPr/>
      </xdr:nvSpPr>
      <xdr:spPr>
        <a:xfrm>
          <a:off x="3746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55245</xdr:rowOff>
    </xdr:from>
    <xdr:to>
      <xdr:col>24</xdr:col>
      <xdr:colOff>63500</xdr:colOff>
      <xdr:row>64</xdr:row>
      <xdr:rowOff>55245</xdr:rowOff>
    </xdr:to>
    <xdr:cxnSp macro="">
      <xdr:nvCxnSpPr>
        <xdr:cNvPr id="190" name="直線コネクタ 189"/>
        <xdr:cNvCxnSpPr/>
      </xdr:nvCxnSpPr>
      <xdr:spPr>
        <a:xfrm>
          <a:off x="3797300" y="1102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191" name="楕円 190"/>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55245</xdr:rowOff>
    </xdr:to>
    <xdr:cxnSp macro="">
      <xdr:nvCxnSpPr>
        <xdr:cNvPr id="192" name="直線コネクタ 191"/>
        <xdr:cNvCxnSpPr/>
      </xdr:nvCxnSpPr>
      <xdr:spPr>
        <a:xfrm>
          <a:off x="2908300" y="110185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141605</xdr:rowOff>
    </xdr:from>
    <xdr:to>
      <xdr:col>10</xdr:col>
      <xdr:colOff>165100</xdr:colOff>
      <xdr:row>64</xdr:row>
      <xdr:rowOff>71755</xdr:rowOff>
    </xdr:to>
    <xdr:sp macro="" textlink="">
      <xdr:nvSpPr>
        <xdr:cNvPr id="193" name="楕円 192"/>
        <xdr:cNvSpPr/>
      </xdr:nvSpPr>
      <xdr:spPr>
        <a:xfrm>
          <a:off x="1968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20955</xdr:rowOff>
    </xdr:from>
    <xdr:to>
      <xdr:col>15</xdr:col>
      <xdr:colOff>50800</xdr:colOff>
      <xdr:row>64</xdr:row>
      <xdr:rowOff>45720</xdr:rowOff>
    </xdr:to>
    <xdr:cxnSp macro="">
      <xdr:nvCxnSpPr>
        <xdr:cNvPr id="194" name="直線コネクタ 193"/>
        <xdr:cNvCxnSpPr/>
      </xdr:nvCxnSpPr>
      <xdr:spPr>
        <a:xfrm>
          <a:off x="2019300" y="10993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128270</xdr:rowOff>
    </xdr:from>
    <xdr:to>
      <xdr:col>6</xdr:col>
      <xdr:colOff>38100</xdr:colOff>
      <xdr:row>64</xdr:row>
      <xdr:rowOff>58420</xdr:rowOff>
    </xdr:to>
    <xdr:sp macro="" textlink="">
      <xdr:nvSpPr>
        <xdr:cNvPr id="195" name="楕円 194"/>
        <xdr:cNvSpPr/>
      </xdr:nvSpPr>
      <xdr:spPr>
        <a:xfrm>
          <a:off x="1079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xdr:rowOff>
    </xdr:from>
    <xdr:to>
      <xdr:col>10</xdr:col>
      <xdr:colOff>114300</xdr:colOff>
      <xdr:row>64</xdr:row>
      <xdr:rowOff>20955</xdr:rowOff>
    </xdr:to>
    <xdr:cxnSp macro="">
      <xdr:nvCxnSpPr>
        <xdr:cNvPr id="196" name="直線コネクタ 195"/>
        <xdr:cNvCxnSpPr/>
      </xdr:nvCxnSpPr>
      <xdr:spPr>
        <a:xfrm>
          <a:off x="1130300" y="10980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97172</xdr:rowOff>
    </xdr:from>
    <xdr:ext cx="405111" cy="259045"/>
    <xdr:sp macro="" textlink="">
      <xdr:nvSpPr>
        <xdr:cNvPr id="201" name="n_1mainValue【体育館・プール】&#10;有形固定資産減価償却率"/>
        <xdr:cNvSpPr txBox="1"/>
      </xdr:nvSpPr>
      <xdr:spPr>
        <a:xfrm>
          <a:off x="35820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202" name="n_2mainValue【体育館・プール】&#10;有形固定資産減価償却率"/>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62882</xdr:rowOff>
    </xdr:from>
    <xdr:ext cx="405111" cy="259045"/>
    <xdr:sp macro="" textlink="">
      <xdr:nvSpPr>
        <xdr:cNvPr id="203" name="n_3mainValue【体育館・プール】&#10;有形固定資産減価償却率"/>
        <xdr:cNvSpPr txBox="1"/>
      </xdr:nvSpPr>
      <xdr:spPr>
        <a:xfrm>
          <a:off x="1816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49547</xdr:rowOff>
    </xdr:from>
    <xdr:ext cx="405111" cy="259045"/>
    <xdr:sp macro="" textlink="">
      <xdr:nvSpPr>
        <xdr:cNvPr id="204" name="n_4mainValue【体育館・プール】&#10;有形固定資産減価償却率"/>
        <xdr:cNvSpPr txBox="1"/>
      </xdr:nvSpPr>
      <xdr:spPr>
        <a:xfrm>
          <a:off x="927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92761</xdr:rowOff>
    </xdr:from>
    <xdr:to>
      <xdr:col>55</xdr:col>
      <xdr:colOff>50800</xdr:colOff>
      <xdr:row>63</xdr:row>
      <xdr:rowOff>22911</xdr:rowOff>
    </xdr:to>
    <xdr:sp macro="" textlink="">
      <xdr:nvSpPr>
        <xdr:cNvPr id="242" name="楕円 241"/>
        <xdr:cNvSpPr/>
      </xdr:nvSpPr>
      <xdr:spPr>
        <a:xfrm>
          <a:off x="104267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71188</xdr:rowOff>
    </xdr:from>
    <xdr:ext cx="469744" cy="259045"/>
    <xdr:sp macro="" textlink="">
      <xdr:nvSpPr>
        <xdr:cNvPr id="243" name="【体育館・プール】&#10;一人当たり面積該当値テキスト"/>
        <xdr:cNvSpPr txBox="1"/>
      </xdr:nvSpPr>
      <xdr:spPr>
        <a:xfrm>
          <a:off x="10515600" y="1070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92761</xdr:rowOff>
    </xdr:from>
    <xdr:to>
      <xdr:col>50</xdr:col>
      <xdr:colOff>165100</xdr:colOff>
      <xdr:row>63</xdr:row>
      <xdr:rowOff>22911</xdr:rowOff>
    </xdr:to>
    <xdr:sp macro="" textlink="">
      <xdr:nvSpPr>
        <xdr:cNvPr id="244" name="楕円 243"/>
        <xdr:cNvSpPr/>
      </xdr:nvSpPr>
      <xdr:spPr>
        <a:xfrm>
          <a:off x="9588500" y="10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143561</xdr:rowOff>
    </xdr:from>
    <xdr:to>
      <xdr:col>55</xdr:col>
      <xdr:colOff>0</xdr:colOff>
      <xdr:row>62</xdr:row>
      <xdr:rowOff>143561</xdr:rowOff>
    </xdr:to>
    <xdr:cxnSp macro="">
      <xdr:nvCxnSpPr>
        <xdr:cNvPr id="245" name="直線コネクタ 244"/>
        <xdr:cNvCxnSpPr/>
      </xdr:nvCxnSpPr>
      <xdr:spPr>
        <a:xfrm>
          <a:off x="9639300" y="10773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95504</xdr:rowOff>
    </xdr:from>
    <xdr:to>
      <xdr:col>46</xdr:col>
      <xdr:colOff>38100</xdr:colOff>
      <xdr:row>63</xdr:row>
      <xdr:rowOff>25654</xdr:rowOff>
    </xdr:to>
    <xdr:sp macro="" textlink="">
      <xdr:nvSpPr>
        <xdr:cNvPr id="246" name="楕円 245"/>
        <xdr:cNvSpPr/>
      </xdr:nvSpPr>
      <xdr:spPr>
        <a:xfrm>
          <a:off x="8699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143561</xdr:rowOff>
    </xdr:from>
    <xdr:to>
      <xdr:col>50</xdr:col>
      <xdr:colOff>114300</xdr:colOff>
      <xdr:row>62</xdr:row>
      <xdr:rowOff>146304</xdr:rowOff>
    </xdr:to>
    <xdr:cxnSp macro="">
      <xdr:nvCxnSpPr>
        <xdr:cNvPr id="247" name="直線コネクタ 246"/>
        <xdr:cNvCxnSpPr/>
      </xdr:nvCxnSpPr>
      <xdr:spPr>
        <a:xfrm flipV="1">
          <a:off x="8750300" y="1077346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99161</xdr:rowOff>
    </xdr:from>
    <xdr:to>
      <xdr:col>41</xdr:col>
      <xdr:colOff>101600</xdr:colOff>
      <xdr:row>63</xdr:row>
      <xdr:rowOff>29311</xdr:rowOff>
    </xdr:to>
    <xdr:sp macro="" textlink="">
      <xdr:nvSpPr>
        <xdr:cNvPr id="248" name="楕円 247"/>
        <xdr:cNvSpPr/>
      </xdr:nvSpPr>
      <xdr:spPr>
        <a:xfrm>
          <a:off x="7810500" y="107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146304</xdr:rowOff>
    </xdr:from>
    <xdr:to>
      <xdr:col>45</xdr:col>
      <xdr:colOff>177800</xdr:colOff>
      <xdr:row>62</xdr:row>
      <xdr:rowOff>149961</xdr:rowOff>
    </xdr:to>
    <xdr:cxnSp macro="">
      <xdr:nvCxnSpPr>
        <xdr:cNvPr id="249" name="直線コネクタ 248"/>
        <xdr:cNvCxnSpPr/>
      </xdr:nvCxnSpPr>
      <xdr:spPr>
        <a:xfrm flipV="1">
          <a:off x="7861300" y="1077620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101905</xdr:rowOff>
    </xdr:from>
    <xdr:to>
      <xdr:col>36</xdr:col>
      <xdr:colOff>165100</xdr:colOff>
      <xdr:row>63</xdr:row>
      <xdr:rowOff>32055</xdr:rowOff>
    </xdr:to>
    <xdr:sp macro="" textlink="">
      <xdr:nvSpPr>
        <xdr:cNvPr id="250" name="楕円 249"/>
        <xdr:cNvSpPr/>
      </xdr:nvSpPr>
      <xdr:spPr>
        <a:xfrm>
          <a:off x="6921500" y="10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149961</xdr:rowOff>
    </xdr:from>
    <xdr:to>
      <xdr:col>41</xdr:col>
      <xdr:colOff>50800</xdr:colOff>
      <xdr:row>62</xdr:row>
      <xdr:rowOff>152705</xdr:rowOff>
    </xdr:to>
    <xdr:cxnSp macro="">
      <xdr:nvCxnSpPr>
        <xdr:cNvPr id="251" name="直線コネクタ 250"/>
        <xdr:cNvCxnSpPr/>
      </xdr:nvCxnSpPr>
      <xdr:spPr>
        <a:xfrm flipV="1">
          <a:off x="6972300" y="1077986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14038</xdr:rowOff>
    </xdr:from>
    <xdr:ext cx="469744" cy="259045"/>
    <xdr:sp macro="" textlink="">
      <xdr:nvSpPr>
        <xdr:cNvPr id="256" name="n_1mainValue【体育館・プール】&#10;一人当たり面積"/>
        <xdr:cNvSpPr txBox="1"/>
      </xdr:nvSpPr>
      <xdr:spPr>
        <a:xfrm>
          <a:off x="9391727" y="108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16781</xdr:rowOff>
    </xdr:from>
    <xdr:ext cx="469744" cy="259045"/>
    <xdr:sp macro="" textlink="">
      <xdr:nvSpPr>
        <xdr:cNvPr id="257" name="n_2mainValue【体育館・プール】&#10;一人当たり面積"/>
        <xdr:cNvSpPr txBox="1"/>
      </xdr:nvSpPr>
      <xdr:spPr>
        <a:xfrm>
          <a:off x="8515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20438</xdr:rowOff>
    </xdr:from>
    <xdr:ext cx="469744" cy="259045"/>
    <xdr:sp macro="" textlink="">
      <xdr:nvSpPr>
        <xdr:cNvPr id="258" name="n_3mainValue【体育館・プール】&#10;一人当たり面積"/>
        <xdr:cNvSpPr txBox="1"/>
      </xdr:nvSpPr>
      <xdr:spPr>
        <a:xfrm>
          <a:off x="7626427" y="1082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23182</xdr:rowOff>
    </xdr:from>
    <xdr:ext cx="469744" cy="259045"/>
    <xdr:sp macro="" textlink="">
      <xdr:nvSpPr>
        <xdr:cNvPr id="259" name="n_4mainValue【体育館・プール】&#10;一人当たり面積"/>
        <xdr:cNvSpPr txBox="1"/>
      </xdr:nvSpPr>
      <xdr:spPr>
        <a:xfrm>
          <a:off x="6737427" y="108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316" name="直線コネクタ 315"/>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319"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320" name="直線コネクタ 319"/>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macro="" textlink="">
      <xdr:nvSpPr>
        <xdr:cNvPr id="321"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22" name="フローチャート: 判断 321"/>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323" name="フローチャート: 判断 322"/>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24" name="フローチャート: 判断 32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25" name="フローチャート: 判断 324"/>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326" name="フローチャート: 判断 325"/>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332" name="楕円 331"/>
        <xdr:cNvSpPr/>
      </xdr:nvSpPr>
      <xdr:spPr>
        <a:xfrm>
          <a:off x="16268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42562</xdr:rowOff>
    </xdr:from>
    <xdr:ext cx="405111" cy="259045"/>
    <xdr:sp macro="" textlink="">
      <xdr:nvSpPr>
        <xdr:cNvPr id="333" name="【一般廃棄物処理施設】&#10;有形固定資産減価償却率該当値テキスト"/>
        <xdr:cNvSpPr txBox="1"/>
      </xdr:nvSpPr>
      <xdr:spPr>
        <a:xfrm>
          <a:off x="16357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334" name="楕円 333"/>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70485</xdr:rowOff>
    </xdr:to>
    <xdr:cxnSp macro="">
      <xdr:nvCxnSpPr>
        <xdr:cNvPr id="335" name="直線コネクタ 334"/>
        <xdr:cNvCxnSpPr/>
      </xdr:nvCxnSpPr>
      <xdr:spPr>
        <a:xfrm>
          <a:off x="15481300" y="61931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90170</xdr:rowOff>
    </xdr:from>
    <xdr:to>
      <xdr:col>76</xdr:col>
      <xdr:colOff>165100</xdr:colOff>
      <xdr:row>36</xdr:row>
      <xdr:rowOff>20320</xdr:rowOff>
    </xdr:to>
    <xdr:sp macro="" textlink="">
      <xdr:nvSpPr>
        <xdr:cNvPr id="336" name="楕円 335"/>
        <xdr:cNvSpPr/>
      </xdr:nvSpPr>
      <xdr:spPr>
        <a:xfrm>
          <a:off x="1454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140970</xdr:rowOff>
    </xdr:from>
    <xdr:to>
      <xdr:col>81</xdr:col>
      <xdr:colOff>50800</xdr:colOff>
      <xdr:row>36</xdr:row>
      <xdr:rowOff>20955</xdr:rowOff>
    </xdr:to>
    <xdr:cxnSp macro="">
      <xdr:nvCxnSpPr>
        <xdr:cNvPr id="337" name="直線コネクタ 336"/>
        <xdr:cNvCxnSpPr/>
      </xdr:nvCxnSpPr>
      <xdr:spPr>
        <a:xfrm>
          <a:off x="14592300" y="6141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38735</xdr:rowOff>
    </xdr:from>
    <xdr:to>
      <xdr:col>72</xdr:col>
      <xdr:colOff>38100</xdr:colOff>
      <xdr:row>35</xdr:row>
      <xdr:rowOff>140335</xdr:rowOff>
    </xdr:to>
    <xdr:sp macro="" textlink="">
      <xdr:nvSpPr>
        <xdr:cNvPr id="338" name="楕円 337"/>
        <xdr:cNvSpPr/>
      </xdr:nvSpPr>
      <xdr:spPr>
        <a:xfrm>
          <a:off x="13652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89535</xdr:rowOff>
    </xdr:from>
    <xdr:to>
      <xdr:col>76</xdr:col>
      <xdr:colOff>114300</xdr:colOff>
      <xdr:row>35</xdr:row>
      <xdr:rowOff>140970</xdr:rowOff>
    </xdr:to>
    <xdr:cxnSp macro="">
      <xdr:nvCxnSpPr>
        <xdr:cNvPr id="339" name="直線コネクタ 338"/>
        <xdr:cNvCxnSpPr/>
      </xdr:nvCxnSpPr>
      <xdr:spPr>
        <a:xfrm>
          <a:off x="13703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158750</xdr:rowOff>
    </xdr:from>
    <xdr:to>
      <xdr:col>67</xdr:col>
      <xdr:colOff>101600</xdr:colOff>
      <xdr:row>35</xdr:row>
      <xdr:rowOff>88900</xdr:rowOff>
    </xdr:to>
    <xdr:sp macro="" textlink="">
      <xdr:nvSpPr>
        <xdr:cNvPr id="340" name="楕円 339"/>
        <xdr:cNvSpPr/>
      </xdr:nvSpPr>
      <xdr:spPr>
        <a:xfrm>
          <a:off x="1276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38100</xdr:rowOff>
    </xdr:from>
    <xdr:to>
      <xdr:col>71</xdr:col>
      <xdr:colOff>177800</xdr:colOff>
      <xdr:row>35</xdr:row>
      <xdr:rowOff>89535</xdr:rowOff>
    </xdr:to>
    <xdr:cxnSp macro="">
      <xdr:nvCxnSpPr>
        <xdr:cNvPr id="341" name="直線コネクタ 340"/>
        <xdr:cNvCxnSpPr/>
      </xdr:nvCxnSpPr>
      <xdr:spPr>
        <a:xfrm>
          <a:off x="12814300" y="6038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macro="" textlink="">
      <xdr:nvSpPr>
        <xdr:cNvPr id="342"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43"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44"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169562</xdr:rowOff>
    </xdr:from>
    <xdr:ext cx="405111" cy="259045"/>
    <xdr:sp macro="" textlink="">
      <xdr:nvSpPr>
        <xdr:cNvPr id="345" name="n_4aveValue【一般廃棄物処理施設】&#10;有形固定資産減価償却率"/>
        <xdr:cNvSpPr txBox="1"/>
      </xdr:nvSpPr>
      <xdr:spPr>
        <a:xfrm>
          <a:off x="12611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346" name="n_1mainValue【一般廃棄物処理施設】&#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36847</xdr:rowOff>
    </xdr:from>
    <xdr:ext cx="405111" cy="259045"/>
    <xdr:sp macro="" textlink="">
      <xdr:nvSpPr>
        <xdr:cNvPr id="347" name="n_2mainValue【一般廃棄物処理施設】&#10;有形固定資産減価償却率"/>
        <xdr:cNvSpPr txBox="1"/>
      </xdr:nvSpPr>
      <xdr:spPr>
        <a:xfrm>
          <a:off x="14389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156862</xdr:rowOff>
    </xdr:from>
    <xdr:ext cx="405111" cy="259045"/>
    <xdr:sp macro="" textlink="">
      <xdr:nvSpPr>
        <xdr:cNvPr id="348" name="n_3mainValue【一般廃棄物処理施設】&#10;有形固定資産減価償却率"/>
        <xdr:cNvSpPr txBox="1"/>
      </xdr:nvSpPr>
      <xdr:spPr>
        <a:xfrm>
          <a:off x="13500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105427</xdr:rowOff>
    </xdr:from>
    <xdr:ext cx="405111" cy="259045"/>
    <xdr:sp macro="" textlink="">
      <xdr:nvSpPr>
        <xdr:cNvPr id="349" name="n_4mainValue【一般廃棄物処理施設】&#10;有形固定資産減価償却率"/>
        <xdr:cNvSpPr txBox="1"/>
      </xdr:nvSpPr>
      <xdr:spPr>
        <a:xfrm>
          <a:off x="12611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373" name="直線コネクタ 372"/>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374"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375" name="直線コネクタ 374"/>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7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77" name="直線コネクタ 37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macro="" textlink="">
      <xdr:nvSpPr>
        <xdr:cNvPr id="378" name="【一般廃棄物処理施設】&#10;一人当たり有形固定資産（償却資産）額平均値テキスト"/>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379" name="フローチャート: 判断 378"/>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380" name="フローチャート: 判断 379"/>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381" name="フローチャート: 判断 380"/>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382" name="フローチャート: 判断 381"/>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383" name="フローチャート: 判断 382"/>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52722</xdr:rowOff>
    </xdr:from>
    <xdr:to>
      <xdr:col>116</xdr:col>
      <xdr:colOff>114300</xdr:colOff>
      <xdr:row>38</xdr:row>
      <xdr:rowOff>154322</xdr:rowOff>
    </xdr:to>
    <xdr:sp macro="" textlink="">
      <xdr:nvSpPr>
        <xdr:cNvPr id="389" name="楕円 388"/>
        <xdr:cNvSpPr/>
      </xdr:nvSpPr>
      <xdr:spPr>
        <a:xfrm>
          <a:off x="22110700" y="65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75599</xdr:rowOff>
    </xdr:from>
    <xdr:ext cx="599010" cy="259045"/>
    <xdr:sp macro="" textlink="">
      <xdr:nvSpPr>
        <xdr:cNvPr id="390" name="【一般廃棄物処理施設】&#10;一人当たり有形固定資産（償却資産）額該当値テキスト"/>
        <xdr:cNvSpPr txBox="1"/>
      </xdr:nvSpPr>
      <xdr:spPr>
        <a:xfrm>
          <a:off x="22199600" y="641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84402</xdr:rowOff>
    </xdr:from>
    <xdr:to>
      <xdr:col>112</xdr:col>
      <xdr:colOff>38100</xdr:colOff>
      <xdr:row>39</xdr:row>
      <xdr:rowOff>14552</xdr:rowOff>
    </xdr:to>
    <xdr:sp macro="" textlink="">
      <xdr:nvSpPr>
        <xdr:cNvPr id="391" name="楕円 390"/>
        <xdr:cNvSpPr/>
      </xdr:nvSpPr>
      <xdr:spPr>
        <a:xfrm>
          <a:off x="21272500" y="65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103522</xdr:rowOff>
    </xdr:from>
    <xdr:to>
      <xdr:col>116</xdr:col>
      <xdr:colOff>63500</xdr:colOff>
      <xdr:row>38</xdr:row>
      <xdr:rowOff>135202</xdr:rowOff>
    </xdr:to>
    <xdr:cxnSp macro="">
      <xdr:nvCxnSpPr>
        <xdr:cNvPr id="392" name="直線コネクタ 391"/>
        <xdr:cNvCxnSpPr/>
      </xdr:nvCxnSpPr>
      <xdr:spPr>
        <a:xfrm flipV="1">
          <a:off x="21323300" y="6618622"/>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97665</xdr:rowOff>
    </xdr:from>
    <xdr:to>
      <xdr:col>107</xdr:col>
      <xdr:colOff>101600</xdr:colOff>
      <xdr:row>39</xdr:row>
      <xdr:rowOff>27815</xdr:rowOff>
    </xdr:to>
    <xdr:sp macro="" textlink="">
      <xdr:nvSpPr>
        <xdr:cNvPr id="393" name="楕円 392"/>
        <xdr:cNvSpPr/>
      </xdr:nvSpPr>
      <xdr:spPr>
        <a:xfrm>
          <a:off x="20383500" y="6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135202</xdr:rowOff>
    </xdr:from>
    <xdr:to>
      <xdr:col>111</xdr:col>
      <xdr:colOff>177800</xdr:colOff>
      <xdr:row>38</xdr:row>
      <xdr:rowOff>148465</xdr:rowOff>
    </xdr:to>
    <xdr:cxnSp macro="">
      <xdr:nvCxnSpPr>
        <xdr:cNvPr id="394" name="直線コネクタ 393"/>
        <xdr:cNvCxnSpPr/>
      </xdr:nvCxnSpPr>
      <xdr:spPr>
        <a:xfrm flipV="1">
          <a:off x="20434300" y="6650302"/>
          <a:ext cx="8890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2281</xdr:rowOff>
    </xdr:from>
    <xdr:to>
      <xdr:col>102</xdr:col>
      <xdr:colOff>165100</xdr:colOff>
      <xdr:row>39</xdr:row>
      <xdr:rowOff>103881</xdr:rowOff>
    </xdr:to>
    <xdr:sp macro="" textlink="">
      <xdr:nvSpPr>
        <xdr:cNvPr id="395" name="楕円 394"/>
        <xdr:cNvSpPr/>
      </xdr:nvSpPr>
      <xdr:spPr>
        <a:xfrm>
          <a:off x="19494500" y="66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148465</xdr:rowOff>
    </xdr:from>
    <xdr:to>
      <xdr:col>107</xdr:col>
      <xdr:colOff>50800</xdr:colOff>
      <xdr:row>39</xdr:row>
      <xdr:rowOff>53081</xdr:rowOff>
    </xdr:to>
    <xdr:cxnSp macro="">
      <xdr:nvCxnSpPr>
        <xdr:cNvPr id="396" name="直線コネクタ 395"/>
        <xdr:cNvCxnSpPr/>
      </xdr:nvCxnSpPr>
      <xdr:spPr>
        <a:xfrm flipV="1">
          <a:off x="19545300" y="6663565"/>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32060</xdr:rowOff>
    </xdr:from>
    <xdr:to>
      <xdr:col>98</xdr:col>
      <xdr:colOff>38100</xdr:colOff>
      <xdr:row>39</xdr:row>
      <xdr:rowOff>133660</xdr:rowOff>
    </xdr:to>
    <xdr:sp macro="" textlink="">
      <xdr:nvSpPr>
        <xdr:cNvPr id="397" name="楕円 396"/>
        <xdr:cNvSpPr/>
      </xdr:nvSpPr>
      <xdr:spPr>
        <a:xfrm>
          <a:off x="18605500" y="67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53081</xdr:rowOff>
    </xdr:from>
    <xdr:to>
      <xdr:col>102</xdr:col>
      <xdr:colOff>114300</xdr:colOff>
      <xdr:row>39</xdr:row>
      <xdr:rowOff>82860</xdr:rowOff>
    </xdr:to>
    <xdr:cxnSp macro="">
      <xdr:nvCxnSpPr>
        <xdr:cNvPr id="398" name="直線コネクタ 397"/>
        <xdr:cNvCxnSpPr/>
      </xdr:nvCxnSpPr>
      <xdr:spPr>
        <a:xfrm flipV="1">
          <a:off x="18656300" y="6739631"/>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399" name="n_1aveValue【一般廃棄物処理施設】&#10;一人当たり有形固定資産（償却資産）額"/>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400" name="n_2aveValue【一般廃棄物処理施設】&#10;一人当たり有形固定資産（償却資産）額"/>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401" name="n_3aveValue【一般廃棄物処理施設】&#10;一人当たり有形固定資産（償却資産）額"/>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402" name="n_4aveValue【一般廃棄物処理施設】&#10;一人当たり有形固定資産（償却資産）額"/>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31079</xdr:rowOff>
    </xdr:from>
    <xdr:ext cx="599010" cy="259045"/>
    <xdr:sp macro="" textlink="">
      <xdr:nvSpPr>
        <xdr:cNvPr id="403" name="n_1mainValue【一般廃棄物処理施設】&#10;一人当たり有形固定資産（償却資産）額"/>
        <xdr:cNvSpPr txBox="1"/>
      </xdr:nvSpPr>
      <xdr:spPr>
        <a:xfrm>
          <a:off x="21011095" y="637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44341</xdr:rowOff>
    </xdr:from>
    <xdr:ext cx="599010" cy="259045"/>
    <xdr:sp macro="" textlink="">
      <xdr:nvSpPr>
        <xdr:cNvPr id="404" name="n_2mainValue【一般廃棄物処理施設】&#10;一人当たり有形固定資産（償却資産）額"/>
        <xdr:cNvSpPr txBox="1"/>
      </xdr:nvSpPr>
      <xdr:spPr>
        <a:xfrm>
          <a:off x="20134795" y="638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120408</xdr:rowOff>
    </xdr:from>
    <xdr:ext cx="599010" cy="259045"/>
    <xdr:sp macro="" textlink="">
      <xdr:nvSpPr>
        <xdr:cNvPr id="405" name="n_3mainValue【一般廃棄物処理施設】&#10;一人当たり有形固定資産（償却資産）額"/>
        <xdr:cNvSpPr txBox="1"/>
      </xdr:nvSpPr>
      <xdr:spPr>
        <a:xfrm>
          <a:off x="19245795" y="64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150187</xdr:rowOff>
    </xdr:from>
    <xdr:ext cx="599010" cy="259045"/>
    <xdr:sp macro="" textlink="">
      <xdr:nvSpPr>
        <xdr:cNvPr id="406" name="n_4mainValue【一般廃棄物処理施設】&#10;一人当たり有形固定資産（償却資産）額"/>
        <xdr:cNvSpPr txBox="1"/>
      </xdr:nvSpPr>
      <xdr:spPr>
        <a:xfrm>
          <a:off x="18356795" y="649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7" name="テキスト ボックス 4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30" name="直線コネクタ 429"/>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31"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32" name="直線コネクタ 431"/>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33"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4" name="直線コネクタ 43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77487</xdr:rowOff>
    </xdr:from>
    <xdr:ext cx="405111" cy="259045"/>
    <xdr:sp macro="" textlink="">
      <xdr:nvSpPr>
        <xdr:cNvPr id="435" name="【保健センター・保健所】&#10;有形固定資産減価償却率平均値テキスト"/>
        <xdr:cNvSpPr txBox="1"/>
      </xdr:nvSpPr>
      <xdr:spPr>
        <a:xfrm>
          <a:off x="16357600" y="10021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36" name="フローチャート: 判断 435"/>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37" name="フローチャート: 判断 436"/>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38" name="フローチャート: 判断 437"/>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39" name="フローチャート: 判断 438"/>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0" name="フローチャート: 判断 439"/>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135890</xdr:rowOff>
    </xdr:from>
    <xdr:to>
      <xdr:col>85</xdr:col>
      <xdr:colOff>177800</xdr:colOff>
      <xdr:row>60</xdr:row>
      <xdr:rowOff>66040</xdr:rowOff>
    </xdr:to>
    <xdr:sp macro="" textlink="">
      <xdr:nvSpPr>
        <xdr:cNvPr id="446" name="楕円 445"/>
        <xdr:cNvSpPr/>
      </xdr:nvSpPr>
      <xdr:spPr>
        <a:xfrm>
          <a:off x="16268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114317</xdr:rowOff>
    </xdr:from>
    <xdr:ext cx="405111" cy="259045"/>
    <xdr:sp macro="" textlink="">
      <xdr:nvSpPr>
        <xdr:cNvPr id="447" name="【保健センター・保健所】&#10;有形固定資産減価償却率該当値テキスト"/>
        <xdr:cNvSpPr txBox="1"/>
      </xdr:nvSpPr>
      <xdr:spPr>
        <a:xfrm>
          <a:off x="16357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104140</xdr:rowOff>
    </xdr:from>
    <xdr:to>
      <xdr:col>81</xdr:col>
      <xdr:colOff>101600</xdr:colOff>
      <xdr:row>60</xdr:row>
      <xdr:rowOff>34290</xdr:rowOff>
    </xdr:to>
    <xdr:sp macro="" textlink="">
      <xdr:nvSpPr>
        <xdr:cNvPr id="448" name="楕円 447"/>
        <xdr:cNvSpPr/>
      </xdr:nvSpPr>
      <xdr:spPr>
        <a:xfrm>
          <a:off x="15430500" y="102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154940</xdr:rowOff>
    </xdr:from>
    <xdr:to>
      <xdr:col>85</xdr:col>
      <xdr:colOff>127000</xdr:colOff>
      <xdr:row>60</xdr:row>
      <xdr:rowOff>15240</xdr:rowOff>
    </xdr:to>
    <xdr:cxnSp macro="">
      <xdr:nvCxnSpPr>
        <xdr:cNvPr id="449" name="直線コネクタ 448"/>
        <xdr:cNvCxnSpPr/>
      </xdr:nvCxnSpPr>
      <xdr:spPr>
        <a:xfrm>
          <a:off x="15481300" y="10270490"/>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0" name="楕円 449"/>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154940</xdr:rowOff>
    </xdr:to>
    <xdr:cxnSp macro="">
      <xdr:nvCxnSpPr>
        <xdr:cNvPr id="451" name="直線コネクタ 450"/>
        <xdr:cNvCxnSpPr/>
      </xdr:nvCxnSpPr>
      <xdr:spPr>
        <a:xfrm>
          <a:off x="14592300" y="1021842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452" name="楕円 451"/>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102870</xdr:rowOff>
    </xdr:to>
    <xdr:cxnSp macro="">
      <xdr:nvCxnSpPr>
        <xdr:cNvPr id="453" name="直線コネクタ 452"/>
        <xdr:cNvCxnSpPr/>
      </xdr:nvCxnSpPr>
      <xdr:spPr>
        <a:xfrm>
          <a:off x="13703300" y="10165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454" name="楕円 453"/>
        <xdr:cNvSpPr/>
      </xdr:nvSpPr>
      <xdr:spPr>
        <a:xfrm>
          <a:off x="12763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49530</xdr:rowOff>
    </xdr:to>
    <xdr:cxnSp macro="">
      <xdr:nvCxnSpPr>
        <xdr:cNvPr id="455" name="直線コネクタ 454"/>
        <xdr:cNvCxnSpPr/>
      </xdr:nvCxnSpPr>
      <xdr:spPr>
        <a:xfrm>
          <a:off x="12814300" y="10111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456"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57"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58"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459" name="n_4aveValue【保健センター・保健所】&#10;有形固定資産減価償却率"/>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25417</xdr:rowOff>
    </xdr:from>
    <xdr:ext cx="405111" cy="259045"/>
    <xdr:sp macro="" textlink="">
      <xdr:nvSpPr>
        <xdr:cNvPr id="460" name="n_1mainValue【保健センター・保健所】&#10;有形固定資産減価償却率"/>
        <xdr:cNvSpPr txBox="1"/>
      </xdr:nvSpPr>
      <xdr:spPr>
        <a:xfrm>
          <a:off x="152660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61" name="n_2main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91457</xdr:rowOff>
    </xdr:from>
    <xdr:ext cx="405111" cy="259045"/>
    <xdr:sp macro="" textlink="">
      <xdr:nvSpPr>
        <xdr:cNvPr id="462" name="n_3mainValue【保健センター・保健所】&#10;有形固定資産減価償却率"/>
        <xdr:cNvSpPr txBox="1"/>
      </xdr:nvSpPr>
      <xdr:spPr>
        <a:xfrm>
          <a:off x="13500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63517</xdr:rowOff>
    </xdr:from>
    <xdr:ext cx="405111" cy="259045"/>
    <xdr:sp macro="" textlink="">
      <xdr:nvSpPr>
        <xdr:cNvPr id="463" name="n_4mainValue【保健センター・保健所】&#10;有形固定資産減価償却率"/>
        <xdr:cNvSpPr txBox="1"/>
      </xdr:nvSpPr>
      <xdr:spPr>
        <a:xfrm>
          <a:off x="12611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487" name="直線コネクタ 486"/>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8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89" name="直線コネクタ 48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490"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491" name="直線コネクタ 490"/>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25417</xdr:rowOff>
    </xdr:from>
    <xdr:ext cx="469744" cy="259045"/>
    <xdr:sp macro="" textlink="">
      <xdr:nvSpPr>
        <xdr:cNvPr id="492" name="【保健センター・保健所】&#10;一人当たり面積平均値テキスト"/>
        <xdr:cNvSpPr txBox="1"/>
      </xdr:nvSpPr>
      <xdr:spPr>
        <a:xfrm>
          <a:off x="221996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493" name="フローチャート: 判断 49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4" name="フローチャート: 判断 493"/>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5" name="フローチャート: 判断 494"/>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496" name="フローチャート: 判断 495"/>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497" name="フローチャート: 判断 49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03" name="楕円 502"/>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04"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05" name="楕円 504"/>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06" name="直線コネクタ 505"/>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507" name="楕円 506"/>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118110</xdr:rowOff>
    </xdr:to>
    <xdr:cxnSp macro="">
      <xdr:nvCxnSpPr>
        <xdr:cNvPr id="508" name="直線コネクタ 507"/>
        <xdr:cNvCxnSpPr/>
      </xdr:nvCxnSpPr>
      <xdr:spPr>
        <a:xfrm flipV="1">
          <a:off x="20434300" y="10744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509" name="楕円 508"/>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118110</xdr:rowOff>
    </xdr:from>
    <xdr:to>
      <xdr:col>107</xdr:col>
      <xdr:colOff>50800</xdr:colOff>
      <xdr:row>62</xdr:row>
      <xdr:rowOff>121920</xdr:rowOff>
    </xdr:to>
    <xdr:cxnSp macro="">
      <xdr:nvCxnSpPr>
        <xdr:cNvPr id="510" name="直線コネクタ 509"/>
        <xdr:cNvCxnSpPr/>
      </xdr:nvCxnSpPr>
      <xdr:spPr>
        <a:xfrm flipV="1">
          <a:off x="19545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78740</xdr:rowOff>
    </xdr:from>
    <xdr:to>
      <xdr:col>98</xdr:col>
      <xdr:colOff>38100</xdr:colOff>
      <xdr:row>63</xdr:row>
      <xdr:rowOff>8890</xdr:rowOff>
    </xdr:to>
    <xdr:sp macro="" textlink="">
      <xdr:nvSpPr>
        <xdr:cNvPr id="511" name="楕円 510"/>
        <xdr:cNvSpPr/>
      </xdr:nvSpPr>
      <xdr:spPr>
        <a:xfrm>
          <a:off x="18605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129540</xdr:rowOff>
    </xdr:to>
    <xdr:cxnSp macro="">
      <xdr:nvCxnSpPr>
        <xdr:cNvPr id="512" name="直線コネクタ 511"/>
        <xdr:cNvCxnSpPr/>
      </xdr:nvCxnSpPr>
      <xdr:spPr>
        <a:xfrm flipV="1">
          <a:off x="18656300" y="1075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3"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4"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5"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16"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1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518" name="n_2mainValue【保健センター・保健所】&#10;一人当たり面積"/>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163847</xdr:rowOff>
    </xdr:from>
    <xdr:ext cx="469744" cy="259045"/>
    <xdr:sp macro="" textlink="">
      <xdr:nvSpPr>
        <xdr:cNvPr id="519" name="n_3mainValue【保健センター・保健所】&#10;一人当たり面積"/>
        <xdr:cNvSpPr txBox="1"/>
      </xdr:nvSpPr>
      <xdr:spPr>
        <a:xfrm>
          <a:off x="19310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xdr:rowOff>
    </xdr:from>
    <xdr:ext cx="469744" cy="259045"/>
    <xdr:sp macro="" textlink="">
      <xdr:nvSpPr>
        <xdr:cNvPr id="520" name="n_4mainValue【保健センター・保健所】&#10;一人当たり面積"/>
        <xdr:cNvSpPr txBox="1"/>
      </xdr:nvSpPr>
      <xdr:spPr>
        <a:xfrm>
          <a:off x="18421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46" name="直線コネクタ 545"/>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47"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48" name="直線コネクタ 547"/>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49"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50" name="直線コネクタ 54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macro="" textlink="">
      <xdr:nvSpPr>
        <xdr:cNvPr id="551"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52" name="フローチャート: 判断 551"/>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53" name="フローチャート: 判断 552"/>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4" name="フローチャート: 判断 553"/>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55" name="フローチャート: 判断 554"/>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56" name="フローチャート: 判断 555"/>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62" name="楕円 561"/>
        <xdr:cNvSpPr/>
      </xdr:nvSpPr>
      <xdr:spPr>
        <a:xfrm>
          <a:off x="16268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52632</xdr:rowOff>
    </xdr:from>
    <xdr:ext cx="405111" cy="259045"/>
    <xdr:sp macro="" textlink="">
      <xdr:nvSpPr>
        <xdr:cNvPr id="563" name="【消防施設】&#10;有形固定資産減価償却率該当値テキスト"/>
        <xdr:cNvSpPr txBox="1"/>
      </xdr:nvSpPr>
      <xdr:spPr>
        <a:xfrm>
          <a:off x="16357600" y="139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564" name="楕円 563"/>
        <xdr:cNvSpPr/>
      </xdr:nvSpPr>
      <xdr:spPr>
        <a:xfrm>
          <a:off x="1543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80555</xdr:rowOff>
    </xdr:from>
    <xdr:to>
      <xdr:col>85</xdr:col>
      <xdr:colOff>127000</xdr:colOff>
      <xdr:row>82</xdr:row>
      <xdr:rowOff>82187</xdr:rowOff>
    </xdr:to>
    <xdr:cxnSp macro="">
      <xdr:nvCxnSpPr>
        <xdr:cNvPr id="565" name="直線コネクタ 564"/>
        <xdr:cNvCxnSpPr/>
      </xdr:nvCxnSpPr>
      <xdr:spPr>
        <a:xfrm flipV="1">
          <a:off x="15481300" y="141394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121194</xdr:rowOff>
    </xdr:from>
    <xdr:to>
      <xdr:col>76</xdr:col>
      <xdr:colOff>165100</xdr:colOff>
      <xdr:row>82</xdr:row>
      <xdr:rowOff>51344</xdr:rowOff>
    </xdr:to>
    <xdr:sp macro="" textlink="">
      <xdr:nvSpPr>
        <xdr:cNvPr id="566" name="楕円 565"/>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xdr:rowOff>
    </xdr:from>
    <xdr:to>
      <xdr:col>81</xdr:col>
      <xdr:colOff>50800</xdr:colOff>
      <xdr:row>82</xdr:row>
      <xdr:rowOff>82187</xdr:rowOff>
    </xdr:to>
    <xdr:cxnSp macro="">
      <xdr:nvCxnSpPr>
        <xdr:cNvPr id="567" name="直線コネクタ 566"/>
        <xdr:cNvCxnSpPr/>
      </xdr:nvCxnSpPr>
      <xdr:spPr>
        <a:xfrm>
          <a:off x="14592300" y="140594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33020</xdr:rowOff>
    </xdr:from>
    <xdr:to>
      <xdr:col>72</xdr:col>
      <xdr:colOff>38100</xdr:colOff>
      <xdr:row>81</xdr:row>
      <xdr:rowOff>134620</xdr:rowOff>
    </xdr:to>
    <xdr:sp macro="" textlink="">
      <xdr:nvSpPr>
        <xdr:cNvPr id="568" name="楕円 567"/>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83820</xdr:rowOff>
    </xdr:from>
    <xdr:to>
      <xdr:col>76</xdr:col>
      <xdr:colOff>114300</xdr:colOff>
      <xdr:row>82</xdr:row>
      <xdr:rowOff>544</xdr:rowOff>
    </xdr:to>
    <xdr:cxnSp macro="">
      <xdr:nvCxnSpPr>
        <xdr:cNvPr id="569" name="直線コネクタ 568"/>
        <xdr:cNvCxnSpPr/>
      </xdr:nvCxnSpPr>
      <xdr:spPr>
        <a:xfrm>
          <a:off x="13703300" y="1397127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570" name="楕円 569"/>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83820</xdr:rowOff>
    </xdr:to>
    <xdr:cxnSp macro="">
      <xdr:nvCxnSpPr>
        <xdr:cNvPr id="571" name="直線コネクタ 570"/>
        <xdr:cNvCxnSpPr/>
      </xdr:nvCxnSpPr>
      <xdr:spPr>
        <a:xfrm>
          <a:off x="12814300" y="138684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72"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3"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574"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17978</xdr:rowOff>
    </xdr:from>
    <xdr:ext cx="405111" cy="259045"/>
    <xdr:sp macro="" textlink="">
      <xdr:nvSpPr>
        <xdr:cNvPr id="575" name="n_4aveValue【消防施設】&#10;有形固定資産減価償却率"/>
        <xdr:cNvSpPr txBox="1"/>
      </xdr:nvSpPr>
      <xdr:spPr>
        <a:xfrm>
          <a:off x="12611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149514</xdr:rowOff>
    </xdr:from>
    <xdr:ext cx="405111" cy="259045"/>
    <xdr:sp macro="" textlink="">
      <xdr:nvSpPr>
        <xdr:cNvPr id="576" name="n_1mainValue【消防施設】&#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67871</xdr:rowOff>
    </xdr:from>
    <xdr:ext cx="405111" cy="259045"/>
    <xdr:sp macro="" textlink="">
      <xdr:nvSpPr>
        <xdr:cNvPr id="577" name="n_2mainValue【消防施設】&#10;有形固定資産減価償却率"/>
        <xdr:cNvSpPr txBox="1"/>
      </xdr:nvSpPr>
      <xdr:spPr>
        <a:xfrm>
          <a:off x="14389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578" name="n_3mainValue【消防施設】&#10;有形固定資産減価償却率"/>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579" name="n_4mainValue【消防施設】&#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5" name="直線コネクタ 604"/>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6"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7" name="直線コネクタ 606"/>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08"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09" name="直線コネクタ 608"/>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0"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1" name="フローチャート: 判断 610"/>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2" name="フローチャート: 判断 611"/>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3" name="フローチャート: 判断 612"/>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4" name="フローチャート: 判断 613"/>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5" name="フローチャート: 判断 614"/>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92129</xdr:rowOff>
    </xdr:from>
    <xdr:to>
      <xdr:col>116</xdr:col>
      <xdr:colOff>114300</xdr:colOff>
      <xdr:row>87</xdr:row>
      <xdr:rowOff>22279</xdr:rowOff>
    </xdr:to>
    <xdr:sp macro="" textlink="">
      <xdr:nvSpPr>
        <xdr:cNvPr id="621" name="楕円 620"/>
        <xdr:cNvSpPr/>
      </xdr:nvSpPr>
      <xdr:spPr>
        <a:xfrm>
          <a:off x="221107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macro="" textlink="">
      <xdr:nvSpPr>
        <xdr:cNvPr id="622"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94742</xdr:rowOff>
    </xdr:from>
    <xdr:to>
      <xdr:col>112</xdr:col>
      <xdr:colOff>38100</xdr:colOff>
      <xdr:row>87</xdr:row>
      <xdr:rowOff>24892</xdr:rowOff>
    </xdr:to>
    <xdr:sp macro="" textlink="">
      <xdr:nvSpPr>
        <xdr:cNvPr id="623" name="楕円 622"/>
        <xdr:cNvSpPr/>
      </xdr:nvSpPr>
      <xdr:spPr>
        <a:xfrm>
          <a:off x="21272500" y="14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142929</xdr:rowOff>
    </xdr:from>
    <xdr:to>
      <xdr:col>116</xdr:col>
      <xdr:colOff>63500</xdr:colOff>
      <xdr:row>86</xdr:row>
      <xdr:rowOff>145542</xdr:rowOff>
    </xdr:to>
    <xdr:cxnSp macro="">
      <xdr:nvCxnSpPr>
        <xdr:cNvPr id="624" name="直線コネクタ 623"/>
        <xdr:cNvCxnSpPr/>
      </xdr:nvCxnSpPr>
      <xdr:spPr>
        <a:xfrm flipV="1">
          <a:off x="21323300" y="1488762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95396</xdr:rowOff>
    </xdr:from>
    <xdr:to>
      <xdr:col>107</xdr:col>
      <xdr:colOff>101600</xdr:colOff>
      <xdr:row>87</xdr:row>
      <xdr:rowOff>25546</xdr:rowOff>
    </xdr:to>
    <xdr:sp macro="" textlink="">
      <xdr:nvSpPr>
        <xdr:cNvPr id="625" name="楕円 624"/>
        <xdr:cNvSpPr/>
      </xdr:nvSpPr>
      <xdr:spPr>
        <a:xfrm>
          <a:off x="20383500" y="14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145542</xdr:rowOff>
    </xdr:from>
    <xdr:to>
      <xdr:col>111</xdr:col>
      <xdr:colOff>177800</xdr:colOff>
      <xdr:row>86</xdr:row>
      <xdr:rowOff>146196</xdr:rowOff>
    </xdr:to>
    <xdr:cxnSp macro="">
      <xdr:nvCxnSpPr>
        <xdr:cNvPr id="626" name="直線コネクタ 625"/>
        <xdr:cNvCxnSpPr/>
      </xdr:nvCxnSpPr>
      <xdr:spPr>
        <a:xfrm flipV="1">
          <a:off x="20434300" y="1489024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96048</xdr:rowOff>
    </xdr:from>
    <xdr:to>
      <xdr:col>102</xdr:col>
      <xdr:colOff>165100</xdr:colOff>
      <xdr:row>87</xdr:row>
      <xdr:rowOff>26198</xdr:rowOff>
    </xdr:to>
    <xdr:sp macro="" textlink="">
      <xdr:nvSpPr>
        <xdr:cNvPr id="627" name="楕円 626"/>
        <xdr:cNvSpPr/>
      </xdr:nvSpPr>
      <xdr:spPr>
        <a:xfrm>
          <a:off x="19494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146196</xdr:rowOff>
    </xdr:from>
    <xdr:to>
      <xdr:col>107</xdr:col>
      <xdr:colOff>50800</xdr:colOff>
      <xdr:row>86</xdr:row>
      <xdr:rowOff>146848</xdr:rowOff>
    </xdr:to>
    <xdr:cxnSp macro="">
      <xdr:nvCxnSpPr>
        <xdr:cNvPr id="628" name="直線コネクタ 627"/>
        <xdr:cNvCxnSpPr/>
      </xdr:nvCxnSpPr>
      <xdr:spPr>
        <a:xfrm flipV="1">
          <a:off x="19545300" y="1489089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96376</xdr:rowOff>
    </xdr:from>
    <xdr:to>
      <xdr:col>98</xdr:col>
      <xdr:colOff>38100</xdr:colOff>
      <xdr:row>87</xdr:row>
      <xdr:rowOff>26526</xdr:rowOff>
    </xdr:to>
    <xdr:sp macro="" textlink="">
      <xdr:nvSpPr>
        <xdr:cNvPr id="629" name="楕円 628"/>
        <xdr:cNvSpPr/>
      </xdr:nvSpPr>
      <xdr:spPr>
        <a:xfrm>
          <a:off x="18605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146848</xdr:rowOff>
    </xdr:from>
    <xdr:to>
      <xdr:col>102</xdr:col>
      <xdr:colOff>114300</xdr:colOff>
      <xdr:row>86</xdr:row>
      <xdr:rowOff>147176</xdr:rowOff>
    </xdr:to>
    <xdr:cxnSp macro="">
      <xdr:nvCxnSpPr>
        <xdr:cNvPr id="630" name="直線コネクタ 629"/>
        <xdr:cNvCxnSpPr/>
      </xdr:nvCxnSpPr>
      <xdr:spPr>
        <a:xfrm flipV="1">
          <a:off x="18656300" y="1489154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31"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32"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3"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4"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16019</xdr:rowOff>
    </xdr:from>
    <xdr:ext cx="469744" cy="259045"/>
    <xdr:sp macro="" textlink="">
      <xdr:nvSpPr>
        <xdr:cNvPr id="635" name="n_1mainValue【消防施設】&#10;一人当たり面積"/>
        <xdr:cNvSpPr txBox="1"/>
      </xdr:nvSpPr>
      <xdr:spPr>
        <a:xfrm>
          <a:off x="21075727" y="1493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16673</xdr:rowOff>
    </xdr:from>
    <xdr:ext cx="469744" cy="259045"/>
    <xdr:sp macro="" textlink="">
      <xdr:nvSpPr>
        <xdr:cNvPr id="636" name="n_2mainValue【消防施設】&#10;一人当たり面積"/>
        <xdr:cNvSpPr txBox="1"/>
      </xdr:nvSpPr>
      <xdr:spPr>
        <a:xfrm>
          <a:off x="20199427" y="149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17325</xdr:rowOff>
    </xdr:from>
    <xdr:ext cx="469744" cy="259045"/>
    <xdr:sp macro="" textlink="">
      <xdr:nvSpPr>
        <xdr:cNvPr id="637" name="n_3mainValue【消防施設】&#10;一人当たり面積"/>
        <xdr:cNvSpPr txBox="1"/>
      </xdr:nvSpPr>
      <xdr:spPr>
        <a:xfrm>
          <a:off x="193104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17653</xdr:rowOff>
    </xdr:from>
    <xdr:ext cx="469744" cy="259045"/>
    <xdr:sp macro="" textlink="">
      <xdr:nvSpPr>
        <xdr:cNvPr id="638" name="n_4mainValue【消防施設】&#10;一人当たり面積"/>
        <xdr:cNvSpPr txBox="1"/>
      </xdr:nvSpPr>
      <xdr:spPr>
        <a:xfrm>
          <a:off x="184214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4" name="直線コネクタ 663"/>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7"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68" name="直線コネクタ 667"/>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69"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70" name="フローチャート: 判断 669"/>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71" name="フローチャート: 判断 670"/>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72" name="フローチャート: 判断 671"/>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73" name="フローチャート: 判断 672"/>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74" name="フローチャート: 判断 673"/>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680" name="楕円 679"/>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72407</xdr:rowOff>
    </xdr:from>
    <xdr:ext cx="405111" cy="259045"/>
    <xdr:sp macro="" textlink="">
      <xdr:nvSpPr>
        <xdr:cNvPr id="681" name="【庁舎】&#10;有形固定資産減価償却率該当値テキスト"/>
        <xdr:cNvSpPr txBox="1"/>
      </xdr:nvSpPr>
      <xdr:spPr>
        <a:xfrm>
          <a:off x="16357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46627</xdr:rowOff>
    </xdr:from>
    <xdr:to>
      <xdr:col>81</xdr:col>
      <xdr:colOff>101600</xdr:colOff>
      <xdr:row>104</xdr:row>
      <xdr:rowOff>148227</xdr:rowOff>
    </xdr:to>
    <xdr:sp macro="" textlink="">
      <xdr:nvSpPr>
        <xdr:cNvPr id="682" name="楕円 681"/>
        <xdr:cNvSpPr/>
      </xdr:nvSpPr>
      <xdr:spPr>
        <a:xfrm>
          <a:off x="15430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97427</xdr:rowOff>
    </xdr:from>
    <xdr:to>
      <xdr:col>85</xdr:col>
      <xdr:colOff>127000</xdr:colOff>
      <xdr:row>104</xdr:row>
      <xdr:rowOff>144780</xdr:rowOff>
    </xdr:to>
    <xdr:cxnSp macro="">
      <xdr:nvCxnSpPr>
        <xdr:cNvPr id="683" name="直線コネクタ 682"/>
        <xdr:cNvCxnSpPr/>
      </xdr:nvCxnSpPr>
      <xdr:spPr>
        <a:xfrm>
          <a:off x="15481300" y="179282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4" name="楕円 683"/>
        <xdr:cNvSpPr/>
      </xdr:nvSpPr>
      <xdr:spPr>
        <a:xfrm>
          <a:off x="14541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50074</xdr:rowOff>
    </xdr:from>
    <xdr:to>
      <xdr:col>81</xdr:col>
      <xdr:colOff>50800</xdr:colOff>
      <xdr:row>104</xdr:row>
      <xdr:rowOff>97427</xdr:rowOff>
    </xdr:to>
    <xdr:cxnSp macro="">
      <xdr:nvCxnSpPr>
        <xdr:cNvPr id="685" name="直線コネクタ 684"/>
        <xdr:cNvCxnSpPr/>
      </xdr:nvCxnSpPr>
      <xdr:spPr>
        <a:xfrm>
          <a:off x="14592300" y="178808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686" name="楕円 685"/>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50074</xdr:rowOff>
    </xdr:to>
    <xdr:cxnSp macro="">
      <xdr:nvCxnSpPr>
        <xdr:cNvPr id="687" name="直線コネクタ 686"/>
        <xdr:cNvCxnSpPr/>
      </xdr:nvCxnSpPr>
      <xdr:spPr>
        <a:xfrm>
          <a:off x="13703300" y="178318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98879</xdr:rowOff>
    </xdr:from>
    <xdr:to>
      <xdr:col>67</xdr:col>
      <xdr:colOff>101600</xdr:colOff>
      <xdr:row>104</xdr:row>
      <xdr:rowOff>29029</xdr:rowOff>
    </xdr:to>
    <xdr:sp macro="" textlink="">
      <xdr:nvSpPr>
        <xdr:cNvPr id="688" name="楕円 687"/>
        <xdr:cNvSpPr/>
      </xdr:nvSpPr>
      <xdr:spPr>
        <a:xfrm>
          <a:off x="12763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149679</xdr:rowOff>
    </xdr:from>
    <xdr:to>
      <xdr:col>71</xdr:col>
      <xdr:colOff>177800</xdr:colOff>
      <xdr:row>104</xdr:row>
      <xdr:rowOff>1088</xdr:rowOff>
    </xdr:to>
    <xdr:cxnSp macro="">
      <xdr:nvCxnSpPr>
        <xdr:cNvPr id="689" name="直線コネクタ 688"/>
        <xdr:cNvCxnSpPr/>
      </xdr:nvCxnSpPr>
      <xdr:spPr>
        <a:xfrm>
          <a:off x="12814300" y="178090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690" name="n_1aveValue【庁舎】&#10;有形固定資産減価償却率"/>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691" name="n_2aveValue【庁舎】&#10;有形固定資産減価償却率"/>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692" name="n_3aveValue【庁舎】&#10;有形固定資産減価償却率"/>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693" name="n_4aveValue【庁舎】&#10;有形固定資産減価償却率"/>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164754</xdr:rowOff>
    </xdr:from>
    <xdr:ext cx="405111" cy="259045"/>
    <xdr:sp macro="" textlink="">
      <xdr:nvSpPr>
        <xdr:cNvPr id="694" name="n_1main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5" name="n_2main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696" name="n_3mainValue【庁舎】&#10;有形固定資産減価償却率"/>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45556</xdr:rowOff>
    </xdr:from>
    <xdr:ext cx="405111" cy="259045"/>
    <xdr:sp macro="" textlink="">
      <xdr:nvSpPr>
        <xdr:cNvPr id="697" name="n_4mainValue【庁舎】&#10;有形固定資産減価償却率"/>
        <xdr:cNvSpPr txBox="1"/>
      </xdr:nvSpPr>
      <xdr:spPr>
        <a:xfrm>
          <a:off x="12611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8" name="直線コネクタ 7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9" name="テキスト ボックス 7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0" name="直線コネクタ 7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1" name="テキスト ボックス 7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2" name="直線コネクタ 7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3" name="テキスト ボックス 7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6" name="直線コネクタ 7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7" name="テキスト ボックス 7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8" name="直線コネクタ 7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9" name="テキスト ボックス 7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0" name="直線コネクタ 7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1" name="テキスト ボックス 7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25" name="直線コネクタ 724"/>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26"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27" name="直線コネクタ 726"/>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28"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29" name="直線コネクタ 728"/>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30" name="【庁舎】&#10;一人当たり面積平均値テキスト"/>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31" name="フローチャート: 判断 730"/>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32" name="フローチャート: 判断 731"/>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33" name="フローチャート: 判断 732"/>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34" name="フローチャート: 判断 733"/>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35" name="フローチャート: 判断 734"/>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14923</xdr:rowOff>
    </xdr:from>
    <xdr:to>
      <xdr:col>116</xdr:col>
      <xdr:colOff>114300</xdr:colOff>
      <xdr:row>107</xdr:row>
      <xdr:rowOff>116523</xdr:rowOff>
    </xdr:to>
    <xdr:sp macro="" textlink="">
      <xdr:nvSpPr>
        <xdr:cNvPr id="741" name="楕円 740"/>
        <xdr:cNvSpPr/>
      </xdr:nvSpPr>
      <xdr:spPr>
        <a:xfrm>
          <a:off x="22110700" y="183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164800</xdr:rowOff>
    </xdr:from>
    <xdr:ext cx="469744" cy="259045"/>
    <xdr:sp macro="" textlink="">
      <xdr:nvSpPr>
        <xdr:cNvPr id="742" name="【庁舎】&#10;一人当たり面積該当値テキスト"/>
        <xdr:cNvSpPr txBox="1"/>
      </xdr:nvSpPr>
      <xdr:spPr>
        <a:xfrm>
          <a:off x="22199600" y="1833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14923</xdr:rowOff>
    </xdr:from>
    <xdr:to>
      <xdr:col>112</xdr:col>
      <xdr:colOff>38100</xdr:colOff>
      <xdr:row>107</xdr:row>
      <xdr:rowOff>116523</xdr:rowOff>
    </xdr:to>
    <xdr:sp macro="" textlink="">
      <xdr:nvSpPr>
        <xdr:cNvPr id="743" name="楕円 742"/>
        <xdr:cNvSpPr/>
      </xdr:nvSpPr>
      <xdr:spPr>
        <a:xfrm>
          <a:off x="21272500" y="183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65723</xdr:rowOff>
    </xdr:from>
    <xdr:to>
      <xdr:col>116</xdr:col>
      <xdr:colOff>63500</xdr:colOff>
      <xdr:row>107</xdr:row>
      <xdr:rowOff>65723</xdr:rowOff>
    </xdr:to>
    <xdr:cxnSp macro="">
      <xdr:nvCxnSpPr>
        <xdr:cNvPr id="744" name="直線コネクタ 743"/>
        <xdr:cNvCxnSpPr/>
      </xdr:nvCxnSpPr>
      <xdr:spPr>
        <a:xfrm>
          <a:off x="21323300" y="1841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18732</xdr:rowOff>
    </xdr:from>
    <xdr:to>
      <xdr:col>107</xdr:col>
      <xdr:colOff>101600</xdr:colOff>
      <xdr:row>107</xdr:row>
      <xdr:rowOff>120332</xdr:rowOff>
    </xdr:to>
    <xdr:sp macro="" textlink="">
      <xdr:nvSpPr>
        <xdr:cNvPr id="745" name="楕円 744"/>
        <xdr:cNvSpPr/>
      </xdr:nvSpPr>
      <xdr:spPr>
        <a:xfrm>
          <a:off x="20383500" y="183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65723</xdr:rowOff>
    </xdr:from>
    <xdr:to>
      <xdr:col>111</xdr:col>
      <xdr:colOff>177800</xdr:colOff>
      <xdr:row>107</xdr:row>
      <xdr:rowOff>69532</xdr:rowOff>
    </xdr:to>
    <xdr:cxnSp macro="">
      <xdr:nvCxnSpPr>
        <xdr:cNvPr id="746" name="直線コネクタ 745"/>
        <xdr:cNvCxnSpPr/>
      </xdr:nvCxnSpPr>
      <xdr:spPr>
        <a:xfrm flipV="1">
          <a:off x="20434300" y="1841087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26352</xdr:rowOff>
    </xdr:from>
    <xdr:to>
      <xdr:col>102</xdr:col>
      <xdr:colOff>165100</xdr:colOff>
      <xdr:row>107</xdr:row>
      <xdr:rowOff>127952</xdr:rowOff>
    </xdr:to>
    <xdr:sp macro="" textlink="">
      <xdr:nvSpPr>
        <xdr:cNvPr id="747" name="楕円 746"/>
        <xdr:cNvSpPr/>
      </xdr:nvSpPr>
      <xdr:spPr>
        <a:xfrm>
          <a:off x="19494500" y="18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69532</xdr:rowOff>
    </xdr:from>
    <xdr:to>
      <xdr:col>107</xdr:col>
      <xdr:colOff>50800</xdr:colOff>
      <xdr:row>107</xdr:row>
      <xdr:rowOff>77152</xdr:rowOff>
    </xdr:to>
    <xdr:cxnSp macro="">
      <xdr:nvCxnSpPr>
        <xdr:cNvPr id="748" name="直線コネクタ 747"/>
        <xdr:cNvCxnSpPr/>
      </xdr:nvCxnSpPr>
      <xdr:spPr>
        <a:xfrm flipV="1">
          <a:off x="19545300" y="184146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31114</xdr:rowOff>
    </xdr:from>
    <xdr:to>
      <xdr:col>98</xdr:col>
      <xdr:colOff>38100</xdr:colOff>
      <xdr:row>107</xdr:row>
      <xdr:rowOff>132714</xdr:rowOff>
    </xdr:to>
    <xdr:sp macro="" textlink="">
      <xdr:nvSpPr>
        <xdr:cNvPr id="749" name="楕円 748"/>
        <xdr:cNvSpPr/>
      </xdr:nvSpPr>
      <xdr:spPr>
        <a:xfrm>
          <a:off x="18605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77152</xdr:rowOff>
    </xdr:from>
    <xdr:to>
      <xdr:col>102</xdr:col>
      <xdr:colOff>114300</xdr:colOff>
      <xdr:row>107</xdr:row>
      <xdr:rowOff>81914</xdr:rowOff>
    </xdr:to>
    <xdr:cxnSp macro="">
      <xdr:nvCxnSpPr>
        <xdr:cNvPr id="750" name="直線コネクタ 749"/>
        <xdr:cNvCxnSpPr/>
      </xdr:nvCxnSpPr>
      <xdr:spPr>
        <a:xfrm flipV="1">
          <a:off x="18656300" y="1842230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51" name="n_1aveValue【庁舎】&#10;一人当たり面積"/>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52" name="n_2ave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53" name="n_3aveValue【庁舎】&#10;一人当たり面積"/>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54" name="n_4aveValue【庁舎】&#10;一人当たり面積"/>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107650</xdr:rowOff>
    </xdr:from>
    <xdr:ext cx="469744" cy="259045"/>
    <xdr:sp macro="" textlink="">
      <xdr:nvSpPr>
        <xdr:cNvPr id="755" name="n_1mainValue【庁舎】&#10;一人当たり面積"/>
        <xdr:cNvSpPr txBox="1"/>
      </xdr:nvSpPr>
      <xdr:spPr>
        <a:xfrm>
          <a:off x="21075727" y="184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111459</xdr:rowOff>
    </xdr:from>
    <xdr:ext cx="469744" cy="259045"/>
    <xdr:sp macro="" textlink="">
      <xdr:nvSpPr>
        <xdr:cNvPr id="756" name="n_2mainValue【庁舎】&#10;一人当たり面積"/>
        <xdr:cNvSpPr txBox="1"/>
      </xdr:nvSpPr>
      <xdr:spPr>
        <a:xfrm>
          <a:off x="20199427" y="1845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119079</xdr:rowOff>
    </xdr:from>
    <xdr:ext cx="469744" cy="259045"/>
    <xdr:sp macro="" textlink="">
      <xdr:nvSpPr>
        <xdr:cNvPr id="757" name="n_3mainValue【庁舎】&#10;一人当たり面積"/>
        <xdr:cNvSpPr txBox="1"/>
      </xdr:nvSpPr>
      <xdr:spPr>
        <a:xfrm>
          <a:off x="19310427" y="184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123841</xdr:rowOff>
    </xdr:from>
    <xdr:ext cx="469744" cy="259045"/>
    <xdr:sp macro="" textlink="">
      <xdr:nvSpPr>
        <xdr:cNvPr id="758" name="n_4mainValue【庁舎】&#10;一人当たり面積"/>
        <xdr:cNvSpPr txBox="1"/>
      </xdr:nvSpPr>
      <xdr:spPr>
        <a:xfrm>
          <a:off x="18421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年建設の勤労者体育センター及び付属設備のみを資産計上していることから、有形固定資産減価償却率が高くなっている。当該施設は平成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年度において帳簿価格（残存価格）が備忘価格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に達しており、今後の改修を見据えて、建物の劣化診断及び定期的な点検を実施していく必要がある。保健センターについては、木造建築物である事から、単年度減価償却額が高く、計画的な維持補修に努めていく必要がある。また、庁舎については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年に建築しており、有形固定資産減価償却率は類似団体とほぼ同水準であるが、経年劣化により、雨漏りや空調等の付属設備の不具合が近年頻発しているため、個別施設計画に基づき、令和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大規模改修を実施する予定である。一般廃棄物処理施設及び消防施設については、本町保有資産に加え、一部事務組合所有の施設について経費負担割合により按分した数値を計上している。計上されているものは、その大部分が一部事務組合所有の施設ではあるが、今後、資産の老朽化が進めば、一部事務組合への負担金増に直結してくるため、指標の推移を注視しておく必要がある。なお、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月豪雨災害により被災した消防本部及び分署の移転・建替が計画されており、当該事業が完工する予定の令和７年度から、有形固定資産減価償却率は減少に転じる見込みである。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財政力指数の分子となる基準財政収入額は地方消費税交付金の増加等により、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43,722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千円増加し、分母となる基準財政需要額は、新たな算定項目である地域社会再生事業費の増加等により、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140,695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税の状況としては、固定資産税は新規の太陽光発電施設設置に適した用地が減少していることや売電価格の低下に伴い鈍化している。軽自動車税に関しては、旧税率から新税率適用に更新されていることから、引き続き増加傾向にあ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103294</xdr:rowOff>
    </xdr:to>
    <xdr:cxnSp macro="">
      <xdr:nvCxnSpPr>
        <xdr:cNvPr id="74" name="直線コネクタ 73"/>
        <xdr:cNvCxnSpPr/>
      </xdr:nvCxnSpPr>
      <xdr:spPr>
        <a:xfrm flipV="1">
          <a:off x="2336800" y="74676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119380</xdr:rowOff>
    </xdr:to>
    <xdr:cxnSp macro="">
      <xdr:nvCxnSpPr>
        <xdr:cNvPr id="77" name="直線コネクタ 76"/>
        <xdr:cNvCxnSpPr/>
      </xdr:nvCxnSpPr>
      <xdr:spPr>
        <a:xfrm flipV="1">
          <a:off x="1447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94" name="テキスト ボックス 93"/>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5" name="楕円 94"/>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6" name="テキスト ボックス 95"/>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は少子化により扶助費（私立保育園負担金・児童手当・子ども医療費助成）は減少したが、物件費（錦ネット通信事業加入増によるもの）は増加している。歳入は地方消費税交付金と普通交付税が大きく増加したことにより、経常収支比率は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今後も事務事業の見直しや単独補助事業の精査を行い、優先度の低い事業については、廃止・縮小に取り組むとともに、経常経費の削減に努める。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122344</xdr:rowOff>
    </xdr:to>
    <xdr:cxnSp macro="">
      <xdr:nvCxnSpPr>
        <xdr:cNvPr id="131" name="直線コネクタ 130"/>
        <xdr:cNvCxnSpPr/>
      </xdr:nvCxnSpPr>
      <xdr:spPr>
        <a:xfrm flipV="1">
          <a:off x="4114800" y="10626090"/>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108796</xdr:rowOff>
    </xdr:from>
    <xdr:to>
      <xdr:col>19</xdr:col>
      <xdr:colOff>133350</xdr:colOff>
      <xdr:row>63</xdr:row>
      <xdr:rowOff>122344</xdr:rowOff>
    </xdr:to>
    <xdr:cxnSp macro="">
      <xdr:nvCxnSpPr>
        <xdr:cNvPr id="134" name="直線コネクタ 133"/>
        <xdr:cNvCxnSpPr/>
      </xdr:nvCxnSpPr>
      <xdr:spPr>
        <a:xfrm>
          <a:off x="3225800" y="1073869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108796</xdr:rowOff>
    </xdr:to>
    <xdr:cxnSp macro="">
      <xdr:nvCxnSpPr>
        <xdr:cNvPr id="137" name="直線コネクタ 136"/>
        <xdr:cNvCxnSpPr/>
      </xdr:nvCxnSpPr>
      <xdr:spPr>
        <a:xfrm>
          <a:off x="2336800" y="1069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39" name="テキスト ボックス 138"/>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68580</xdr:rowOff>
    </xdr:to>
    <xdr:cxnSp macro="">
      <xdr:nvCxnSpPr>
        <xdr:cNvPr id="140" name="直線コネクタ 139"/>
        <xdr:cNvCxnSpPr/>
      </xdr:nvCxnSpPr>
      <xdr:spPr>
        <a:xfrm>
          <a:off x="1447800" y="1060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1"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2" name="楕円 151"/>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3" name="テキスト ボックス 152"/>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57996</xdr:rowOff>
    </xdr:from>
    <xdr:to>
      <xdr:col>15</xdr:col>
      <xdr:colOff>133350</xdr:colOff>
      <xdr:row>62</xdr:row>
      <xdr:rowOff>159596</xdr:rowOff>
    </xdr:to>
    <xdr:sp macro="" textlink="">
      <xdr:nvSpPr>
        <xdr:cNvPr id="154" name="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55" name="テキスト ボックス 154"/>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6" name="楕円 155"/>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7" name="テキスト ボックス 156"/>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9" name="テキスト ボックス 158"/>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新規採用の抑制を行い職員数の削減を行ってきたこと、給与水準（ラスパイレス指数）が低いことにより、全国平均・県平均・類似団体を下回っているが、令和２年度から会計年度任用職員が導入されたことにより、期末手当分等が増加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物件費等については、錦ネット加入者増による宅内機器購入や保守委託が増加しているほか、新型コロナウイルス感染症対策のための物品購入、令和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月豪雨災害対応のため委託料が増加となった。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94988</xdr:rowOff>
    </xdr:from>
    <xdr:to>
      <xdr:col>23</xdr:col>
      <xdr:colOff>133350</xdr:colOff>
      <xdr:row>82</xdr:row>
      <xdr:rowOff>96132</xdr:rowOff>
    </xdr:to>
    <xdr:cxnSp macro="">
      <xdr:nvCxnSpPr>
        <xdr:cNvPr id="194" name="直線コネクタ 193"/>
        <xdr:cNvCxnSpPr/>
      </xdr:nvCxnSpPr>
      <xdr:spPr>
        <a:xfrm>
          <a:off x="4114800" y="13982438"/>
          <a:ext cx="8382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33291</xdr:rowOff>
    </xdr:from>
    <xdr:to>
      <xdr:col>19</xdr:col>
      <xdr:colOff>133350</xdr:colOff>
      <xdr:row>81</xdr:row>
      <xdr:rowOff>94988</xdr:rowOff>
    </xdr:to>
    <xdr:cxnSp macro="">
      <xdr:nvCxnSpPr>
        <xdr:cNvPr id="197" name="直線コネクタ 196"/>
        <xdr:cNvCxnSpPr/>
      </xdr:nvCxnSpPr>
      <xdr:spPr>
        <a:xfrm>
          <a:off x="3225800" y="13920741"/>
          <a:ext cx="889000" cy="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169694</xdr:rowOff>
    </xdr:from>
    <xdr:to>
      <xdr:col>15</xdr:col>
      <xdr:colOff>82550</xdr:colOff>
      <xdr:row>81</xdr:row>
      <xdr:rowOff>33291</xdr:rowOff>
    </xdr:to>
    <xdr:cxnSp macro="">
      <xdr:nvCxnSpPr>
        <xdr:cNvPr id="200" name="直線コネクタ 199"/>
        <xdr:cNvCxnSpPr/>
      </xdr:nvCxnSpPr>
      <xdr:spPr>
        <a:xfrm>
          <a:off x="2336800" y="13885694"/>
          <a:ext cx="889000" cy="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153667</xdr:rowOff>
    </xdr:from>
    <xdr:to>
      <xdr:col>11</xdr:col>
      <xdr:colOff>31750</xdr:colOff>
      <xdr:row>80</xdr:row>
      <xdr:rowOff>169694</xdr:rowOff>
    </xdr:to>
    <xdr:cxnSp macro="">
      <xdr:nvCxnSpPr>
        <xdr:cNvPr id="203" name="直線コネクタ 202"/>
        <xdr:cNvCxnSpPr/>
      </xdr:nvCxnSpPr>
      <xdr:spPr>
        <a:xfrm>
          <a:off x="1447800" y="13869667"/>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45332</xdr:rowOff>
    </xdr:from>
    <xdr:to>
      <xdr:col>23</xdr:col>
      <xdr:colOff>184150</xdr:colOff>
      <xdr:row>82</xdr:row>
      <xdr:rowOff>146932</xdr:rowOff>
    </xdr:to>
    <xdr:sp macro="" textlink="">
      <xdr:nvSpPr>
        <xdr:cNvPr id="213" name="楕円 212"/>
        <xdr:cNvSpPr/>
      </xdr:nvSpPr>
      <xdr:spPr>
        <a:xfrm>
          <a:off x="4902200" y="141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61859</xdr:rowOff>
    </xdr:from>
    <xdr:ext cx="762000" cy="259045"/>
    <xdr:sp macro="" textlink="">
      <xdr:nvSpPr>
        <xdr:cNvPr id="214" name="人件費・物件費等の状況該当値テキスト"/>
        <xdr:cNvSpPr txBox="1"/>
      </xdr:nvSpPr>
      <xdr:spPr>
        <a:xfrm>
          <a:off x="5041900" y="1394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44188</xdr:rowOff>
    </xdr:from>
    <xdr:to>
      <xdr:col>19</xdr:col>
      <xdr:colOff>184150</xdr:colOff>
      <xdr:row>81</xdr:row>
      <xdr:rowOff>145788</xdr:rowOff>
    </xdr:to>
    <xdr:sp macro="" textlink="">
      <xdr:nvSpPr>
        <xdr:cNvPr id="215" name="楕円 214"/>
        <xdr:cNvSpPr/>
      </xdr:nvSpPr>
      <xdr:spPr>
        <a:xfrm>
          <a:off x="4064000" y="139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155965</xdr:rowOff>
    </xdr:from>
    <xdr:ext cx="736600" cy="259045"/>
    <xdr:sp macro="" textlink="">
      <xdr:nvSpPr>
        <xdr:cNvPr id="216" name="テキスト ボックス 215"/>
        <xdr:cNvSpPr txBox="1"/>
      </xdr:nvSpPr>
      <xdr:spPr>
        <a:xfrm>
          <a:off x="3733800" y="1370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153941</xdr:rowOff>
    </xdr:from>
    <xdr:to>
      <xdr:col>15</xdr:col>
      <xdr:colOff>133350</xdr:colOff>
      <xdr:row>81</xdr:row>
      <xdr:rowOff>84091</xdr:rowOff>
    </xdr:to>
    <xdr:sp macro="" textlink="">
      <xdr:nvSpPr>
        <xdr:cNvPr id="217" name="楕円 216"/>
        <xdr:cNvSpPr/>
      </xdr:nvSpPr>
      <xdr:spPr>
        <a:xfrm>
          <a:off x="3175000" y="138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94268</xdr:rowOff>
    </xdr:from>
    <xdr:ext cx="762000" cy="259045"/>
    <xdr:sp macro="" textlink="">
      <xdr:nvSpPr>
        <xdr:cNvPr id="218" name="テキスト ボックス 217"/>
        <xdr:cNvSpPr txBox="1"/>
      </xdr:nvSpPr>
      <xdr:spPr>
        <a:xfrm>
          <a:off x="2844800" y="136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118894</xdr:rowOff>
    </xdr:from>
    <xdr:to>
      <xdr:col>11</xdr:col>
      <xdr:colOff>82550</xdr:colOff>
      <xdr:row>81</xdr:row>
      <xdr:rowOff>49044</xdr:rowOff>
    </xdr:to>
    <xdr:sp macro="" textlink="">
      <xdr:nvSpPr>
        <xdr:cNvPr id="219" name="楕円 218"/>
        <xdr:cNvSpPr/>
      </xdr:nvSpPr>
      <xdr:spPr>
        <a:xfrm>
          <a:off x="2286000" y="138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59221</xdr:rowOff>
    </xdr:from>
    <xdr:ext cx="762000" cy="259045"/>
    <xdr:sp macro="" textlink="">
      <xdr:nvSpPr>
        <xdr:cNvPr id="220" name="テキスト ボックス 219"/>
        <xdr:cNvSpPr txBox="1"/>
      </xdr:nvSpPr>
      <xdr:spPr>
        <a:xfrm>
          <a:off x="1955800" y="1360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102867</xdr:rowOff>
    </xdr:from>
    <xdr:to>
      <xdr:col>7</xdr:col>
      <xdr:colOff>31750</xdr:colOff>
      <xdr:row>81</xdr:row>
      <xdr:rowOff>33017</xdr:rowOff>
    </xdr:to>
    <xdr:sp macro="" textlink="">
      <xdr:nvSpPr>
        <xdr:cNvPr id="221" name="楕円 220"/>
        <xdr:cNvSpPr/>
      </xdr:nvSpPr>
      <xdr:spPr>
        <a:xfrm>
          <a:off x="1397000" y="13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43194</xdr:rowOff>
    </xdr:from>
    <xdr:ext cx="762000" cy="259045"/>
    <xdr:sp macro="" textlink="">
      <xdr:nvSpPr>
        <xdr:cNvPr id="222" name="テキスト ボックス 221"/>
        <xdr:cNvSpPr txBox="1"/>
      </xdr:nvSpPr>
      <xdr:spPr>
        <a:xfrm>
          <a:off x="1066800" y="135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ポイント下回っており、給与水準は抑制されている状況である。今後も人事院勧告等を注視し、住民の理解を得られる給与制度の維持に努める。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52916</xdr:rowOff>
    </xdr:to>
    <xdr:cxnSp macro="">
      <xdr:nvCxnSpPr>
        <xdr:cNvPr id="256" name="直線コネクタ 255"/>
        <xdr:cNvCxnSpPr/>
      </xdr:nvCxnSpPr>
      <xdr:spPr>
        <a:xfrm>
          <a:off x="16179800" y="1426986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39511</xdr:rowOff>
    </xdr:to>
    <xdr:cxnSp macro="">
      <xdr:nvCxnSpPr>
        <xdr:cNvPr id="259" name="直線コネクタ 258"/>
        <xdr:cNvCxnSpPr/>
      </xdr:nvCxnSpPr>
      <xdr:spPr>
        <a:xfrm>
          <a:off x="15290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1" name="テキスト ボックス 26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82</xdr:row>
      <xdr:rowOff>143934</xdr:rowOff>
    </xdr:to>
    <xdr:cxnSp macro="">
      <xdr:nvCxnSpPr>
        <xdr:cNvPr id="262" name="直線コネクタ 261"/>
        <xdr:cNvCxnSpPr/>
      </xdr:nvCxnSpPr>
      <xdr:spPr>
        <a:xfrm>
          <a:off x="14401800" y="141894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130528</xdr:rowOff>
    </xdr:from>
    <xdr:to>
      <xdr:col>68</xdr:col>
      <xdr:colOff>152400</xdr:colOff>
      <xdr:row>84</xdr:row>
      <xdr:rowOff>2116</xdr:rowOff>
    </xdr:to>
    <xdr:cxnSp macro="">
      <xdr:nvCxnSpPr>
        <xdr:cNvPr id="265" name="直線コネクタ 264"/>
        <xdr:cNvCxnSpPr/>
      </xdr:nvCxnSpPr>
      <xdr:spPr>
        <a:xfrm flipV="1">
          <a:off x="13512800" y="14189428"/>
          <a:ext cx="8890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5" name="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7" name="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9" name="楕円 278"/>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0" name="テキスト ボックス 279"/>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81" name="楕円 280"/>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82" name="テキスト ボックス 281"/>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3" name="楕円 282"/>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4" name="テキスト ボックス 283"/>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引き続き定員管理計画に基づき、現状並みの職員数を維持するとともに、職員のスキルアップや事務事業の見直しに努める。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64709</xdr:rowOff>
    </xdr:to>
    <xdr:cxnSp macro="">
      <xdr:nvCxnSpPr>
        <xdr:cNvPr id="321" name="直線コネクタ 320"/>
        <xdr:cNvCxnSpPr/>
      </xdr:nvCxnSpPr>
      <xdr:spPr>
        <a:xfrm>
          <a:off x="16179800" y="1014808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32536</xdr:rowOff>
    </xdr:to>
    <xdr:cxnSp macro="">
      <xdr:nvCxnSpPr>
        <xdr:cNvPr id="324" name="直線コネクタ 323"/>
        <xdr:cNvCxnSpPr/>
      </xdr:nvCxnSpPr>
      <xdr:spPr>
        <a:xfrm>
          <a:off x="15290800" y="10148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15301</xdr:rowOff>
    </xdr:from>
    <xdr:to>
      <xdr:col>72</xdr:col>
      <xdr:colOff>203200</xdr:colOff>
      <xdr:row>59</xdr:row>
      <xdr:rowOff>32536</xdr:rowOff>
    </xdr:to>
    <xdr:cxnSp macro="">
      <xdr:nvCxnSpPr>
        <xdr:cNvPr id="327" name="直線コネクタ 326"/>
        <xdr:cNvCxnSpPr/>
      </xdr:nvCxnSpPr>
      <xdr:spPr>
        <a:xfrm>
          <a:off x="14401800" y="1013085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11854</xdr:rowOff>
    </xdr:from>
    <xdr:to>
      <xdr:col>68</xdr:col>
      <xdr:colOff>152400</xdr:colOff>
      <xdr:row>59</xdr:row>
      <xdr:rowOff>15301</xdr:rowOff>
    </xdr:to>
    <xdr:cxnSp macro="">
      <xdr:nvCxnSpPr>
        <xdr:cNvPr id="330" name="直線コネクタ 329"/>
        <xdr:cNvCxnSpPr/>
      </xdr:nvCxnSpPr>
      <xdr:spPr>
        <a:xfrm>
          <a:off x="13512800" y="101274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13909</xdr:rowOff>
    </xdr:from>
    <xdr:to>
      <xdr:col>81</xdr:col>
      <xdr:colOff>95250</xdr:colOff>
      <xdr:row>59</xdr:row>
      <xdr:rowOff>115509</xdr:rowOff>
    </xdr:to>
    <xdr:sp macro="" textlink="">
      <xdr:nvSpPr>
        <xdr:cNvPr id="340" name="楕円 339"/>
        <xdr:cNvSpPr/>
      </xdr:nvSpPr>
      <xdr:spPr>
        <a:xfrm>
          <a:off x="16967200" y="101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30436</xdr:rowOff>
    </xdr:from>
    <xdr:ext cx="762000" cy="259045"/>
    <xdr:sp macro="" textlink="">
      <xdr:nvSpPr>
        <xdr:cNvPr id="341" name="定員管理の状況該当値テキスト"/>
        <xdr:cNvSpPr txBox="1"/>
      </xdr:nvSpPr>
      <xdr:spPr>
        <a:xfrm>
          <a:off x="17106900" y="997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2" name="楕円 341"/>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3" name="テキスト ボックス 342"/>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4" name="楕円 343"/>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45" name="テキスト ボックス 344"/>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135951</xdr:rowOff>
    </xdr:from>
    <xdr:to>
      <xdr:col>68</xdr:col>
      <xdr:colOff>203200</xdr:colOff>
      <xdr:row>59</xdr:row>
      <xdr:rowOff>66101</xdr:rowOff>
    </xdr:to>
    <xdr:sp macro="" textlink="">
      <xdr:nvSpPr>
        <xdr:cNvPr id="346" name="楕円 345"/>
        <xdr:cNvSpPr/>
      </xdr:nvSpPr>
      <xdr:spPr>
        <a:xfrm>
          <a:off x="14351000" y="100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76278</xdr:rowOff>
    </xdr:from>
    <xdr:ext cx="762000" cy="259045"/>
    <xdr:sp macro="" textlink="">
      <xdr:nvSpPr>
        <xdr:cNvPr id="347" name="テキスト ボックス 346"/>
        <xdr:cNvSpPr txBox="1"/>
      </xdr:nvSpPr>
      <xdr:spPr>
        <a:xfrm>
          <a:off x="14020800" y="984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132504</xdr:rowOff>
    </xdr:from>
    <xdr:to>
      <xdr:col>64</xdr:col>
      <xdr:colOff>152400</xdr:colOff>
      <xdr:row>59</xdr:row>
      <xdr:rowOff>62654</xdr:rowOff>
    </xdr:to>
    <xdr:sp macro="" textlink="">
      <xdr:nvSpPr>
        <xdr:cNvPr id="348" name="楕円 347"/>
        <xdr:cNvSpPr/>
      </xdr:nvSpPr>
      <xdr:spPr>
        <a:xfrm>
          <a:off x="13462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72831</xdr:rowOff>
    </xdr:from>
    <xdr:ext cx="762000" cy="259045"/>
    <xdr:sp macro="" textlink="">
      <xdr:nvSpPr>
        <xdr:cNvPr id="349" name="テキスト ボックス 348"/>
        <xdr:cNvSpPr txBox="1"/>
      </xdr:nvSpPr>
      <xdr:spPr>
        <a:xfrm>
          <a:off x="13131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令和２年度においては、分子の構成要素である一般会計の元利償還金のうち、臨時財政対策債は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8,138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千円増加したものの、一般単独事業債（庁舎整備分）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17,513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千円が前年度をもって償還終了したことから、全体として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11,843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千円減少した。分母の構成要素である普通交付税は、地域社会再生事業分が加わったこと等により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98,480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千円増加したほか、地方消費税交付金の増等により、全体として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146,750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千円増加したことにより、実質公債費比率は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今後においても、地方債の発行にあたっては、緊急度・住民ニーズを的確に把握し事業の抑制に努める。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39</xdr:row>
      <xdr:rowOff>149074</xdr:rowOff>
    </xdr:to>
    <xdr:cxnSp macro="">
      <xdr:nvCxnSpPr>
        <xdr:cNvPr id="386" name="直線コネクタ 385"/>
        <xdr:cNvCxnSpPr/>
      </xdr:nvCxnSpPr>
      <xdr:spPr>
        <a:xfrm flipV="1">
          <a:off x="16179800" y="68011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149074</xdr:rowOff>
    </xdr:to>
    <xdr:cxnSp macro="">
      <xdr:nvCxnSpPr>
        <xdr:cNvPr id="389" name="直線コネクタ 388"/>
        <xdr:cNvCxnSpPr/>
      </xdr:nvCxnSpPr>
      <xdr:spPr>
        <a:xfrm>
          <a:off x="15290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137583</xdr:rowOff>
    </xdr:to>
    <xdr:cxnSp macro="">
      <xdr:nvCxnSpPr>
        <xdr:cNvPr id="392" name="直線コネクタ 391"/>
        <xdr:cNvCxnSpPr/>
      </xdr:nvCxnSpPr>
      <xdr:spPr>
        <a:xfrm>
          <a:off x="14401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23585</xdr:rowOff>
    </xdr:to>
    <xdr:cxnSp macro="">
      <xdr:nvCxnSpPr>
        <xdr:cNvPr id="395" name="直線コネクタ 394"/>
        <xdr:cNvCxnSpPr/>
      </xdr:nvCxnSpPr>
      <xdr:spPr>
        <a:xfrm flipV="1">
          <a:off x="13512800" y="68241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5" name="楕円 404"/>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35879</xdr:rowOff>
    </xdr:from>
    <xdr:ext cx="762000" cy="259045"/>
    <xdr:sp macro="" textlink="">
      <xdr:nvSpPr>
        <xdr:cNvPr id="406" name="公債費負担の状況該当値テキスト"/>
        <xdr:cNvSpPr txBox="1"/>
      </xdr:nvSpPr>
      <xdr:spPr>
        <a:xfrm>
          <a:off x="17106900" y="672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7" name="楕円 406"/>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408" name="テキスト ボックス 407"/>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9" name="楕円 408"/>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410" name="テキスト ボックス 409"/>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1" name="楕円 410"/>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412" name="テキスト ボックス 411"/>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413" name="楕円 412"/>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414" name="テキスト ボックス 413"/>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までの減少要因としては、地方債の償還が進むにつれて、地方債残高が順調に減少していること、財政調整基金を始めとした基金の残高が年々増加していること、職員の若年化により退職手当引当金相当額が減少したことが挙げられる。また、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年度においては、普通交付税の算定項目に地域社会再生事業分が加わったことや、地方消費税交付金、ふるさと納税を原資とした基金が増加したことにより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共施設（庁舎・学校施設・道路橋梁）の老朽化に伴う大規模改修や更新時期を迎えているほか、上下水道施設も老朽化による故障等が多くなっており、過度な将来負担が生じないよう計画的な起債事業実施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124762</xdr:rowOff>
    </xdr:from>
    <xdr:to>
      <xdr:col>81</xdr:col>
      <xdr:colOff>44450</xdr:colOff>
      <xdr:row>18</xdr:row>
      <xdr:rowOff>106136</xdr:rowOff>
    </xdr:to>
    <xdr:cxnSp macro="">
      <xdr:nvCxnSpPr>
        <xdr:cNvPr id="450" name="直線コネクタ 449"/>
        <xdr:cNvCxnSpPr/>
      </xdr:nvCxnSpPr>
      <xdr:spPr>
        <a:xfrm flipV="1">
          <a:off x="16179800" y="3039412"/>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106136</xdr:rowOff>
    </xdr:from>
    <xdr:to>
      <xdr:col>77</xdr:col>
      <xdr:colOff>44450</xdr:colOff>
      <xdr:row>19</xdr:row>
      <xdr:rowOff>38100</xdr:rowOff>
    </xdr:to>
    <xdr:cxnSp macro="">
      <xdr:nvCxnSpPr>
        <xdr:cNvPr id="453" name="直線コネクタ 452"/>
        <xdr:cNvCxnSpPr/>
      </xdr:nvCxnSpPr>
      <xdr:spPr>
        <a:xfrm flipV="1">
          <a:off x="15290800" y="31922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38100</xdr:rowOff>
    </xdr:from>
    <xdr:to>
      <xdr:col>72</xdr:col>
      <xdr:colOff>203200</xdr:colOff>
      <xdr:row>19</xdr:row>
      <xdr:rowOff>105894</xdr:rowOff>
    </xdr:to>
    <xdr:cxnSp macro="">
      <xdr:nvCxnSpPr>
        <xdr:cNvPr id="456" name="直線コネクタ 455"/>
        <xdr:cNvCxnSpPr/>
      </xdr:nvCxnSpPr>
      <xdr:spPr>
        <a:xfrm flipV="1">
          <a:off x="14401800" y="3295650"/>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105894</xdr:rowOff>
    </xdr:from>
    <xdr:to>
      <xdr:col>68</xdr:col>
      <xdr:colOff>152400</xdr:colOff>
      <xdr:row>19</xdr:row>
      <xdr:rowOff>123130</xdr:rowOff>
    </xdr:to>
    <xdr:cxnSp macro="">
      <xdr:nvCxnSpPr>
        <xdr:cNvPr id="459" name="直線コネクタ 458"/>
        <xdr:cNvCxnSpPr/>
      </xdr:nvCxnSpPr>
      <xdr:spPr>
        <a:xfrm flipV="1">
          <a:off x="13512800" y="3363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73962</xdr:rowOff>
    </xdr:from>
    <xdr:to>
      <xdr:col>81</xdr:col>
      <xdr:colOff>95250</xdr:colOff>
      <xdr:row>18</xdr:row>
      <xdr:rowOff>4112</xdr:rowOff>
    </xdr:to>
    <xdr:sp macro="" textlink="">
      <xdr:nvSpPr>
        <xdr:cNvPr id="469" name="楕円 468"/>
        <xdr:cNvSpPr/>
      </xdr:nvSpPr>
      <xdr:spPr>
        <a:xfrm>
          <a:off x="169672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46039</xdr:rowOff>
    </xdr:from>
    <xdr:ext cx="762000" cy="259045"/>
    <xdr:sp macro="" textlink="">
      <xdr:nvSpPr>
        <xdr:cNvPr id="470" name="将来負担の状況該当値テキスト"/>
        <xdr:cNvSpPr txBox="1"/>
      </xdr:nvSpPr>
      <xdr:spPr>
        <a:xfrm>
          <a:off x="17106900" y="29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55336</xdr:rowOff>
    </xdr:from>
    <xdr:to>
      <xdr:col>77</xdr:col>
      <xdr:colOff>95250</xdr:colOff>
      <xdr:row>18</xdr:row>
      <xdr:rowOff>156936</xdr:rowOff>
    </xdr:to>
    <xdr:sp macro="" textlink="">
      <xdr:nvSpPr>
        <xdr:cNvPr id="471" name="楕円 470"/>
        <xdr:cNvSpPr/>
      </xdr:nvSpPr>
      <xdr:spPr>
        <a:xfrm>
          <a:off x="16129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141713</xdr:rowOff>
    </xdr:from>
    <xdr:ext cx="736600" cy="259045"/>
    <xdr:sp macro="" textlink="">
      <xdr:nvSpPr>
        <xdr:cNvPr id="472" name="テキスト ボックス 471"/>
        <xdr:cNvSpPr txBox="1"/>
      </xdr:nvSpPr>
      <xdr:spPr>
        <a:xfrm>
          <a:off x="15798800" y="322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158750</xdr:rowOff>
    </xdr:from>
    <xdr:to>
      <xdr:col>73</xdr:col>
      <xdr:colOff>44450</xdr:colOff>
      <xdr:row>19</xdr:row>
      <xdr:rowOff>88900</xdr:rowOff>
    </xdr:to>
    <xdr:sp macro="" textlink="">
      <xdr:nvSpPr>
        <xdr:cNvPr id="473" name="楕円 472"/>
        <xdr:cNvSpPr/>
      </xdr:nvSpPr>
      <xdr:spPr>
        <a:xfrm>
          <a:off x="15240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73677</xdr:rowOff>
    </xdr:from>
    <xdr:ext cx="762000" cy="259045"/>
    <xdr:sp macro="" textlink="">
      <xdr:nvSpPr>
        <xdr:cNvPr id="474" name="テキスト ボックス 473"/>
        <xdr:cNvSpPr txBox="1"/>
      </xdr:nvSpPr>
      <xdr:spPr>
        <a:xfrm>
          <a:off x="14909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55094</xdr:rowOff>
    </xdr:from>
    <xdr:to>
      <xdr:col>68</xdr:col>
      <xdr:colOff>203200</xdr:colOff>
      <xdr:row>19</xdr:row>
      <xdr:rowOff>156694</xdr:rowOff>
    </xdr:to>
    <xdr:sp macro="" textlink="">
      <xdr:nvSpPr>
        <xdr:cNvPr id="475" name="楕円 474"/>
        <xdr:cNvSpPr/>
      </xdr:nvSpPr>
      <xdr:spPr>
        <a:xfrm>
          <a:off x="14351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141471</xdr:rowOff>
    </xdr:from>
    <xdr:ext cx="762000" cy="259045"/>
    <xdr:sp macro="" textlink="">
      <xdr:nvSpPr>
        <xdr:cNvPr id="476" name="テキスト ボックス 475"/>
        <xdr:cNvSpPr txBox="1"/>
      </xdr:nvSpPr>
      <xdr:spPr>
        <a:xfrm>
          <a:off x="14020800" y="33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72330</xdr:rowOff>
    </xdr:from>
    <xdr:to>
      <xdr:col>64</xdr:col>
      <xdr:colOff>152400</xdr:colOff>
      <xdr:row>20</xdr:row>
      <xdr:rowOff>2480</xdr:rowOff>
    </xdr:to>
    <xdr:sp macro="" textlink="">
      <xdr:nvSpPr>
        <xdr:cNvPr id="477" name="楕円 476"/>
        <xdr:cNvSpPr/>
      </xdr:nvSpPr>
      <xdr:spPr>
        <a:xfrm>
          <a:off x="13462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158707</xdr:rowOff>
    </xdr:from>
    <xdr:ext cx="762000" cy="259045"/>
    <xdr:sp macro="" textlink="">
      <xdr:nvSpPr>
        <xdr:cNvPr id="478" name="テキスト ボックス 477"/>
        <xdr:cNvSpPr txBox="1"/>
      </xdr:nvSpPr>
      <xdr:spPr>
        <a:xfrm>
          <a:off x="13131800" y="34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類似団体と比べ職員数、ライパイレス指数ともに低い水準で推移しており、人件費は類似団体や県内自治体の中でも、抑制されている状況にある。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令和２年度においては、経常的人件費が７月豪雨災害により災害復旧事業支弁による人件費（臨時的経費）にシフトしたことにより、減少している。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5080</xdr:rowOff>
    </xdr:to>
    <xdr:cxnSp macro="">
      <xdr:nvCxnSpPr>
        <xdr:cNvPr id="66" name="直線コネクタ 65"/>
        <xdr:cNvCxnSpPr/>
      </xdr:nvCxnSpPr>
      <xdr:spPr>
        <a:xfrm flipV="1">
          <a:off x="3987800" y="611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5080</xdr:rowOff>
    </xdr:to>
    <xdr:cxnSp macro="">
      <xdr:nvCxnSpPr>
        <xdr:cNvPr id="69" name="直線コネクタ 68"/>
        <xdr:cNvCxnSpPr/>
      </xdr:nvCxnSpPr>
      <xdr:spPr>
        <a:xfrm>
          <a:off x="3098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xdr:cNvCxnSpPr/>
      </xdr:nvCxnSpPr>
      <xdr:spPr>
        <a:xfrm>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107950</xdr:rowOff>
    </xdr:to>
    <xdr:cxnSp macro="">
      <xdr:nvCxnSpPr>
        <xdr:cNvPr id="75" name="直線コネクタ 74"/>
        <xdr:cNvCxnSpPr/>
      </xdr:nvCxnSpPr>
      <xdr:spPr>
        <a:xfrm>
          <a:off x="1320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物件費の主な増加要因として、錦ネット（インターネットサービス）に係る経費が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千円、インフルエンザ等の予防接種事業費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千円、公共施設整備計画委託料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千円であった。このうち錦ネット分については、インターネット使用料が財源となっている。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近年、行政システムの電子化やセキュリティー対策に要する経費に加えＩＣＴ教育に係る経常的経費が増加傾向にある。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99241</xdr:rowOff>
    </xdr:from>
    <xdr:to>
      <xdr:col>82</xdr:col>
      <xdr:colOff>107950</xdr:colOff>
      <xdr:row>15</xdr:row>
      <xdr:rowOff>131899</xdr:rowOff>
    </xdr:to>
    <xdr:cxnSp macro="">
      <xdr:nvCxnSpPr>
        <xdr:cNvPr id="129" name="直線コネクタ 128"/>
        <xdr:cNvCxnSpPr/>
      </xdr:nvCxnSpPr>
      <xdr:spPr>
        <a:xfrm>
          <a:off x="15671800" y="26709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99241</xdr:rowOff>
    </xdr:to>
    <xdr:cxnSp macro="">
      <xdr:nvCxnSpPr>
        <xdr:cNvPr id="132" name="直線コネクタ 131"/>
        <xdr:cNvCxnSpPr/>
      </xdr:nvCxnSpPr>
      <xdr:spPr>
        <a:xfrm>
          <a:off x="14782800" y="2638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66584</xdr:rowOff>
    </xdr:to>
    <xdr:cxnSp macro="">
      <xdr:nvCxnSpPr>
        <xdr:cNvPr id="135" name="直線コネクタ 134"/>
        <xdr:cNvCxnSpPr/>
      </xdr:nvCxnSpPr>
      <xdr:spPr>
        <a:xfrm>
          <a:off x="13893800" y="26187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14333</xdr:rowOff>
    </xdr:from>
    <xdr:to>
      <xdr:col>69</xdr:col>
      <xdr:colOff>92075</xdr:colOff>
      <xdr:row>15</xdr:row>
      <xdr:rowOff>46990</xdr:rowOff>
    </xdr:to>
    <xdr:cxnSp macro="">
      <xdr:nvCxnSpPr>
        <xdr:cNvPr id="138" name="直線コネクタ 137"/>
        <xdr:cNvCxnSpPr/>
      </xdr:nvCxnSpPr>
      <xdr:spPr>
        <a:xfrm>
          <a:off x="13004800" y="2586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48" name="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53176</xdr:rowOff>
    </xdr:from>
    <xdr:ext cx="762000" cy="259045"/>
    <xdr:sp macro="" textlink="">
      <xdr:nvSpPr>
        <xdr:cNvPr id="149" name="物件費該当値テキスト"/>
        <xdr:cNvSpPr txBox="1"/>
      </xdr:nvSpPr>
      <xdr:spPr>
        <a:xfrm>
          <a:off x="16598900" y="262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48441</xdr:rowOff>
    </xdr:from>
    <xdr:to>
      <xdr:col>78</xdr:col>
      <xdr:colOff>120650</xdr:colOff>
      <xdr:row>15</xdr:row>
      <xdr:rowOff>150041</xdr:rowOff>
    </xdr:to>
    <xdr:sp macro="" textlink="">
      <xdr:nvSpPr>
        <xdr:cNvPr id="150" name="楕円 149"/>
        <xdr:cNvSpPr/>
      </xdr:nvSpPr>
      <xdr:spPr>
        <a:xfrm>
          <a:off x="15621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160218</xdr:rowOff>
    </xdr:from>
    <xdr:ext cx="736600" cy="259045"/>
    <xdr:sp macro="" textlink="">
      <xdr:nvSpPr>
        <xdr:cNvPr id="151" name="テキスト ボックス 150"/>
        <xdr:cNvSpPr txBox="1"/>
      </xdr:nvSpPr>
      <xdr:spPr>
        <a:xfrm>
          <a:off x="15290800" y="238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2" name="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134983</xdr:rowOff>
    </xdr:from>
    <xdr:to>
      <xdr:col>65</xdr:col>
      <xdr:colOff>53975</xdr:colOff>
      <xdr:row>15</xdr:row>
      <xdr:rowOff>65133</xdr:rowOff>
    </xdr:to>
    <xdr:sp macro="" textlink="">
      <xdr:nvSpPr>
        <xdr:cNvPr id="156" name="楕円 155"/>
        <xdr:cNvSpPr/>
      </xdr:nvSpPr>
      <xdr:spPr>
        <a:xfrm>
          <a:off x="12954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75310</xdr:rowOff>
    </xdr:from>
    <xdr:ext cx="762000" cy="259045"/>
    <xdr:sp macro="" textlink="">
      <xdr:nvSpPr>
        <xdr:cNvPr id="157" name="テキスト ボックス 156"/>
        <xdr:cNvSpPr txBox="1"/>
      </xdr:nvSpPr>
      <xdr:spPr>
        <a:xfrm>
          <a:off x="12623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幼児教育・保育無償化に伴う</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負担金や障がい者福祉サービスの増加により、依然として高い水準で推移しており、年々増加している。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本町は他団体と比べ、子どもの数が多い（合計特殊出生率全国</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位）ことや、高齢化の進展により扶助費は類似団体内でも高い状況である。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78015</xdr:rowOff>
    </xdr:from>
    <xdr:to>
      <xdr:col>24</xdr:col>
      <xdr:colOff>25400</xdr:colOff>
      <xdr:row>61</xdr:row>
      <xdr:rowOff>135165</xdr:rowOff>
    </xdr:to>
    <xdr:cxnSp macro="">
      <xdr:nvCxnSpPr>
        <xdr:cNvPr id="192" name="直線コネクタ 191"/>
        <xdr:cNvCxnSpPr/>
      </xdr:nvCxnSpPr>
      <xdr:spPr>
        <a:xfrm flipV="1">
          <a:off x="3987800" y="1036501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135165</xdr:rowOff>
    </xdr:from>
    <xdr:to>
      <xdr:col>19</xdr:col>
      <xdr:colOff>187325</xdr:colOff>
      <xdr:row>61</xdr:row>
      <xdr:rowOff>167822</xdr:rowOff>
    </xdr:to>
    <xdr:cxnSp macro="">
      <xdr:nvCxnSpPr>
        <xdr:cNvPr id="195" name="直線コネクタ 194"/>
        <xdr:cNvCxnSpPr/>
      </xdr:nvCxnSpPr>
      <xdr:spPr>
        <a:xfrm flipV="1">
          <a:off x="3098800" y="10593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151493</xdr:rowOff>
    </xdr:from>
    <xdr:to>
      <xdr:col>15</xdr:col>
      <xdr:colOff>98425</xdr:colOff>
      <xdr:row>61</xdr:row>
      <xdr:rowOff>167822</xdr:rowOff>
    </xdr:to>
    <xdr:cxnSp macro="">
      <xdr:nvCxnSpPr>
        <xdr:cNvPr id="198" name="直線コネクタ 197"/>
        <xdr:cNvCxnSpPr/>
      </xdr:nvCxnSpPr>
      <xdr:spPr>
        <a:xfrm>
          <a:off x="2209800" y="10609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135165</xdr:rowOff>
    </xdr:from>
    <xdr:to>
      <xdr:col>11</xdr:col>
      <xdr:colOff>9525</xdr:colOff>
      <xdr:row>61</xdr:row>
      <xdr:rowOff>151493</xdr:rowOff>
    </xdr:to>
    <xdr:cxnSp macro="">
      <xdr:nvCxnSpPr>
        <xdr:cNvPr id="201" name="直線コネクタ 200"/>
        <xdr:cNvCxnSpPr/>
      </xdr:nvCxnSpPr>
      <xdr:spPr>
        <a:xfrm>
          <a:off x="1320800" y="10593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11" name="楕円 210"/>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170742</xdr:rowOff>
    </xdr:from>
    <xdr:ext cx="762000" cy="259045"/>
    <xdr:sp macro="" textlink="">
      <xdr:nvSpPr>
        <xdr:cNvPr id="212"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84365</xdr:rowOff>
    </xdr:from>
    <xdr:to>
      <xdr:col>20</xdr:col>
      <xdr:colOff>38100</xdr:colOff>
      <xdr:row>62</xdr:row>
      <xdr:rowOff>14515</xdr:rowOff>
    </xdr:to>
    <xdr:sp macro="" textlink="">
      <xdr:nvSpPr>
        <xdr:cNvPr id="213" name="楕円 212"/>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170742</xdr:rowOff>
    </xdr:from>
    <xdr:ext cx="736600" cy="259045"/>
    <xdr:sp macro="" textlink="">
      <xdr:nvSpPr>
        <xdr:cNvPr id="214" name="テキスト ボックス 213"/>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117022</xdr:rowOff>
    </xdr:from>
    <xdr:to>
      <xdr:col>15</xdr:col>
      <xdr:colOff>149225</xdr:colOff>
      <xdr:row>62</xdr:row>
      <xdr:rowOff>47172</xdr:rowOff>
    </xdr:to>
    <xdr:sp macro="" textlink="">
      <xdr:nvSpPr>
        <xdr:cNvPr id="215" name="楕円 214"/>
        <xdr:cNvSpPr/>
      </xdr:nvSpPr>
      <xdr:spPr>
        <a:xfrm>
          <a:off x="3048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31949</xdr:rowOff>
    </xdr:from>
    <xdr:ext cx="762000" cy="259045"/>
    <xdr:sp macro="" textlink="">
      <xdr:nvSpPr>
        <xdr:cNvPr id="216" name="テキスト ボックス 215"/>
        <xdr:cNvSpPr txBox="1"/>
      </xdr:nvSpPr>
      <xdr:spPr>
        <a:xfrm>
          <a:off x="2717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100693</xdr:rowOff>
    </xdr:from>
    <xdr:to>
      <xdr:col>11</xdr:col>
      <xdr:colOff>60325</xdr:colOff>
      <xdr:row>62</xdr:row>
      <xdr:rowOff>30843</xdr:rowOff>
    </xdr:to>
    <xdr:sp macro="" textlink="">
      <xdr:nvSpPr>
        <xdr:cNvPr id="217" name="楕円 216"/>
        <xdr:cNvSpPr/>
      </xdr:nvSpPr>
      <xdr:spPr>
        <a:xfrm>
          <a:off x="2159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15620</xdr:rowOff>
    </xdr:from>
    <xdr:ext cx="762000" cy="259045"/>
    <xdr:sp macro="" textlink="">
      <xdr:nvSpPr>
        <xdr:cNvPr id="218" name="テキスト ボックス 217"/>
        <xdr:cNvSpPr txBox="1"/>
      </xdr:nvSpPr>
      <xdr:spPr>
        <a:xfrm>
          <a:off x="1828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84365</xdr:rowOff>
    </xdr:from>
    <xdr:to>
      <xdr:col>6</xdr:col>
      <xdr:colOff>171450</xdr:colOff>
      <xdr:row>62</xdr:row>
      <xdr:rowOff>14515</xdr:rowOff>
    </xdr:to>
    <xdr:sp macro="" textlink="">
      <xdr:nvSpPr>
        <xdr:cNvPr id="219" name="楕円 218"/>
        <xdr:cNvSpPr/>
      </xdr:nvSpPr>
      <xdr:spPr>
        <a:xfrm>
          <a:off x="1270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170742</xdr:rowOff>
    </xdr:from>
    <xdr:ext cx="762000" cy="259045"/>
    <xdr:sp macro="" textlink="">
      <xdr:nvSpPr>
        <xdr:cNvPr id="220" name="テキスト ボックス 219"/>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下水道事業の施設整備に伴う公債費分の繰出しの占める割合が高いことから、令和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月から下水道料金の改定（値上げ）を行った。</a:t>
          </a:r>
        </a:p>
        <a:p>
          <a:r>
            <a:rPr kumimoji="1" lang="ja-JP" altLang="en-US" sz="1300">
              <a:latin typeface="ＭＳ Ｐゴシック" panose="020B0600070205080204" pitchFamily="50" charset="-128"/>
              <a:ea typeface="ＭＳ Ｐゴシック" panose="020B0600070205080204" pitchFamily="50" charset="-128"/>
            </a:rPr>
            <a:t>　国保特別会計や介護保険特別会計に対する繰出金が、高齢化の進展により増加傾向にあることから、住民の健康増進・予防介護等に取り組むとともに、介護認定者が増加しており保険料の見直しを検討し、普通会計からの繰出削減に取り組む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88900</xdr:rowOff>
    </xdr:to>
    <xdr:cxnSp macro="">
      <xdr:nvCxnSpPr>
        <xdr:cNvPr id="255" name="直線コネクタ 254"/>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8" name="直線コネクタ 257"/>
        <xdr:cNvCxnSpPr/>
      </xdr:nvCxnSpPr>
      <xdr:spPr>
        <a:xfrm>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12700</xdr:rowOff>
    </xdr:to>
    <xdr:cxnSp macro="">
      <xdr:nvCxnSpPr>
        <xdr:cNvPr id="261" name="直線コネクタ 260"/>
        <xdr:cNvCxnSpPr/>
      </xdr:nvCxnSpPr>
      <xdr:spPr>
        <a:xfrm>
          <a:off x="13893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57</xdr:row>
      <xdr:rowOff>15422</xdr:rowOff>
    </xdr:to>
    <xdr:cxnSp macro="">
      <xdr:nvCxnSpPr>
        <xdr:cNvPr id="264" name="直線コネクタ 263"/>
        <xdr:cNvCxnSpPr/>
      </xdr:nvCxnSpPr>
      <xdr:spPr>
        <a:xfrm flipV="1">
          <a:off x="13004800" y="95921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5"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7" name="テキスト ボックス 276"/>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80" name="楕円 279"/>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81" name="テキスト ボックス 280"/>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82" name="楕円 281"/>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50999</xdr:rowOff>
    </xdr:from>
    <xdr:ext cx="762000" cy="259045"/>
    <xdr:sp macro="" textlink="">
      <xdr:nvSpPr>
        <xdr:cNvPr id="283" name="テキスト ボックス 282"/>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広域行政組合に対する負担金のうち、ごみ処理費用負担分が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月豪雨災害により増加した。令和２年度から子宝祝い金の支給額を拡充したことも増加の一因となった。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新型コロナウイルス感染症及び７月豪雨災害により、例年開催されていた体育行事・イベント事業が中止となったため団体組織等に対する補助費が減少した。単独補助金については、引き続き必要性・効果等の検証を行っていく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98425</xdr:rowOff>
    </xdr:from>
    <xdr:to>
      <xdr:col>82</xdr:col>
      <xdr:colOff>107950</xdr:colOff>
      <xdr:row>36</xdr:row>
      <xdr:rowOff>132715</xdr:rowOff>
    </xdr:to>
    <xdr:cxnSp macro="">
      <xdr:nvCxnSpPr>
        <xdr:cNvPr id="312" name="直線コネクタ 311"/>
        <xdr:cNvCxnSpPr/>
      </xdr:nvCxnSpPr>
      <xdr:spPr>
        <a:xfrm flipV="1">
          <a:off x="15671800" y="62706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macro="" textlink="">
      <xdr:nvSpPr>
        <xdr:cNvPr id="313"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132715</xdr:rowOff>
    </xdr:to>
    <xdr:cxnSp macro="">
      <xdr:nvCxnSpPr>
        <xdr:cNvPr id="315" name="直線コネクタ 314"/>
        <xdr:cNvCxnSpPr/>
      </xdr:nvCxnSpPr>
      <xdr:spPr>
        <a:xfrm>
          <a:off x="14782800" y="62420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69850</xdr:rowOff>
    </xdr:to>
    <xdr:cxnSp macro="">
      <xdr:nvCxnSpPr>
        <xdr:cNvPr id="318" name="直線コネクタ 317"/>
        <xdr:cNvCxnSpPr/>
      </xdr:nvCxnSpPr>
      <xdr:spPr>
        <a:xfrm>
          <a:off x="13893800" y="6230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macro=""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36</xdr:row>
      <xdr:rowOff>58420</xdr:rowOff>
    </xdr:to>
    <xdr:cxnSp macro="">
      <xdr:nvCxnSpPr>
        <xdr:cNvPr id="321" name="直線コネクタ 320"/>
        <xdr:cNvCxnSpPr/>
      </xdr:nvCxnSpPr>
      <xdr:spPr>
        <a:xfrm>
          <a:off x="13004800" y="61448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47625</xdr:rowOff>
    </xdr:from>
    <xdr:to>
      <xdr:col>82</xdr:col>
      <xdr:colOff>158750</xdr:colOff>
      <xdr:row>36</xdr:row>
      <xdr:rowOff>149225</xdr:rowOff>
    </xdr:to>
    <xdr:sp macro="" textlink="">
      <xdr:nvSpPr>
        <xdr:cNvPr id="331" name="楕円 330"/>
        <xdr:cNvSpPr/>
      </xdr:nvSpPr>
      <xdr:spPr>
        <a:xfrm>
          <a:off x="164592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19702</xdr:rowOff>
    </xdr:from>
    <xdr:ext cx="762000" cy="259045"/>
    <xdr:sp macro="" textlink="">
      <xdr:nvSpPr>
        <xdr:cNvPr id="332" name="補助費等該当値テキスト"/>
        <xdr:cNvSpPr txBox="1"/>
      </xdr:nvSpPr>
      <xdr:spPr>
        <a:xfrm>
          <a:off x="16598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81915</xdr:rowOff>
    </xdr:from>
    <xdr:to>
      <xdr:col>78</xdr:col>
      <xdr:colOff>120650</xdr:colOff>
      <xdr:row>37</xdr:row>
      <xdr:rowOff>12065</xdr:rowOff>
    </xdr:to>
    <xdr:sp macro="" textlink="">
      <xdr:nvSpPr>
        <xdr:cNvPr id="333" name="楕円 332"/>
        <xdr:cNvSpPr/>
      </xdr:nvSpPr>
      <xdr:spPr>
        <a:xfrm>
          <a:off x="15621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168292</xdr:rowOff>
    </xdr:from>
    <xdr:ext cx="736600" cy="259045"/>
    <xdr:sp macro="" textlink="">
      <xdr:nvSpPr>
        <xdr:cNvPr id="334" name="テキスト ボックス 333"/>
        <xdr:cNvSpPr txBox="1"/>
      </xdr:nvSpPr>
      <xdr:spPr>
        <a:xfrm>
          <a:off x="15290800" y="634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35" name="楕円 334"/>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36" name="テキスト ボックス 335"/>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7" name="楕円 336"/>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8" name="テキスト ボックス 337"/>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9" name="楕円 338"/>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8272</xdr:rowOff>
    </xdr:from>
    <xdr:ext cx="762000" cy="259045"/>
    <xdr:sp macro="" textlink="">
      <xdr:nvSpPr>
        <xdr:cNvPr id="340" name="テキスト ボックス 339"/>
        <xdr:cNvSpPr txBox="1"/>
      </xdr:nvSpPr>
      <xdr:spPr>
        <a:xfrm>
          <a:off x="12623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平成２７年度決算から類似団体平均を下回り、近年の新規発行抑制により順調に減少している。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今後は、平成２６年度から事業を開始した錦大橋大規模修繕事業の償還が始まり、償還ピークである令和５年度まで増加すると見込まれる。　さらに、豪雨災害により、災害復旧事業債等の借入が増加することになるため、起債を伴う事業については、事業年度の分割など、過度な負担を避けるよう計画的に実施する必要がある。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27939</xdr:rowOff>
    </xdr:to>
    <xdr:cxnSp macro="">
      <xdr:nvCxnSpPr>
        <xdr:cNvPr id="373" name="直線コネクタ 372"/>
        <xdr:cNvCxnSpPr/>
      </xdr:nvCxnSpPr>
      <xdr:spPr>
        <a:xfrm flipV="1">
          <a:off x="3987800" y="130048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73661</xdr:rowOff>
    </xdr:to>
    <xdr:cxnSp macro="">
      <xdr:nvCxnSpPr>
        <xdr:cNvPr id="376" name="直線コネクタ 375"/>
        <xdr:cNvCxnSpPr/>
      </xdr:nvCxnSpPr>
      <xdr:spPr>
        <a:xfrm flipV="1">
          <a:off x="3098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104139</xdr:rowOff>
    </xdr:to>
    <xdr:cxnSp macro="">
      <xdr:nvCxnSpPr>
        <xdr:cNvPr id="379" name="直線コネクタ 378"/>
        <xdr:cNvCxnSpPr/>
      </xdr:nvCxnSpPr>
      <xdr:spPr>
        <a:xfrm flipV="1">
          <a:off x="2209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104139</xdr:rowOff>
    </xdr:to>
    <xdr:cxnSp macro="">
      <xdr:nvCxnSpPr>
        <xdr:cNvPr id="382" name="直線コネクタ 381"/>
        <xdr:cNvCxnSpPr/>
      </xdr:nvCxnSpPr>
      <xdr:spPr>
        <a:xfrm>
          <a:off x="1320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4" name="楕円 393"/>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5" name="テキスト ボックス 394"/>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6" name="楕円 395"/>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7" name="テキスト ボックス 396"/>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8" name="楕円 39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9" name="テキスト ボックス 39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0" name="楕円 399"/>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1" name="テキスト ボックス 400"/>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人件費については、定員管理計画に基づく職員数の削減効果が表れているが、これ以上の人員削減は難しい状況となっている。扶助費については、人口減少対策の一環として、子育て世代への支援強化（子宝祝い金・１８歳以下の医療費無償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引き続き、事務の効率化による経常経費の削減と、将来の公債費負担を見据えた財政運営に努める。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99568</xdr:rowOff>
    </xdr:to>
    <xdr:cxnSp macro="">
      <xdr:nvCxnSpPr>
        <xdr:cNvPr id="432" name="直線コネクタ 431"/>
        <xdr:cNvCxnSpPr/>
      </xdr:nvCxnSpPr>
      <xdr:spPr>
        <a:xfrm flipV="1">
          <a:off x="15671800" y="133355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99568</xdr:rowOff>
    </xdr:to>
    <xdr:cxnSp macro="">
      <xdr:nvCxnSpPr>
        <xdr:cNvPr id="435" name="直線コネクタ 434"/>
        <xdr:cNvCxnSpPr/>
      </xdr:nvCxnSpPr>
      <xdr:spPr>
        <a:xfrm>
          <a:off x="14782800" y="133400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138430</xdr:rowOff>
    </xdr:to>
    <xdr:cxnSp macro="">
      <xdr:nvCxnSpPr>
        <xdr:cNvPr id="438" name="直線コネクタ 437"/>
        <xdr:cNvCxnSpPr/>
      </xdr:nvCxnSpPr>
      <xdr:spPr>
        <a:xfrm>
          <a:off x="13893800" y="13298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97282</xdr:rowOff>
    </xdr:to>
    <xdr:cxnSp macro="">
      <xdr:nvCxnSpPr>
        <xdr:cNvPr id="441" name="直線コネクタ 440"/>
        <xdr:cNvCxnSpPr/>
      </xdr:nvCxnSpPr>
      <xdr:spPr>
        <a:xfrm>
          <a:off x="13004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1" name="楕円 45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2"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53" name="楕円 452"/>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4" name="テキスト ボックス 453"/>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5" name="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6" name="テキスト ボックス 45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7" name="楕円 456"/>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8" name="テキスト ボックス 457"/>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9" name="楕円 458"/>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0" name="テキスト ボックス 45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73934</xdr:rowOff>
    </xdr:from>
    <xdr:to>
      <xdr:col>29</xdr:col>
      <xdr:colOff>127000</xdr:colOff>
      <xdr:row>18</xdr:row>
      <xdr:rowOff>86111</xdr:rowOff>
    </xdr:to>
    <xdr:cxnSp macro="">
      <xdr:nvCxnSpPr>
        <xdr:cNvPr id="50" name="直線コネクタ 49"/>
        <xdr:cNvCxnSpPr/>
      </xdr:nvCxnSpPr>
      <xdr:spPr bwMode="auto">
        <a:xfrm flipV="1">
          <a:off x="5003800" y="3207659"/>
          <a:ext cx="647700" cy="1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86111</xdr:rowOff>
    </xdr:from>
    <xdr:to>
      <xdr:col>26</xdr:col>
      <xdr:colOff>50800</xdr:colOff>
      <xdr:row>18</xdr:row>
      <xdr:rowOff>129149</xdr:rowOff>
    </xdr:to>
    <xdr:cxnSp macro="">
      <xdr:nvCxnSpPr>
        <xdr:cNvPr id="53" name="直線コネクタ 52"/>
        <xdr:cNvCxnSpPr/>
      </xdr:nvCxnSpPr>
      <xdr:spPr bwMode="auto">
        <a:xfrm flipV="1">
          <a:off x="4305300" y="3219836"/>
          <a:ext cx="698500" cy="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129149</xdr:rowOff>
    </xdr:from>
    <xdr:to>
      <xdr:col>22</xdr:col>
      <xdr:colOff>114300</xdr:colOff>
      <xdr:row>18</xdr:row>
      <xdr:rowOff>136487</xdr:rowOff>
    </xdr:to>
    <xdr:cxnSp macro="">
      <xdr:nvCxnSpPr>
        <xdr:cNvPr id="56" name="直線コネクタ 55"/>
        <xdr:cNvCxnSpPr/>
      </xdr:nvCxnSpPr>
      <xdr:spPr bwMode="auto">
        <a:xfrm flipV="1">
          <a:off x="3606800" y="3262874"/>
          <a:ext cx="698500" cy="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136487</xdr:rowOff>
    </xdr:from>
    <xdr:to>
      <xdr:col>18</xdr:col>
      <xdr:colOff>177800</xdr:colOff>
      <xdr:row>18</xdr:row>
      <xdr:rowOff>164239</xdr:rowOff>
    </xdr:to>
    <xdr:cxnSp macro="">
      <xdr:nvCxnSpPr>
        <xdr:cNvPr id="59" name="直線コネクタ 58"/>
        <xdr:cNvCxnSpPr/>
      </xdr:nvCxnSpPr>
      <xdr:spPr bwMode="auto">
        <a:xfrm flipV="1">
          <a:off x="2908300" y="3270212"/>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23134</xdr:rowOff>
    </xdr:from>
    <xdr:to>
      <xdr:col>29</xdr:col>
      <xdr:colOff>177800</xdr:colOff>
      <xdr:row>18</xdr:row>
      <xdr:rowOff>124734</xdr:rowOff>
    </xdr:to>
    <xdr:sp macro="" textlink="">
      <xdr:nvSpPr>
        <xdr:cNvPr id="69" name="楕円 68"/>
        <xdr:cNvSpPr/>
      </xdr:nvSpPr>
      <xdr:spPr bwMode="auto">
        <a:xfrm>
          <a:off x="5600700" y="315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166661</xdr:rowOff>
    </xdr:from>
    <xdr:ext cx="762000" cy="259045"/>
    <xdr:sp macro="" textlink="">
      <xdr:nvSpPr>
        <xdr:cNvPr id="70" name="人口1人当たり決算額の推移該当値テキスト130"/>
        <xdr:cNvSpPr txBox="1"/>
      </xdr:nvSpPr>
      <xdr:spPr>
        <a:xfrm>
          <a:off x="5740400" y="312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35311</xdr:rowOff>
    </xdr:from>
    <xdr:to>
      <xdr:col>26</xdr:col>
      <xdr:colOff>101600</xdr:colOff>
      <xdr:row>18</xdr:row>
      <xdr:rowOff>136911</xdr:rowOff>
    </xdr:to>
    <xdr:sp macro="" textlink="">
      <xdr:nvSpPr>
        <xdr:cNvPr id="71" name="楕円 70"/>
        <xdr:cNvSpPr/>
      </xdr:nvSpPr>
      <xdr:spPr bwMode="auto">
        <a:xfrm>
          <a:off x="4953000" y="316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121688</xdr:rowOff>
    </xdr:from>
    <xdr:ext cx="736600" cy="259045"/>
    <xdr:sp macro="" textlink="">
      <xdr:nvSpPr>
        <xdr:cNvPr id="72" name="テキスト ボックス 71"/>
        <xdr:cNvSpPr txBox="1"/>
      </xdr:nvSpPr>
      <xdr:spPr>
        <a:xfrm>
          <a:off x="4622800" y="325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78349</xdr:rowOff>
    </xdr:from>
    <xdr:to>
      <xdr:col>22</xdr:col>
      <xdr:colOff>165100</xdr:colOff>
      <xdr:row>19</xdr:row>
      <xdr:rowOff>8499</xdr:rowOff>
    </xdr:to>
    <xdr:sp macro="" textlink="">
      <xdr:nvSpPr>
        <xdr:cNvPr id="73" name="楕円 72"/>
        <xdr:cNvSpPr/>
      </xdr:nvSpPr>
      <xdr:spPr bwMode="auto">
        <a:xfrm>
          <a:off x="42545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164726</xdr:rowOff>
    </xdr:from>
    <xdr:ext cx="762000" cy="259045"/>
    <xdr:sp macro="" textlink="">
      <xdr:nvSpPr>
        <xdr:cNvPr id="74" name="テキスト ボックス 73"/>
        <xdr:cNvSpPr txBox="1"/>
      </xdr:nvSpPr>
      <xdr:spPr>
        <a:xfrm>
          <a:off x="3924300" y="329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85687</xdr:rowOff>
    </xdr:from>
    <xdr:to>
      <xdr:col>19</xdr:col>
      <xdr:colOff>38100</xdr:colOff>
      <xdr:row>19</xdr:row>
      <xdr:rowOff>15837</xdr:rowOff>
    </xdr:to>
    <xdr:sp macro="" textlink="">
      <xdr:nvSpPr>
        <xdr:cNvPr id="75" name="楕円 74"/>
        <xdr:cNvSpPr/>
      </xdr:nvSpPr>
      <xdr:spPr bwMode="auto">
        <a:xfrm>
          <a:off x="3556000" y="321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614</xdr:rowOff>
    </xdr:from>
    <xdr:ext cx="762000" cy="259045"/>
    <xdr:sp macro="" textlink="">
      <xdr:nvSpPr>
        <xdr:cNvPr id="76" name="テキスト ボックス 75"/>
        <xdr:cNvSpPr txBox="1"/>
      </xdr:nvSpPr>
      <xdr:spPr>
        <a:xfrm>
          <a:off x="3225800" y="330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113439</xdr:rowOff>
    </xdr:from>
    <xdr:to>
      <xdr:col>15</xdr:col>
      <xdr:colOff>101600</xdr:colOff>
      <xdr:row>19</xdr:row>
      <xdr:rowOff>43589</xdr:rowOff>
    </xdr:to>
    <xdr:sp macro="" textlink="">
      <xdr:nvSpPr>
        <xdr:cNvPr id="77" name="楕円 76"/>
        <xdr:cNvSpPr/>
      </xdr:nvSpPr>
      <xdr:spPr bwMode="auto">
        <a:xfrm>
          <a:off x="2857500" y="324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28366</xdr:rowOff>
    </xdr:from>
    <xdr:ext cx="762000" cy="259045"/>
    <xdr:sp macro="" textlink="">
      <xdr:nvSpPr>
        <xdr:cNvPr id="78" name="テキスト ボックス 77"/>
        <xdr:cNvSpPr txBox="1"/>
      </xdr:nvSpPr>
      <xdr:spPr>
        <a:xfrm>
          <a:off x="2527300" y="333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282471</xdr:rowOff>
    </xdr:from>
    <xdr:to>
      <xdr:col>29</xdr:col>
      <xdr:colOff>127000</xdr:colOff>
      <xdr:row>35</xdr:row>
      <xdr:rowOff>342044</xdr:rowOff>
    </xdr:to>
    <xdr:cxnSp macro="">
      <xdr:nvCxnSpPr>
        <xdr:cNvPr id="110" name="直線コネクタ 109"/>
        <xdr:cNvCxnSpPr/>
      </xdr:nvCxnSpPr>
      <xdr:spPr bwMode="auto">
        <a:xfrm>
          <a:off x="5003800" y="6892821"/>
          <a:ext cx="647700" cy="5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282471</xdr:rowOff>
    </xdr:from>
    <xdr:to>
      <xdr:col>26</xdr:col>
      <xdr:colOff>50800</xdr:colOff>
      <xdr:row>35</xdr:row>
      <xdr:rowOff>300233</xdr:rowOff>
    </xdr:to>
    <xdr:cxnSp macro="">
      <xdr:nvCxnSpPr>
        <xdr:cNvPr id="113" name="直線コネクタ 112"/>
        <xdr:cNvCxnSpPr/>
      </xdr:nvCxnSpPr>
      <xdr:spPr bwMode="auto">
        <a:xfrm flipV="1">
          <a:off x="4305300" y="6892821"/>
          <a:ext cx="698500" cy="17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300233</xdr:rowOff>
    </xdr:from>
    <xdr:to>
      <xdr:col>22</xdr:col>
      <xdr:colOff>114300</xdr:colOff>
      <xdr:row>35</xdr:row>
      <xdr:rowOff>338386</xdr:rowOff>
    </xdr:to>
    <xdr:cxnSp macro="">
      <xdr:nvCxnSpPr>
        <xdr:cNvPr id="116" name="直線コネクタ 115"/>
        <xdr:cNvCxnSpPr/>
      </xdr:nvCxnSpPr>
      <xdr:spPr bwMode="auto">
        <a:xfrm flipV="1">
          <a:off x="3606800" y="6910583"/>
          <a:ext cx="698500" cy="3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331734</xdr:rowOff>
    </xdr:from>
    <xdr:to>
      <xdr:col>18</xdr:col>
      <xdr:colOff>177800</xdr:colOff>
      <xdr:row>35</xdr:row>
      <xdr:rowOff>338386</xdr:rowOff>
    </xdr:to>
    <xdr:cxnSp macro="">
      <xdr:nvCxnSpPr>
        <xdr:cNvPr id="119" name="直線コネクタ 118"/>
        <xdr:cNvCxnSpPr/>
      </xdr:nvCxnSpPr>
      <xdr:spPr bwMode="auto">
        <a:xfrm>
          <a:off x="2908300" y="6942084"/>
          <a:ext cx="698500" cy="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291244</xdr:rowOff>
    </xdr:from>
    <xdr:to>
      <xdr:col>29</xdr:col>
      <xdr:colOff>177800</xdr:colOff>
      <xdr:row>36</xdr:row>
      <xdr:rowOff>49944</xdr:rowOff>
    </xdr:to>
    <xdr:sp macro="" textlink="">
      <xdr:nvSpPr>
        <xdr:cNvPr id="129" name="楕円 128"/>
        <xdr:cNvSpPr/>
      </xdr:nvSpPr>
      <xdr:spPr bwMode="auto">
        <a:xfrm>
          <a:off x="5600700" y="690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263321</xdr:rowOff>
    </xdr:from>
    <xdr:ext cx="762000" cy="259045"/>
    <xdr:sp macro="" textlink="">
      <xdr:nvSpPr>
        <xdr:cNvPr id="130" name="人口1人当たり決算額の推移該当値テキスト445"/>
        <xdr:cNvSpPr txBox="1"/>
      </xdr:nvSpPr>
      <xdr:spPr>
        <a:xfrm>
          <a:off x="5740400" y="687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231671</xdr:rowOff>
    </xdr:from>
    <xdr:to>
      <xdr:col>26</xdr:col>
      <xdr:colOff>101600</xdr:colOff>
      <xdr:row>35</xdr:row>
      <xdr:rowOff>333271</xdr:rowOff>
    </xdr:to>
    <xdr:sp macro="" textlink="">
      <xdr:nvSpPr>
        <xdr:cNvPr id="131" name="楕円 130"/>
        <xdr:cNvSpPr/>
      </xdr:nvSpPr>
      <xdr:spPr bwMode="auto">
        <a:xfrm>
          <a:off x="4953000" y="684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318048</xdr:rowOff>
    </xdr:from>
    <xdr:ext cx="736600" cy="259045"/>
    <xdr:sp macro="" textlink="">
      <xdr:nvSpPr>
        <xdr:cNvPr id="132" name="テキスト ボックス 131"/>
        <xdr:cNvSpPr txBox="1"/>
      </xdr:nvSpPr>
      <xdr:spPr>
        <a:xfrm>
          <a:off x="4622800" y="692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249433</xdr:rowOff>
    </xdr:from>
    <xdr:to>
      <xdr:col>22</xdr:col>
      <xdr:colOff>165100</xdr:colOff>
      <xdr:row>36</xdr:row>
      <xdr:rowOff>8133</xdr:rowOff>
    </xdr:to>
    <xdr:sp macro="" textlink="">
      <xdr:nvSpPr>
        <xdr:cNvPr id="133" name="楕円 132"/>
        <xdr:cNvSpPr/>
      </xdr:nvSpPr>
      <xdr:spPr bwMode="auto">
        <a:xfrm>
          <a:off x="4254500" y="6859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335810</xdr:rowOff>
    </xdr:from>
    <xdr:ext cx="762000" cy="259045"/>
    <xdr:sp macro="" textlink="">
      <xdr:nvSpPr>
        <xdr:cNvPr id="134" name="テキスト ボックス 133"/>
        <xdr:cNvSpPr txBox="1"/>
      </xdr:nvSpPr>
      <xdr:spPr>
        <a:xfrm>
          <a:off x="3924300" y="69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287586</xdr:rowOff>
    </xdr:from>
    <xdr:to>
      <xdr:col>19</xdr:col>
      <xdr:colOff>38100</xdr:colOff>
      <xdr:row>36</xdr:row>
      <xdr:rowOff>46286</xdr:rowOff>
    </xdr:to>
    <xdr:sp macro="" textlink="">
      <xdr:nvSpPr>
        <xdr:cNvPr id="135" name="楕円 134"/>
        <xdr:cNvSpPr/>
      </xdr:nvSpPr>
      <xdr:spPr bwMode="auto">
        <a:xfrm>
          <a:off x="3556000" y="689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31063</xdr:rowOff>
    </xdr:from>
    <xdr:ext cx="762000" cy="259045"/>
    <xdr:sp macro="" textlink="">
      <xdr:nvSpPr>
        <xdr:cNvPr id="136" name="テキスト ボックス 135"/>
        <xdr:cNvSpPr txBox="1"/>
      </xdr:nvSpPr>
      <xdr:spPr>
        <a:xfrm>
          <a:off x="3225800" y="69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280934</xdr:rowOff>
    </xdr:from>
    <xdr:to>
      <xdr:col>15</xdr:col>
      <xdr:colOff>101600</xdr:colOff>
      <xdr:row>36</xdr:row>
      <xdr:rowOff>39634</xdr:rowOff>
    </xdr:to>
    <xdr:sp macro="" textlink="">
      <xdr:nvSpPr>
        <xdr:cNvPr id="137" name="楕円 136"/>
        <xdr:cNvSpPr/>
      </xdr:nvSpPr>
      <xdr:spPr bwMode="auto">
        <a:xfrm>
          <a:off x="2857500" y="689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24411</xdr:rowOff>
    </xdr:from>
    <xdr:ext cx="762000" cy="259045"/>
    <xdr:sp macro="" textlink="">
      <xdr:nvSpPr>
        <xdr:cNvPr id="138" name="テキスト ボックス 137"/>
        <xdr:cNvSpPr txBox="1"/>
      </xdr:nvSpPr>
      <xdr:spPr>
        <a:xfrm>
          <a:off x="2527300" y="697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3505</xdr:rowOff>
    </xdr:from>
    <xdr:to>
      <xdr:col>24</xdr:col>
      <xdr:colOff>63500</xdr:colOff>
      <xdr:row>38</xdr:row>
      <xdr:rowOff>16599</xdr:rowOff>
    </xdr:to>
    <xdr:cxnSp macro="">
      <xdr:nvCxnSpPr>
        <xdr:cNvPr id="61" name="直線コネクタ 60"/>
        <xdr:cNvCxnSpPr/>
      </xdr:nvCxnSpPr>
      <xdr:spPr>
        <a:xfrm>
          <a:off x="3797300" y="6518605"/>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xdr:rowOff>
    </xdr:from>
    <xdr:to>
      <xdr:col>19</xdr:col>
      <xdr:colOff>177800</xdr:colOff>
      <xdr:row>38</xdr:row>
      <xdr:rowOff>55449</xdr:rowOff>
    </xdr:to>
    <xdr:cxnSp macro="">
      <xdr:nvCxnSpPr>
        <xdr:cNvPr id="64" name="直線コネクタ 63"/>
        <xdr:cNvCxnSpPr/>
      </xdr:nvCxnSpPr>
      <xdr:spPr>
        <a:xfrm flipV="1">
          <a:off x="2908300" y="6518605"/>
          <a:ext cx="889000" cy="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46977</xdr:rowOff>
    </xdr:from>
    <xdr:to>
      <xdr:col>15</xdr:col>
      <xdr:colOff>50800</xdr:colOff>
      <xdr:row>38</xdr:row>
      <xdr:rowOff>55449</xdr:rowOff>
    </xdr:to>
    <xdr:cxnSp macro="">
      <xdr:nvCxnSpPr>
        <xdr:cNvPr id="67" name="直線コネクタ 66"/>
        <xdr:cNvCxnSpPr/>
      </xdr:nvCxnSpPr>
      <xdr:spPr>
        <a:xfrm>
          <a:off x="2019300" y="6562077"/>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46977</xdr:rowOff>
    </xdr:from>
    <xdr:to>
      <xdr:col>10</xdr:col>
      <xdr:colOff>114300</xdr:colOff>
      <xdr:row>38</xdr:row>
      <xdr:rowOff>113030</xdr:rowOff>
    </xdr:to>
    <xdr:cxnSp macro="">
      <xdr:nvCxnSpPr>
        <xdr:cNvPr id="70" name="直線コネクタ 69"/>
        <xdr:cNvCxnSpPr/>
      </xdr:nvCxnSpPr>
      <xdr:spPr>
        <a:xfrm flipV="1">
          <a:off x="1130300" y="6562077"/>
          <a:ext cx="889000" cy="6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137249</xdr:rowOff>
    </xdr:from>
    <xdr:to>
      <xdr:col>24</xdr:col>
      <xdr:colOff>114300</xdr:colOff>
      <xdr:row>38</xdr:row>
      <xdr:rowOff>67399</xdr:rowOff>
    </xdr:to>
    <xdr:sp macro="" textlink="">
      <xdr:nvSpPr>
        <xdr:cNvPr id="80" name="楕円 79"/>
        <xdr:cNvSpPr/>
      </xdr:nvSpPr>
      <xdr:spPr>
        <a:xfrm>
          <a:off x="4584700" y="64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115676</xdr:rowOff>
    </xdr:from>
    <xdr:ext cx="534377" cy="259045"/>
    <xdr:sp macro="" textlink="">
      <xdr:nvSpPr>
        <xdr:cNvPr id="81" name="人件費該当値テキスト"/>
        <xdr:cNvSpPr txBox="1"/>
      </xdr:nvSpPr>
      <xdr:spPr>
        <a:xfrm>
          <a:off x="4686300" y="64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124155</xdr:rowOff>
    </xdr:from>
    <xdr:to>
      <xdr:col>20</xdr:col>
      <xdr:colOff>38100</xdr:colOff>
      <xdr:row>38</xdr:row>
      <xdr:rowOff>54305</xdr:rowOff>
    </xdr:to>
    <xdr:sp macro="" textlink="">
      <xdr:nvSpPr>
        <xdr:cNvPr id="82" name="楕円 81"/>
        <xdr:cNvSpPr/>
      </xdr:nvSpPr>
      <xdr:spPr>
        <a:xfrm>
          <a:off x="3746500" y="64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45432</xdr:rowOff>
    </xdr:from>
    <xdr:ext cx="534377" cy="259045"/>
    <xdr:sp macro="" textlink="">
      <xdr:nvSpPr>
        <xdr:cNvPr id="83" name="テキスト ボックス 82"/>
        <xdr:cNvSpPr txBox="1"/>
      </xdr:nvSpPr>
      <xdr:spPr>
        <a:xfrm>
          <a:off x="3530111" y="65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4649</xdr:rowOff>
    </xdr:from>
    <xdr:to>
      <xdr:col>15</xdr:col>
      <xdr:colOff>101600</xdr:colOff>
      <xdr:row>38</xdr:row>
      <xdr:rowOff>106249</xdr:rowOff>
    </xdr:to>
    <xdr:sp macro="" textlink="">
      <xdr:nvSpPr>
        <xdr:cNvPr id="84" name="楕円 83"/>
        <xdr:cNvSpPr/>
      </xdr:nvSpPr>
      <xdr:spPr>
        <a:xfrm>
          <a:off x="2857500" y="65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97376</xdr:rowOff>
    </xdr:from>
    <xdr:ext cx="534377" cy="259045"/>
    <xdr:sp macro="" textlink="">
      <xdr:nvSpPr>
        <xdr:cNvPr id="85" name="テキスト ボックス 84"/>
        <xdr:cNvSpPr txBox="1"/>
      </xdr:nvSpPr>
      <xdr:spPr>
        <a:xfrm>
          <a:off x="2641111" y="66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167627</xdr:rowOff>
    </xdr:from>
    <xdr:to>
      <xdr:col>10</xdr:col>
      <xdr:colOff>165100</xdr:colOff>
      <xdr:row>38</xdr:row>
      <xdr:rowOff>97777</xdr:rowOff>
    </xdr:to>
    <xdr:sp macro="" textlink="">
      <xdr:nvSpPr>
        <xdr:cNvPr id="86" name="楕円 85"/>
        <xdr:cNvSpPr/>
      </xdr:nvSpPr>
      <xdr:spPr>
        <a:xfrm>
          <a:off x="1968500" y="65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88904</xdr:rowOff>
    </xdr:from>
    <xdr:ext cx="534377" cy="259045"/>
    <xdr:sp macro="" textlink="">
      <xdr:nvSpPr>
        <xdr:cNvPr id="87" name="テキスト ボックス 86"/>
        <xdr:cNvSpPr txBox="1"/>
      </xdr:nvSpPr>
      <xdr:spPr>
        <a:xfrm>
          <a:off x="1752111" y="66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62230</xdr:rowOff>
    </xdr:from>
    <xdr:to>
      <xdr:col>6</xdr:col>
      <xdr:colOff>38100</xdr:colOff>
      <xdr:row>38</xdr:row>
      <xdr:rowOff>163830</xdr:rowOff>
    </xdr:to>
    <xdr:sp macro="" textlink="">
      <xdr:nvSpPr>
        <xdr:cNvPr id="88" name="楕円 87"/>
        <xdr:cNvSpPr/>
      </xdr:nvSpPr>
      <xdr:spPr>
        <a:xfrm>
          <a:off x="10795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154957</xdr:rowOff>
    </xdr:from>
    <xdr:ext cx="534377" cy="259045"/>
    <xdr:sp macro="" textlink="">
      <xdr:nvSpPr>
        <xdr:cNvPr id="89" name="テキスト ボックス 88"/>
        <xdr:cNvSpPr txBox="1"/>
      </xdr:nvSpPr>
      <xdr:spPr>
        <a:xfrm>
          <a:off x="863111" y="667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156049</xdr:rowOff>
    </xdr:from>
    <xdr:to>
      <xdr:col>24</xdr:col>
      <xdr:colOff>63500</xdr:colOff>
      <xdr:row>56</xdr:row>
      <xdr:rowOff>166949</xdr:rowOff>
    </xdr:to>
    <xdr:cxnSp macro="">
      <xdr:nvCxnSpPr>
        <xdr:cNvPr id="116" name="直線コネクタ 115"/>
        <xdr:cNvCxnSpPr/>
      </xdr:nvCxnSpPr>
      <xdr:spPr>
        <a:xfrm flipV="1">
          <a:off x="3797300" y="9585799"/>
          <a:ext cx="838200" cy="1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166949</xdr:rowOff>
    </xdr:from>
    <xdr:to>
      <xdr:col>19</xdr:col>
      <xdr:colOff>177800</xdr:colOff>
      <xdr:row>57</xdr:row>
      <xdr:rowOff>46381</xdr:rowOff>
    </xdr:to>
    <xdr:cxnSp macro="">
      <xdr:nvCxnSpPr>
        <xdr:cNvPr id="119" name="直線コネクタ 118"/>
        <xdr:cNvCxnSpPr/>
      </xdr:nvCxnSpPr>
      <xdr:spPr>
        <a:xfrm flipV="1">
          <a:off x="2908300" y="9768149"/>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46381</xdr:rowOff>
    </xdr:from>
    <xdr:to>
      <xdr:col>15</xdr:col>
      <xdr:colOff>50800</xdr:colOff>
      <xdr:row>57</xdr:row>
      <xdr:rowOff>79263</xdr:rowOff>
    </xdr:to>
    <xdr:cxnSp macro="">
      <xdr:nvCxnSpPr>
        <xdr:cNvPr id="122" name="直線コネクタ 121"/>
        <xdr:cNvCxnSpPr/>
      </xdr:nvCxnSpPr>
      <xdr:spPr>
        <a:xfrm flipV="1">
          <a:off x="2019300" y="981903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79263</xdr:rowOff>
    </xdr:from>
    <xdr:to>
      <xdr:col>10</xdr:col>
      <xdr:colOff>114300</xdr:colOff>
      <xdr:row>57</xdr:row>
      <xdr:rowOff>83272</xdr:rowOff>
    </xdr:to>
    <xdr:cxnSp macro="">
      <xdr:nvCxnSpPr>
        <xdr:cNvPr id="125" name="直線コネクタ 124"/>
        <xdr:cNvCxnSpPr/>
      </xdr:nvCxnSpPr>
      <xdr:spPr>
        <a:xfrm flipV="1">
          <a:off x="1130300" y="9851913"/>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105249</xdr:rowOff>
    </xdr:from>
    <xdr:to>
      <xdr:col>24</xdr:col>
      <xdr:colOff>114300</xdr:colOff>
      <xdr:row>56</xdr:row>
      <xdr:rowOff>35399</xdr:rowOff>
    </xdr:to>
    <xdr:sp macro="" textlink="">
      <xdr:nvSpPr>
        <xdr:cNvPr id="135" name="楕円 134"/>
        <xdr:cNvSpPr/>
      </xdr:nvSpPr>
      <xdr:spPr>
        <a:xfrm>
          <a:off x="4584700" y="95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128126</xdr:rowOff>
    </xdr:from>
    <xdr:ext cx="599010" cy="259045"/>
    <xdr:sp macro="" textlink="">
      <xdr:nvSpPr>
        <xdr:cNvPr id="136" name="物件費該当値テキスト"/>
        <xdr:cNvSpPr txBox="1"/>
      </xdr:nvSpPr>
      <xdr:spPr>
        <a:xfrm>
          <a:off x="4686300" y="938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116149</xdr:rowOff>
    </xdr:from>
    <xdr:to>
      <xdr:col>20</xdr:col>
      <xdr:colOff>38100</xdr:colOff>
      <xdr:row>57</xdr:row>
      <xdr:rowOff>46299</xdr:rowOff>
    </xdr:to>
    <xdr:sp macro="" textlink="">
      <xdr:nvSpPr>
        <xdr:cNvPr id="137" name="楕円 136"/>
        <xdr:cNvSpPr/>
      </xdr:nvSpPr>
      <xdr:spPr>
        <a:xfrm>
          <a:off x="3746500" y="971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37426</xdr:rowOff>
    </xdr:from>
    <xdr:ext cx="534377" cy="259045"/>
    <xdr:sp macro="" textlink="">
      <xdr:nvSpPr>
        <xdr:cNvPr id="138" name="テキスト ボックス 137"/>
        <xdr:cNvSpPr txBox="1"/>
      </xdr:nvSpPr>
      <xdr:spPr>
        <a:xfrm>
          <a:off x="3530111" y="9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167031</xdr:rowOff>
    </xdr:from>
    <xdr:to>
      <xdr:col>15</xdr:col>
      <xdr:colOff>101600</xdr:colOff>
      <xdr:row>57</xdr:row>
      <xdr:rowOff>97181</xdr:rowOff>
    </xdr:to>
    <xdr:sp macro="" textlink="">
      <xdr:nvSpPr>
        <xdr:cNvPr id="139" name="楕円 138"/>
        <xdr:cNvSpPr/>
      </xdr:nvSpPr>
      <xdr:spPr>
        <a:xfrm>
          <a:off x="2857500" y="9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88308</xdr:rowOff>
    </xdr:from>
    <xdr:ext cx="534377" cy="259045"/>
    <xdr:sp macro="" textlink="">
      <xdr:nvSpPr>
        <xdr:cNvPr id="140" name="テキスト ボックス 139"/>
        <xdr:cNvSpPr txBox="1"/>
      </xdr:nvSpPr>
      <xdr:spPr>
        <a:xfrm>
          <a:off x="2641111" y="9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28463</xdr:rowOff>
    </xdr:from>
    <xdr:to>
      <xdr:col>10</xdr:col>
      <xdr:colOff>165100</xdr:colOff>
      <xdr:row>57</xdr:row>
      <xdr:rowOff>130063</xdr:rowOff>
    </xdr:to>
    <xdr:sp macro="" textlink="">
      <xdr:nvSpPr>
        <xdr:cNvPr id="141" name="楕円 140"/>
        <xdr:cNvSpPr/>
      </xdr:nvSpPr>
      <xdr:spPr>
        <a:xfrm>
          <a:off x="1968500" y="98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121190</xdr:rowOff>
    </xdr:from>
    <xdr:ext cx="534377" cy="259045"/>
    <xdr:sp macro="" textlink="">
      <xdr:nvSpPr>
        <xdr:cNvPr id="142" name="テキスト ボックス 141"/>
        <xdr:cNvSpPr txBox="1"/>
      </xdr:nvSpPr>
      <xdr:spPr>
        <a:xfrm>
          <a:off x="1752111" y="98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32472</xdr:rowOff>
    </xdr:from>
    <xdr:to>
      <xdr:col>6</xdr:col>
      <xdr:colOff>38100</xdr:colOff>
      <xdr:row>57</xdr:row>
      <xdr:rowOff>134072</xdr:rowOff>
    </xdr:to>
    <xdr:sp macro="" textlink="">
      <xdr:nvSpPr>
        <xdr:cNvPr id="143" name="楕円 142"/>
        <xdr:cNvSpPr/>
      </xdr:nvSpPr>
      <xdr:spPr>
        <a:xfrm>
          <a:off x="1079500" y="9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125199</xdr:rowOff>
    </xdr:from>
    <xdr:ext cx="534377" cy="259045"/>
    <xdr:sp macro="" textlink="">
      <xdr:nvSpPr>
        <xdr:cNvPr id="144" name="テキスト ボックス 143"/>
        <xdr:cNvSpPr txBox="1"/>
      </xdr:nvSpPr>
      <xdr:spPr>
        <a:xfrm>
          <a:off x="863111" y="98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43596</xdr:rowOff>
    </xdr:from>
    <xdr:to>
      <xdr:col>24</xdr:col>
      <xdr:colOff>63500</xdr:colOff>
      <xdr:row>78</xdr:row>
      <xdr:rowOff>79259</xdr:rowOff>
    </xdr:to>
    <xdr:cxnSp macro="">
      <xdr:nvCxnSpPr>
        <xdr:cNvPr id="171" name="直線コネクタ 170"/>
        <xdr:cNvCxnSpPr/>
      </xdr:nvCxnSpPr>
      <xdr:spPr>
        <a:xfrm flipV="1">
          <a:off x="3797300" y="13416696"/>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78344</xdr:rowOff>
    </xdr:from>
    <xdr:to>
      <xdr:col>19</xdr:col>
      <xdr:colOff>177800</xdr:colOff>
      <xdr:row>78</xdr:row>
      <xdr:rowOff>79259</xdr:rowOff>
    </xdr:to>
    <xdr:cxnSp macro="">
      <xdr:nvCxnSpPr>
        <xdr:cNvPr id="174" name="直線コネクタ 173"/>
        <xdr:cNvCxnSpPr/>
      </xdr:nvCxnSpPr>
      <xdr:spPr>
        <a:xfrm>
          <a:off x="2908300" y="134514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78344</xdr:rowOff>
    </xdr:from>
    <xdr:to>
      <xdr:col>15</xdr:col>
      <xdr:colOff>50800</xdr:colOff>
      <xdr:row>78</xdr:row>
      <xdr:rowOff>89500</xdr:rowOff>
    </xdr:to>
    <xdr:cxnSp macro="">
      <xdr:nvCxnSpPr>
        <xdr:cNvPr id="177" name="直線コネクタ 176"/>
        <xdr:cNvCxnSpPr/>
      </xdr:nvCxnSpPr>
      <xdr:spPr>
        <a:xfrm flipV="1">
          <a:off x="2019300" y="1345144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86207</xdr:rowOff>
    </xdr:from>
    <xdr:to>
      <xdr:col>10</xdr:col>
      <xdr:colOff>114300</xdr:colOff>
      <xdr:row>78</xdr:row>
      <xdr:rowOff>89500</xdr:rowOff>
    </xdr:to>
    <xdr:cxnSp macro="">
      <xdr:nvCxnSpPr>
        <xdr:cNvPr id="180" name="直線コネクタ 179"/>
        <xdr:cNvCxnSpPr/>
      </xdr:nvCxnSpPr>
      <xdr:spPr>
        <a:xfrm>
          <a:off x="1130300" y="13459307"/>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164246</xdr:rowOff>
    </xdr:from>
    <xdr:to>
      <xdr:col>24</xdr:col>
      <xdr:colOff>114300</xdr:colOff>
      <xdr:row>78</xdr:row>
      <xdr:rowOff>94396</xdr:rowOff>
    </xdr:to>
    <xdr:sp macro="" textlink="">
      <xdr:nvSpPr>
        <xdr:cNvPr id="190" name="楕円 189"/>
        <xdr:cNvSpPr/>
      </xdr:nvSpPr>
      <xdr:spPr>
        <a:xfrm>
          <a:off x="45847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79173</xdr:rowOff>
    </xdr:from>
    <xdr:ext cx="469744" cy="259045"/>
    <xdr:sp macro="" textlink="">
      <xdr:nvSpPr>
        <xdr:cNvPr id="191" name="維持補修費該当値テキスト"/>
        <xdr:cNvSpPr txBox="1"/>
      </xdr:nvSpPr>
      <xdr:spPr>
        <a:xfrm>
          <a:off x="4686300" y="1328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28459</xdr:rowOff>
    </xdr:from>
    <xdr:to>
      <xdr:col>20</xdr:col>
      <xdr:colOff>38100</xdr:colOff>
      <xdr:row>78</xdr:row>
      <xdr:rowOff>130059</xdr:rowOff>
    </xdr:to>
    <xdr:sp macro="" textlink="">
      <xdr:nvSpPr>
        <xdr:cNvPr id="192" name="楕円 191"/>
        <xdr:cNvSpPr/>
      </xdr:nvSpPr>
      <xdr:spPr>
        <a:xfrm>
          <a:off x="3746500" y="134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121186</xdr:rowOff>
    </xdr:from>
    <xdr:ext cx="469744" cy="259045"/>
    <xdr:sp macro="" textlink="">
      <xdr:nvSpPr>
        <xdr:cNvPr id="193" name="テキスト ボックス 192"/>
        <xdr:cNvSpPr txBox="1"/>
      </xdr:nvSpPr>
      <xdr:spPr>
        <a:xfrm>
          <a:off x="3562428" y="1349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27544</xdr:rowOff>
    </xdr:from>
    <xdr:to>
      <xdr:col>15</xdr:col>
      <xdr:colOff>101600</xdr:colOff>
      <xdr:row>78</xdr:row>
      <xdr:rowOff>129144</xdr:rowOff>
    </xdr:to>
    <xdr:sp macro="" textlink="">
      <xdr:nvSpPr>
        <xdr:cNvPr id="194" name="楕円 193"/>
        <xdr:cNvSpPr/>
      </xdr:nvSpPr>
      <xdr:spPr>
        <a:xfrm>
          <a:off x="28575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120271</xdr:rowOff>
    </xdr:from>
    <xdr:ext cx="469744" cy="259045"/>
    <xdr:sp macro="" textlink="">
      <xdr:nvSpPr>
        <xdr:cNvPr id="195" name="テキスト ボックス 194"/>
        <xdr:cNvSpPr txBox="1"/>
      </xdr:nvSpPr>
      <xdr:spPr>
        <a:xfrm>
          <a:off x="2673428" y="1349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38700</xdr:rowOff>
    </xdr:from>
    <xdr:to>
      <xdr:col>10</xdr:col>
      <xdr:colOff>165100</xdr:colOff>
      <xdr:row>78</xdr:row>
      <xdr:rowOff>140300</xdr:rowOff>
    </xdr:to>
    <xdr:sp macro="" textlink="">
      <xdr:nvSpPr>
        <xdr:cNvPr id="196" name="楕円 195"/>
        <xdr:cNvSpPr/>
      </xdr:nvSpPr>
      <xdr:spPr>
        <a:xfrm>
          <a:off x="1968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131427</xdr:rowOff>
    </xdr:from>
    <xdr:ext cx="469744" cy="259045"/>
    <xdr:sp macro="" textlink="">
      <xdr:nvSpPr>
        <xdr:cNvPr id="197" name="テキスト ボックス 196"/>
        <xdr:cNvSpPr txBox="1"/>
      </xdr:nvSpPr>
      <xdr:spPr>
        <a:xfrm>
          <a:off x="1784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35407</xdr:rowOff>
    </xdr:from>
    <xdr:to>
      <xdr:col>6</xdr:col>
      <xdr:colOff>38100</xdr:colOff>
      <xdr:row>78</xdr:row>
      <xdr:rowOff>137007</xdr:rowOff>
    </xdr:to>
    <xdr:sp macro="" textlink="">
      <xdr:nvSpPr>
        <xdr:cNvPr id="198" name="楕円 197"/>
        <xdr:cNvSpPr/>
      </xdr:nvSpPr>
      <xdr:spPr>
        <a:xfrm>
          <a:off x="1079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128134</xdr:rowOff>
    </xdr:from>
    <xdr:ext cx="469744" cy="259045"/>
    <xdr:sp macro="" textlink="">
      <xdr:nvSpPr>
        <xdr:cNvPr id="199" name="テキスト ボックス 198"/>
        <xdr:cNvSpPr txBox="1"/>
      </xdr:nvSpPr>
      <xdr:spPr>
        <a:xfrm>
          <a:off x="895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106601</xdr:rowOff>
    </xdr:from>
    <xdr:to>
      <xdr:col>24</xdr:col>
      <xdr:colOff>62865</xdr:colOff>
      <xdr:row>99</xdr:row>
      <xdr:rowOff>21841</xdr:rowOff>
    </xdr:to>
    <xdr:cxnSp macro="">
      <xdr:nvCxnSpPr>
        <xdr:cNvPr id="226" name="直線コネクタ 225"/>
        <xdr:cNvCxnSpPr/>
      </xdr:nvCxnSpPr>
      <xdr:spPr>
        <a:xfrm flipV="1">
          <a:off x="4633595" y="15708551"/>
          <a:ext cx="1270" cy="12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25668</xdr:rowOff>
    </xdr:from>
    <xdr:ext cx="534377" cy="259045"/>
    <xdr:sp macro="" textlink="">
      <xdr:nvSpPr>
        <xdr:cNvPr id="227" name="扶助費最小値テキスト"/>
        <xdr:cNvSpPr txBox="1"/>
      </xdr:nvSpPr>
      <xdr:spPr>
        <a:xfrm>
          <a:off x="4686300" y="1699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21841</xdr:rowOff>
    </xdr:from>
    <xdr:to>
      <xdr:col>24</xdr:col>
      <xdr:colOff>152400</xdr:colOff>
      <xdr:row>99</xdr:row>
      <xdr:rowOff>21841</xdr:rowOff>
    </xdr:to>
    <xdr:cxnSp macro="">
      <xdr:nvCxnSpPr>
        <xdr:cNvPr id="228" name="直線コネクタ 227"/>
        <xdr:cNvCxnSpPr/>
      </xdr:nvCxnSpPr>
      <xdr:spPr>
        <a:xfrm>
          <a:off x="4546600" y="1699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53278</xdr:rowOff>
    </xdr:from>
    <xdr:ext cx="599010" cy="259045"/>
    <xdr:sp macro="" textlink="">
      <xdr:nvSpPr>
        <xdr:cNvPr id="229" name="扶助費最大値テキスト"/>
        <xdr:cNvSpPr txBox="1"/>
      </xdr:nvSpPr>
      <xdr:spPr>
        <a:xfrm>
          <a:off x="4686300" y="1548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106601</xdr:rowOff>
    </xdr:from>
    <xdr:to>
      <xdr:col>24</xdr:col>
      <xdr:colOff>152400</xdr:colOff>
      <xdr:row>91</xdr:row>
      <xdr:rowOff>106601</xdr:rowOff>
    </xdr:to>
    <xdr:cxnSp macro="">
      <xdr:nvCxnSpPr>
        <xdr:cNvPr id="230" name="直線コネクタ 229"/>
        <xdr:cNvCxnSpPr/>
      </xdr:nvCxnSpPr>
      <xdr:spPr>
        <a:xfrm>
          <a:off x="4546600" y="157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64196</xdr:rowOff>
    </xdr:from>
    <xdr:to>
      <xdr:col>24</xdr:col>
      <xdr:colOff>63500</xdr:colOff>
      <xdr:row>91</xdr:row>
      <xdr:rowOff>106601</xdr:rowOff>
    </xdr:to>
    <xdr:cxnSp macro="">
      <xdr:nvCxnSpPr>
        <xdr:cNvPr id="231" name="直線コネクタ 230"/>
        <xdr:cNvCxnSpPr/>
      </xdr:nvCxnSpPr>
      <xdr:spPr>
        <a:xfrm>
          <a:off x="3797300" y="15666146"/>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134340</xdr:rowOff>
    </xdr:from>
    <xdr:ext cx="534377" cy="259045"/>
    <xdr:sp macro="" textlink="">
      <xdr:nvSpPr>
        <xdr:cNvPr id="232" name="扶助費平均値テキスト"/>
        <xdr:cNvSpPr txBox="1"/>
      </xdr:nvSpPr>
      <xdr:spPr>
        <a:xfrm>
          <a:off x="4686300" y="1659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155913</xdr:rowOff>
    </xdr:from>
    <xdr:to>
      <xdr:col>24</xdr:col>
      <xdr:colOff>114300</xdr:colOff>
      <xdr:row>97</xdr:row>
      <xdr:rowOff>86063</xdr:rowOff>
    </xdr:to>
    <xdr:sp macro="" textlink="">
      <xdr:nvSpPr>
        <xdr:cNvPr id="233" name="フローチャート: 判断 232"/>
        <xdr:cNvSpPr/>
      </xdr:nvSpPr>
      <xdr:spPr>
        <a:xfrm>
          <a:off x="45847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64196</xdr:rowOff>
    </xdr:from>
    <xdr:to>
      <xdr:col>19</xdr:col>
      <xdr:colOff>177800</xdr:colOff>
      <xdr:row>91</xdr:row>
      <xdr:rowOff>106471</xdr:rowOff>
    </xdr:to>
    <xdr:cxnSp macro="">
      <xdr:nvCxnSpPr>
        <xdr:cNvPr id="234" name="直線コネクタ 233"/>
        <xdr:cNvCxnSpPr/>
      </xdr:nvCxnSpPr>
      <xdr:spPr>
        <a:xfrm flipV="1">
          <a:off x="2908300" y="15666146"/>
          <a:ext cx="889000" cy="4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26541</xdr:rowOff>
    </xdr:from>
    <xdr:to>
      <xdr:col>20</xdr:col>
      <xdr:colOff>38100</xdr:colOff>
      <xdr:row>97</xdr:row>
      <xdr:rowOff>128141</xdr:rowOff>
    </xdr:to>
    <xdr:sp macro="" textlink="">
      <xdr:nvSpPr>
        <xdr:cNvPr id="235" name="フローチャート: 判断 234"/>
        <xdr:cNvSpPr/>
      </xdr:nvSpPr>
      <xdr:spPr>
        <a:xfrm>
          <a:off x="3746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119268</xdr:rowOff>
    </xdr:from>
    <xdr:ext cx="534377" cy="259045"/>
    <xdr:sp macro="" textlink="">
      <xdr:nvSpPr>
        <xdr:cNvPr id="236" name="テキスト ボックス 235"/>
        <xdr:cNvSpPr txBox="1"/>
      </xdr:nvSpPr>
      <xdr:spPr>
        <a:xfrm>
          <a:off x="3530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99760</xdr:rowOff>
    </xdr:from>
    <xdr:to>
      <xdr:col>15</xdr:col>
      <xdr:colOff>50800</xdr:colOff>
      <xdr:row>91</xdr:row>
      <xdr:rowOff>106471</xdr:rowOff>
    </xdr:to>
    <xdr:cxnSp macro="">
      <xdr:nvCxnSpPr>
        <xdr:cNvPr id="237" name="直線コネクタ 236"/>
        <xdr:cNvCxnSpPr/>
      </xdr:nvCxnSpPr>
      <xdr:spPr>
        <a:xfrm>
          <a:off x="2019300" y="15701710"/>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43180</xdr:rowOff>
    </xdr:from>
    <xdr:to>
      <xdr:col>15</xdr:col>
      <xdr:colOff>101600</xdr:colOff>
      <xdr:row>97</xdr:row>
      <xdr:rowOff>144780</xdr:rowOff>
    </xdr:to>
    <xdr:sp macro="" textlink="">
      <xdr:nvSpPr>
        <xdr:cNvPr id="238" name="フローチャート: 判断 237"/>
        <xdr:cNvSpPr/>
      </xdr:nvSpPr>
      <xdr:spPr>
        <a:xfrm>
          <a:off x="2857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135907</xdr:rowOff>
    </xdr:from>
    <xdr:ext cx="534377" cy="259045"/>
    <xdr:sp macro="" textlink="">
      <xdr:nvSpPr>
        <xdr:cNvPr id="239" name="テキスト ボックス 238"/>
        <xdr:cNvSpPr txBox="1"/>
      </xdr:nvSpPr>
      <xdr:spPr>
        <a:xfrm>
          <a:off x="2641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99760</xdr:rowOff>
    </xdr:from>
    <xdr:to>
      <xdr:col>10</xdr:col>
      <xdr:colOff>114300</xdr:colOff>
      <xdr:row>92</xdr:row>
      <xdr:rowOff>12485</xdr:rowOff>
    </xdr:to>
    <xdr:cxnSp macro="">
      <xdr:nvCxnSpPr>
        <xdr:cNvPr id="240" name="直線コネクタ 239"/>
        <xdr:cNvCxnSpPr/>
      </xdr:nvCxnSpPr>
      <xdr:spPr>
        <a:xfrm flipV="1">
          <a:off x="1130300" y="15701710"/>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44780</xdr:rowOff>
    </xdr:from>
    <xdr:to>
      <xdr:col>10</xdr:col>
      <xdr:colOff>165100</xdr:colOff>
      <xdr:row>97</xdr:row>
      <xdr:rowOff>146380</xdr:rowOff>
    </xdr:to>
    <xdr:sp macro="" textlink="">
      <xdr:nvSpPr>
        <xdr:cNvPr id="241" name="フローチャート: 判断 240"/>
        <xdr:cNvSpPr/>
      </xdr:nvSpPr>
      <xdr:spPr>
        <a:xfrm>
          <a:off x="1968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137507</xdr:rowOff>
    </xdr:from>
    <xdr:ext cx="534377" cy="259045"/>
    <xdr:sp macro="" textlink="">
      <xdr:nvSpPr>
        <xdr:cNvPr id="242" name="テキスト ボックス 241"/>
        <xdr:cNvSpPr txBox="1"/>
      </xdr:nvSpPr>
      <xdr:spPr>
        <a:xfrm>
          <a:off x="1752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61713</xdr:rowOff>
    </xdr:from>
    <xdr:to>
      <xdr:col>6</xdr:col>
      <xdr:colOff>38100</xdr:colOff>
      <xdr:row>97</xdr:row>
      <xdr:rowOff>163313</xdr:rowOff>
    </xdr:to>
    <xdr:sp macro="" textlink="">
      <xdr:nvSpPr>
        <xdr:cNvPr id="243" name="フローチャート: 判断 242"/>
        <xdr:cNvSpPr/>
      </xdr:nvSpPr>
      <xdr:spPr>
        <a:xfrm>
          <a:off x="1079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154440</xdr:rowOff>
    </xdr:from>
    <xdr:ext cx="534377" cy="259045"/>
    <xdr:sp macro="" textlink="">
      <xdr:nvSpPr>
        <xdr:cNvPr id="244" name="テキスト ボックス 243"/>
        <xdr:cNvSpPr txBox="1"/>
      </xdr:nvSpPr>
      <xdr:spPr>
        <a:xfrm>
          <a:off x="863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55801</xdr:rowOff>
    </xdr:from>
    <xdr:to>
      <xdr:col>24</xdr:col>
      <xdr:colOff>114300</xdr:colOff>
      <xdr:row>91</xdr:row>
      <xdr:rowOff>157401</xdr:rowOff>
    </xdr:to>
    <xdr:sp macro="" textlink="">
      <xdr:nvSpPr>
        <xdr:cNvPr id="250" name="楕円 249"/>
        <xdr:cNvSpPr/>
      </xdr:nvSpPr>
      <xdr:spPr>
        <a:xfrm>
          <a:off x="4584700" y="156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8828</xdr:rowOff>
    </xdr:from>
    <xdr:ext cx="599010" cy="259045"/>
    <xdr:sp macro="" textlink="">
      <xdr:nvSpPr>
        <xdr:cNvPr id="251" name="扶助費該当値テキスト"/>
        <xdr:cNvSpPr txBox="1"/>
      </xdr:nvSpPr>
      <xdr:spPr>
        <a:xfrm>
          <a:off x="4686300" y="1561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13396</xdr:rowOff>
    </xdr:from>
    <xdr:to>
      <xdr:col>20</xdr:col>
      <xdr:colOff>38100</xdr:colOff>
      <xdr:row>91</xdr:row>
      <xdr:rowOff>114996</xdr:rowOff>
    </xdr:to>
    <xdr:sp macro="" textlink="">
      <xdr:nvSpPr>
        <xdr:cNvPr id="252" name="楕円 251"/>
        <xdr:cNvSpPr/>
      </xdr:nvSpPr>
      <xdr:spPr>
        <a:xfrm>
          <a:off x="3746500" y="156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131523</xdr:rowOff>
    </xdr:from>
    <xdr:ext cx="599010" cy="259045"/>
    <xdr:sp macro="" textlink="">
      <xdr:nvSpPr>
        <xdr:cNvPr id="253" name="テキスト ボックス 252"/>
        <xdr:cNvSpPr txBox="1"/>
      </xdr:nvSpPr>
      <xdr:spPr>
        <a:xfrm>
          <a:off x="3497795" y="153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55671</xdr:rowOff>
    </xdr:from>
    <xdr:to>
      <xdr:col>15</xdr:col>
      <xdr:colOff>101600</xdr:colOff>
      <xdr:row>91</xdr:row>
      <xdr:rowOff>157271</xdr:rowOff>
    </xdr:to>
    <xdr:sp macro="" textlink="">
      <xdr:nvSpPr>
        <xdr:cNvPr id="254" name="楕円 253"/>
        <xdr:cNvSpPr/>
      </xdr:nvSpPr>
      <xdr:spPr>
        <a:xfrm>
          <a:off x="2857500" y="156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2348</xdr:rowOff>
    </xdr:from>
    <xdr:ext cx="599010" cy="259045"/>
    <xdr:sp macro="" textlink="">
      <xdr:nvSpPr>
        <xdr:cNvPr id="255" name="テキスト ボックス 254"/>
        <xdr:cNvSpPr txBox="1"/>
      </xdr:nvSpPr>
      <xdr:spPr>
        <a:xfrm>
          <a:off x="2608795" y="1543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48960</xdr:rowOff>
    </xdr:from>
    <xdr:to>
      <xdr:col>10</xdr:col>
      <xdr:colOff>165100</xdr:colOff>
      <xdr:row>91</xdr:row>
      <xdr:rowOff>150560</xdr:rowOff>
    </xdr:to>
    <xdr:sp macro="" textlink="">
      <xdr:nvSpPr>
        <xdr:cNvPr id="256" name="楕円 255"/>
        <xdr:cNvSpPr/>
      </xdr:nvSpPr>
      <xdr:spPr>
        <a:xfrm>
          <a:off x="1968500" y="1565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167087</xdr:rowOff>
    </xdr:from>
    <xdr:ext cx="599010" cy="259045"/>
    <xdr:sp macro="" textlink="">
      <xdr:nvSpPr>
        <xdr:cNvPr id="257" name="テキスト ボックス 256"/>
        <xdr:cNvSpPr txBox="1"/>
      </xdr:nvSpPr>
      <xdr:spPr>
        <a:xfrm>
          <a:off x="1719795" y="154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133135</xdr:rowOff>
    </xdr:from>
    <xdr:to>
      <xdr:col>6</xdr:col>
      <xdr:colOff>38100</xdr:colOff>
      <xdr:row>92</xdr:row>
      <xdr:rowOff>63285</xdr:rowOff>
    </xdr:to>
    <xdr:sp macro="" textlink="">
      <xdr:nvSpPr>
        <xdr:cNvPr id="258" name="楕円 257"/>
        <xdr:cNvSpPr/>
      </xdr:nvSpPr>
      <xdr:spPr>
        <a:xfrm>
          <a:off x="1079500" y="157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79812</xdr:rowOff>
    </xdr:from>
    <xdr:ext cx="599010" cy="259045"/>
    <xdr:sp macro="" textlink="">
      <xdr:nvSpPr>
        <xdr:cNvPr id="259" name="テキスト ボックス 258"/>
        <xdr:cNvSpPr txBox="1"/>
      </xdr:nvSpPr>
      <xdr:spPr>
        <a:xfrm>
          <a:off x="830795" y="155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81" name="直線コネクタ 280"/>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2"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3" name="直線コネクタ 282"/>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4"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5" name="直線コネクタ 284"/>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144361</xdr:rowOff>
    </xdr:from>
    <xdr:to>
      <xdr:col>55</xdr:col>
      <xdr:colOff>0</xdr:colOff>
      <xdr:row>37</xdr:row>
      <xdr:rowOff>117978</xdr:rowOff>
    </xdr:to>
    <xdr:cxnSp macro="">
      <xdr:nvCxnSpPr>
        <xdr:cNvPr id="286" name="直線コネクタ 285"/>
        <xdr:cNvCxnSpPr/>
      </xdr:nvCxnSpPr>
      <xdr:spPr>
        <a:xfrm flipV="1">
          <a:off x="9639300" y="6145111"/>
          <a:ext cx="838200" cy="3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7"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8" name="フローチャート: 判断 287"/>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117978</xdr:rowOff>
    </xdr:from>
    <xdr:to>
      <xdr:col>50</xdr:col>
      <xdr:colOff>114300</xdr:colOff>
      <xdr:row>37</xdr:row>
      <xdr:rowOff>133992</xdr:rowOff>
    </xdr:to>
    <xdr:cxnSp macro="">
      <xdr:nvCxnSpPr>
        <xdr:cNvPr id="289" name="直線コネクタ 288"/>
        <xdr:cNvCxnSpPr/>
      </xdr:nvCxnSpPr>
      <xdr:spPr>
        <a:xfrm flipV="1">
          <a:off x="8750300" y="6461628"/>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90" name="フローチャート: 判断 289"/>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91" name="テキスト ボックス 290"/>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133992</xdr:rowOff>
    </xdr:from>
    <xdr:to>
      <xdr:col>45</xdr:col>
      <xdr:colOff>177800</xdr:colOff>
      <xdr:row>37</xdr:row>
      <xdr:rowOff>138870</xdr:rowOff>
    </xdr:to>
    <xdr:cxnSp macro="">
      <xdr:nvCxnSpPr>
        <xdr:cNvPr id="292" name="直線コネクタ 291"/>
        <xdr:cNvCxnSpPr/>
      </xdr:nvCxnSpPr>
      <xdr:spPr>
        <a:xfrm flipV="1">
          <a:off x="7861300" y="647764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3" name="フローチャート: 判断 292"/>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4" name="テキスト ボックス 293"/>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138870</xdr:rowOff>
    </xdr:from>
    <xdr:to>
      <xdr:col>41</xdr:col>
      <xdr:colOff>50800</xdr:colOff>
      <xdr:row>37</xdr:row>
      <xdr:rowOff>155169</xdr:rowOff>
    </xdr:to>
    <xdr:cxnSp macro="">
      <xdr:nvCxnSpPr>
        <xdr:cNvPr id="295" name="直線コネクタ 294"/>
        <xdr:cNvCxnSpPr/>
      </xdr:nvCxnSpPr>
      <xdr:spPr>
        <a:xfrm flipV="1">
          <a:off x="6972300" y="6482520"/>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6" name="フローチャート: 判断 295"/>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7" name="テキスト ボックス 296"/>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8" name="フローチャート: 判断 297"/>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9" name="テキスト ボックス 298"/>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93561</xdr:rowOff>
    </xdr:from>
    <xdr:to>
      <xdr:col>55</xdr:col>
      <xdr:colOff>50800</xdr:colOff>
      <xdr:row>36</xdr:row>
      <xdr:rowOff>23711</xdr:rowOff>
    </xdr:to>
    <xdr:sp macro="" textlink="">
      <xdr:nvSpPr>
        <xdr:cNvPr id="305" name="楕円 304"/>
        <xdr:cNvSpPr/>
      </xdr:nvSpPr>
      <xdr:spPr>
        <a:xfrm>
          <a:off x="10426700" y="60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116438</xdr:rowOff>
    </xdr:from>
    <xdr:ext cx="599010" cy="259045"/>
    <xdr:sp macro="" textlink="">
      <xdr:nvSpPr>
        <xdr:cNvPr id="306" name="補助費等該当値テキスト"/>
        <xdr:cNvSpPr txBox="1"/>
      </xdr:nvSpPr>
      <xdr:spPr>
        <a:xfrm>
          <a:off x="10528300" y="594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67178</xdr:rowOff>
    </xdr:from>
    <xdr:to>
      <xdr:col>50</xdr:col>
      <xdr:colOff>165100</xdr:colOff>
      <xdr:row>37</xdr:row>
      <xdr:rowOff>168779</xdr:rowOff>
    </xdr:to>
    <xdr:sp macro="" textlink="">
      <xdr:nvSpPr>
        <xdr:cNvPr id="307" name="楕円 306"/>
        <xdr:cNvSpPr/>
      </xdr:nvSpPr>
      <xdr:spPr>
        <a:xfrm>
          <a:off x="9588500" y="641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159905</xdr:rowOff>
    </xdr:from>
    <xdr:ext cx="534377" cy="259045"/>
    <xdr:sp macro="" textlink="">
      <xdr:nvSpPr>
        <xdr:cNvPr id="308" name="テキスト ボックス 307"/>
        <xdr:cNvSpPr txBox="1"/>
      </xdr:nvSpPr>
      <xdr:spPr>
        <a:xfrm>
          <a:off x="9372111" y="65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83192</xdr:rowOff>
    </xdr:from>
    <xdr:to>
      <xdr:col>46</xdr:col>
      <xdr:colOff>38100</xdr:colOff>
      <xdr:row>38</xdr:row>
      <xdr:rowOff>13342</xdr:rowOff>
    </xdr:to>
    <xdr:sp macro="" textlink="">
      <xdr:nvSpPr>
        <xdr:cNvPr id="309" name="楕円 308"/>
        <xdr:cNvSpPr/>
      </xdr:nvSpPr>
      <xdr:spPr>
        <a:xfrm>
          <a:off x="8699500" y="64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4469</xdr:rowOff>
    </xdr:from>
    <xdr:ext cx="534377" cy="259045"/>
    <xdr:sp macro="" textlink="">
      <xdr:nvSpPr>
        <xdr:cNvPr id="310" name="テキスト ボックス 309"/>
        <xdr:cNvSpPr txBox="1"/>
      </xdr:nvSpPr>
      <xdr:spPr>
        <a:xfrm>
          <a:off x="8483111" y="651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88070</xdr:rowOff>
    </xdr:from>
    <xdr:to>
      <xdr:col>41</xdr:col>
      <xdr:colOff>101600</xdr:colOff>
      <xdr:row>38</xdr:row>
      <xdr:rowOff>18221</xdr:rowOff>
    </xdr:to>
    <xdr:sp macro="" textlink="">
      <xdr:nvSpPr>
        <xdr:cNvPr id="311" name="楕円 310"/>
        <xdr:cNvSpPr/>
      </xdr:nvSpPr>
      <xdr:spPr>
        <a:xfrm>
          <a:off x="7810500" y="64317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9347</xdr:rowOff>
    </xdr:from>
    <xdr:ext cx="534377" cy="259045"/>
    <xdr:sp macro="" textlink="">
      <xdr:nvSpPr>
        <xdr:cNvPr id="312" name="テキスト ボックス 311"/>
        <xdr:cNvSpPr txBox="1"/>
      </xdr:nvSpPr>
      <xdr:spPr>
        <a:xfrm>
          <a:off x="7594111" y="65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104369</xdr:rowOff>
    </xdr:from>
    <xdr:to>
      <xdr:col>36</xdr:col>
      <xdr:colOff>165100</xdr:colOff>
      <xdr:row>38</xdr:row>
      <xdr:rowOff>34519</xdr:rowOff>
    </xdr:to>
    <xdr:sp macro="" textlink="">
      <xdr:nvSpPr>
        <xdr:cNvPr id="313" name="楕円 312"/>
        <xdr:cNvSpPr/>
      </xdr:nvSpPr>
      <xdr:spPr>
        <a:xfrm>
          <a:off x="6921500" y="64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25647</xdr:rowOff>
    </xdr:from>
    <xdr:ext cx="534377" cy="259045"/>
    <xdr:sp macro="" textlink="">
      <xdr:nvSpPr>
        <xdr:cNvPr id="314" name="テキスト ボックス 313"/>
        <xdr:cNvSpPr txBox="1"/>
      </xdr:nvSpPr>
      <xdr:spPr>
        <a:xfrm>
          <a:off x="6705111" y="65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40" name="直線コネクタ 339"/>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41"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2" name="直線コネクタ 341"/>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3"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4" name="直線コネクタ 343"/>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91096</xdr:rowOff>
    </xdr:from>
    <xdr:to>
      <xdr:col>55</xdr:col>
      <xdr:colOff>0</xdr:colOff>
      <xdr:row>58</xdr:row>
      <xdr:rowOff>79666</xdr:rowOff>
    </xdr:to>
    <xdr:cxnSp macro="">
      <xdr:nvCxnSpPr>
        <xdr:cNvPr id="345" name="直線コネクタ 344"/>
        <xdr:cNvCxnSpPr/>
      </xdr:nvCxnSpPr>
      <xdr:spPr>
        <a:xfrm flipV="1">
          <a:off x="9639300" y="986374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6" name="普通建設事業費平均値テキスト"/>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7" name="フローチャート: 判断 346"/>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7873</xdr:rowOff>
    </xdr:from>
    <xdr:to>
      <xdr:col>50</xdr:col>
      <xdr:colOff>114300</xdr:colOff>
      <xdr:row>58</xdr:row>
      <xdr:rowOff>79666</xdr:rowOff>
    </xdr:to>
    <xdr:cxnSp macro="">
      <xdr:nvCxnSpPr>
        <xdr:cNvPr id="348" name="直線コネクタ 347"/>
        <xdr:cNvCxnSpPr/>
      </xdr:nvCxnSpPr>
      <xdr:spPr>
        <a:xfrm>
          <a:off x="8750300" y="9951973"/>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9" name="フローチャート: 判断 348"/>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50" name="テキスト ボックス 349"/>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2269</xdr:rowOff>
    </xdr:from>
    <xdr:to>
      <xdr:col>45</xdr:col>
      <xdr:colOff>177800</xdr:colOff>
      <xdr:row>58</xdr:row>
      <xdr:rowOff>7873</xdr:rowOff>
    </xdr:to>
    <xdr:cxnSp macro="">
      <xdr:nvCxnSpPr>
        <xdr:cNvPr id="351" name="直線コネクタ 350"/>
        <xdr:cNvCxnSpPr/>
      </xdr:nvCxnSpPr>
      <xdr:spPr>
        <a:xfrm>
          <a:off x="7861300" y="9774919"/>
          <a:ext cx="889000" cy="17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2" name="フローチャート: 判断 351"/>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3" name="テキスト ボックス 352"/>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2269</xdr:rowOff>
    </xdr:from>
    <xdr:to>
      <xdr:col>41</xdr:col>
      <xdr:colOff>50800</xdr:colOff>
      <xdr:row>57</xdr:row>
      <xdr:rowOff>131941</xdr:rowOff>
    </xdr:to>
    <xdr:cxnSp macro="">
      <xdr:nvCxnSpPr>
        <xdr:cNvPr id="354" name="直線コネクタ 353"/>
        <xdr:cNvCxnSpPr/>
      </xdr:nvCxnSpPr>
      <xdr:spPr>
        <a:xfrm flipV="1">
          <a:off x="6972300" y="9774919"/>
          <a:ext cx="889000" cy="1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5" name="フローチャート: 判断 354"/>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6" name="テキスト ボックス 355"/>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7" name="フローチャート: 判断 356"/>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54581</xdr:rowOff>
    </xdr:from>
    <xdr:ext cx="534377" cy="259045"/>
    <xdr:sp macro="" textlink="">
      <xdr:nvSpPr>
        <xdr:cNvPr id="358" name="テキスト ボックス 357"/>
        <xdr:cNvSpPr txBox="1"/>
      </xdr:nvSpPr>
      <xdr:spPr>
        <a:xfrm>
          <a:off x="6705111" y="99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40296</xdr:rowOff>
    </xdr:from>
    <xdr:to>
      <xdr:col>55</xdr:col>
      <xdr:colOff>50800</xdr:colOff>
      <xdr:row>57</xdr:row>
      <xdr:rowOff>141896</xdr:rowOff>
    </xdr:to>
    <xdr:sp macro="" textlink="">
      <xdr:nvSpPr>
        <xdr:cNvPr id="364" name="楕円 363"/>
        <xdr:cNvSpPr/>
      </xdr:nvSpPr>
      <xdr:spPr>
        <a:xfrm>
          <a:off x="10426700" y="98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63173</xdr:rowOff>
    </xdr:from>
    <xdr:ext cx="599010" cy="259045"/>
    <xdr:sp macro="" textlink="">
      <xdr:nvSpPr>
        <xdr:cNvPr id="365" name="普通建設事業費該当値テキスト"/>
        <xdr:cNvSpPr txBox="1"/>
      </xdr:nvSpPr>
      <xdr:spPr>
        <a:xfrm>
          <a:off x="10528300" y="966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28866</xdr:rowOff>
    </xdr:from>
    <xdr:to>
      <xdr:col>50</xdr:col>
      <xdr:colOff>165100</xdr:colOff>
      <xdr:row>58</xdr:row>
      <xdr:rowOff>130466</xdr:rowOff>
    </xdr:to>
    <xdr:sp macro="" textlink="">
      <xdr:nvSpPr>
        <xdr:cNvPr id="366" name="楕円 365"/>
        <xdr:cNvSpPr/>
      </xdr:nvSpPr>
      <xdr:spPr>
        <a:xfrm>
          <a:off x="9588500" y="9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121593</xdr:rowOff>
    </xdr:from>
    <xdr:ext cx="534377" cy="259045"/>
    <xdr:sp macro="" textlink="">
      <xdr:nvSpPr>
        <xdr:cNvPr id="367" name="テキスト ボックス 366"/>
        <xdr:cNvSpPr txBox="1"/>
      </xdr:nvSpPr>
      <xdr:spPr>
        <a:xfrm>
          <a:off x="9372111" y="10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128523</xdr:rowOff>
    </xdr:from>
    <xdr:to>
      <xdr:col>46</xdr:col>
      <xdr:colOff>38100</xdr:colOff>
      <xdr:row>58</xdr:row>
      <xdr:rowOff>58673</xdr:rowOff>
    </xdr:to>
    <xdr:sp macro="" textlink="">
      <xdr:nvSpPr>
        <xdr:cNvPr id="368" name="楕円 367"/>
        <xdr:cNvSpPr/>
      </xdr:nvSpPr>
      <xdr:spPr>
        <a:xfrm>
          <a:off x="8699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49800</xdr:rowOff>
    </xdr:from>
    <xdr:ext cx="534377" cy="259045"/>
    <xdr:sp macro="" textlink="">
      <xdr:nvSpPr>
        <xdr:cNvPr id="369" name="テキスト ボックス 368"/>
        <xdr:cNvSpPr txBox="1"/>
      </xdr:nvSpPr>
      <xdr:spPr>
        <a:xfrm>
          <a:off x="8483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122919</xdr:rowOff>
    </xdr:from>
    <xdr:to>
      <xdr:col>41</xdr:col>
      <xdr:colOff>101600</xdr:colOff>
      <xdr:row>57</xdr:row>
      <xdr:rowOff>53069</xdr:rowOff>
    </xdr:to>
    <xdr:sp macro="" textlink="">
      <xdr:nvSpPr>
        <xdr:cNvPr id="370" name="楕円 369"/>
        <xdr:cNvSpPr/>
      </xdr:nvSpPr>
      <xdr:spPr>
        <a:xfrm>
          <a:off x="7810500" y="972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69596</xdr:rowOff>
    </xdr:from>
    <xdr:ext cx="599010" cy="259045"/>
    <xdr:sp macro="" textlink="">
      <xdr:nvSpPr>
        <xdr:cNvPr id="371" name="テキスト ボックス 370"/>
        <xdr:cNvSpPr txBox="1"/>
      </xdr:nvSpPr>
      <xdr:spPr>
        <a:xfrm>
          <a:off x="7561795" y="949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81141</xdr:rowOff>
    </xdr:from>
    <xdr:to>
      <xdr:col>36</xdr:col>
      <xdr:colOff>165100</xdr:colOff>
      <xdr:row>58</xdr:row>
      <xdr:rowOff>11291</xdr:rowOff>
    </xdr:to>
    <xdr:sp macro="" textlink="">
      <xdr:nvSpPr>
        <xdr:cNvPr id="372" name="楕円 371"/>
        <xdr:cNvSpPr/>
      </xdr:nvSpPr>
      <xdr:spPr>
        <a:xfrm>
          <a:off x="6921500" y="98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27818</xdr:rowOff>
    </xdr:from>
    <xdr:ext cx="534377" cy="259045"/>
    <xdr:sp macro="" textlink="">
      <xdr:nvSpPr>
        <xdr:cNvPr id="373" name="テキスト ボックス 372"/>
        <xdr:cNvSpPr txBox="1"/>
      </xdr:nvSpPr>
      <xdr:spPr>
        <a:xfrm>
          <a:off x="6705111" y="962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5" name="直線コネクタ 394"/>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8"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9" name="直線コネクタ 398"/>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142918</xdr:rowOff>
    </xdr:from>
    <xdr:to>
      <xdr:col>55</xdr:col>
      <xdr:colOff>0</xdr:colOff>
      <xdr:row>78</xdr:row>
      <xdr:rowOff>58945</xdr:rowOff>
    </xdr:to>
    <xdr:cxnSp macro="">
      <xdr:nvCxnSpPr>
        <xdr:cNvPr id="400" name="直線コネクタ 399"/>
        <xdr:cNvCxnSpPr/>
      </xdr:nvCxnSpPr>
      <xdr:spPr>
        <a:xfrm flipV="1">
          <a:off x="9639300" y="13344568"/>
          <a:ext cx="8382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401" name="普通建設事業費 （ うち新規整備　）平均値テキスト"/>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2" name="フローチャート: 判断 401"/>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19365</xdr:rowOff>
    </xdr:from>
    <xdr:to>
      <xdr:col>50</xdr:col>
      <xdr:colOff>114300</xdr:colOff>
      <xdr:row>78</xdr:row>
      <xdr:rowOff>58945</xdr:rowOff>
    </xdr:to>
    <xdr:cxnSp macro="">
      <xdr:nvCxnSpPr>
        <xdr:cNvPr id="403" name="直線コネクタ 402"/>
        <xdr:cNvCxnSpPr/>
      </xdr:nvCxnSpPr>
      <xdr:spPr>
        <a:xfrm>
          <a:off x="8750300" y="13392465"/>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4" name="フローチャート: 判断 403"/>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5" name="テキスト ボックス 404"/>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19365</xdr:rowOff>
    </xdr:from>
    <xdr:to>
      <xdr:col>45</xdr:col>
      <xdr:colOff>177800</xdr:colOff>
      <xdr:row>78</xdr:row>
      <xdr:rowOff>112094</xdr:rowOff>
    </xdr:to>
    <xdr:cxnSp macro="">
      <xdr:nvCxnSpPr>
        <xdr:cNvPr id="406" name="直線コネクタ 405"/>
        <xdr:cNvCxnSpPr/>
      </xdr:nvCxnSpPr>
      <xdr:spPr>
        <a:xfrm flipV="1">
          <a:off x="7861300" y="13392465"/>
          <a:ext cx="889000" cy="9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7" name="フローチャート: 判断 406"/>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8" name="テキスト ボックス 407"/>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95676</xdr:rowOff>
    </xdr:from>
    <xdr:to>
      <xdr:col>41</xdr:col>
      <xdr:colOff>50800</xdr:colOff>
      <xdr:row>78</xdr:row>
      <xdr:rowOff>112094</xdr:rowOff>
    </xdr:to>
    <xdr:cxnSp macro="">
      <xdr:nvCxnSpPr>
        <xdr:cNvPr id="409" name="直線コネクタ 408"/>
        <xdr:cNvCxnSpPr/>
      </xdr:nvCxnSpPr>
      <xdr:spPr>
        <a:xfrm>
          <a:off x="6972300" y="13468776"/>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10" name="フローチャート: 判断 409"/>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11" name="テキスト ボックス 410"/>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2" name="フローチャート: 判断 411"/>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3" name="テキスト ボックス 412"/>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92118</xdr:rowOff>
    </xdr:from>
    <xdr:to>
      <xdr:col>55</xdr:col>
      <xdr:colOff>50800</xdr:colOff>
      <xdr:row>78</xdr:row>
      <xdr:rowOff>22268</xdr:rowOff>
    </xdr:to>
    <xdr:sp macro="" textlink="">
      <xdr:nvSpPr>
        <xdr:cNvPr id="419" name="楕円 418"/>
        <xdr:cNvSpPr/>
      </xdr:nvSpPr>
      <xdr:spPr>
        <a:xfrm>
          <a:off x="10426700" y="132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114995</xdr:rowOff>
    </xdr:from>
    <xdr:ext cx="534377" cy="259045"/>
    <xdr:sp macro="" textlink="">
      <xdr:nvSpPr>
        <xdr:cNvPr id="420" name="普通建設事業費 （ うち新規整備　）該当値テキスト"/>
        <xdr:cNvSpPr txBox="1"/>
      </xdr:nvSpPr>
      <xdr:spPr>
        <a:xfrm>
          <a:off x="10528300" y="1314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8145</xdr:rowOff>
    </xdr:from>
    <xdr:to>
      <xdr:col>50</xdr:col>
      <xdr:colOff>165100</xdr:colOff>
      <xdr:row>78</xdr:row>
      <xdr:rowOff>109745</xdr:rowOff>
    </xdr:to>
    <xdr:sp macro="" textlink="">
      <xdr:nvSpPr>
        <xdr:cNvPr id="421" name="楕円 420"/>
        <xdr:cNvSpPr/>
      </xdr:nvSpPr>
      <xdr:spPr>
        <a:xfrm>
          <a:off x="9588500" y="1338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100872</xdr:rowOff>
    </xdr:from>
    <xdr:ext cx="534377" cy="259045"/>
    <xdr:sp macro="" textlink="">
      <xdr:nvSpPr>
        <xdr:cNvPr id="422" name="テキスト ボックス 421"/>
        <xdr:cNvSpPr txBox="1"/>
      </xdr:nvSpPr>
      <xdr:spPr>
        <a:xfrm>
          <a:off x="9372111" y="13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140015</xdr:rowOff>
    </xdr:from>
    <xdr:to>
      <xdr:col>46</xdr:col>
      <xdr:colOff>38100</xdr:colOff>
      <xdr:row>78</xdr:row>
      <xdr:rowOff>70165</xdr:rowOff>
    </xdr:to>
    <xdr:sp macro="" textlink="">
      <xdr:nvSpPr>
        <xdr:cNvPr id="423" name="楕円 422"/>
        <xdr:cNvSpPr/>
      </xdr:nvSpPr>
      <xdr:spPr>
        <a:xfrm>
          <a:off x="8699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61292</xdr:rowOff>
    </xdr:from>
    <xdr:ext cx="534377" cy="259045"/>
    <xdr:sp macro="" textlink="">
      <xdr:nvSpPr>
        <xdr:cNvPr id="424" name="テキスト ボックス 423"/>
        <xdr:cNvSpPr txBox="1"/>
      </xdr:nvSpPr>
      <xdr:spPr>
        <a:xfrm>
          <a:off x="8483111" y="1343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61294</xdr:rowOff>
    </xdr:from>
    <xdr:to>
      <xdr:col>41</xdr:col>
      <xdr:colOff>101600</xdr:colOff>
      <xdr:row>78</xdr:row>
      <xdr:rowOff>162894</xdr:rowOff>
    </xdr:to>
    <xdr:sp macro="" textlink="">
      <xdr:nvSpPr>
        <xdr:cNvPr id="425" name="楕円 424"/>
        <xdr:cNvSpPr/>
      </xdr:nvSpPr>
      <xdr:spPr>
        <a:xfrm>
          <a:off x="7810500" y="13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154021</xdr:rowOff>
    </xdr:from>
    <xdr:ext cx="469744" cy="259045"/>
    <xdr:sp macro="" textlink="">
      <xdr:nvSpPr>
        <xdr:cNvPr id="426" name="テキスト ボックス 425"/>
        <xdr:cNvSpPr txBox="1"/>
      </xdr:nvSpPr>
      <xdr:spPr>
        <a:xfrm>
          <a:off x="7626428" y="1352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44876</xdr:rowOff>
    </xdr:from>
    <xdr:to>
      <xdr:col>36</xdr:col>
      <xdr:colOff>165100</xdr:colOff>
      <xdr:row>78</xdr:row>
      <xdr:rowOff>146476</xdr:rowOff>
    </xdr:to>
    <xdr:sp macro="" textlink="">
      <xdr:nvSpPr>
        <xdr:cNvPr id="427" name="楕円 426"/>
        <xdr:cNvSpPr/>
      </xdr:nvSpPr>
      <xdr:spPr>
        <a:xfrm>
          <a:off x="6921500" y="134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137603</xdr:rowOff>
    </xdr:from>
    <xdr:ext cx="469744" cy="259045"/>
    <xdr:sp macro="" textlink="">
      <xdr:nvSpPr>
        <xdr:cNvPr id="428" name="テキスト ボックス 427"/>
        <xdr:cNvSpPr txBox="1"/>
      </xdr:nvSpPr>
      <xdr:spPr>
        <a:xfrm>
          <a:off x="6737428" y="1351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8" name="直線コネクタ 447"/>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9"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50" name="直線コネクタ 449"/>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51"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2" name="直線コネクタ 451"/>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119252</xdr:rowOff>
    </xdr:from>
    <xdr:to>
      <xdr:col>55</xdr:col>
      <xdr:colOff>0</xdr:colOff>
      <xdr:row>97</xdr:row>
      <xdr:rowOff>44174</xdr:rowOff>
    </xdr:to>
    <xdr:cxnSp macro="">
      <xdr:nvCxnSpPr>
        <xdr:cNvPr id="453" name="直線コネクタ 452"/>
        <xdr:cNvCxnSpPr/>
      </xdr:nvCxnSpPr>
      <xdr:spPr>
        <a:xfrm flipV="1">
          <a:off x="9639300" y="16578452"/>
          <a:ext cx="838200" cy="9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macro="" textlink="">
      <xdr:nvSpPr>
        <xdr:cNvPr id="454"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5" name="フローチャート: 判断 454"/>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44174</xdr:rowOff>
    </xdr:from>
    <xdr:to>
      <xdr:col>50</xdr:col>
      <xdr:colOff>114300</xdr:colOff>
      <xdr:row>97</xdr:row>
      <xdr:rowOff>73885</xdr:rowOff>
    </xdr:to>
    <xdr:cxnSp macro="">
      <xdr:nvCxnSpPr>
        <xdr:cNvPr id="456" name="直線コネクタ 455"/>
        <xdr:cNvCxnSpPr/>
      </xdr:nvCxnSpPr>
      <xdr:spPr>
        <a:xfrm flipV="1">
          <a:off x="8750300" y="16674824"/>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7" name="フローチャート: 判断 456"/>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8" name="テキスト ボックス 457"/>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136179</xdr:rowOff>
    </xdr:from>
    <xdr:to>
      <xdr:col>45</xdr:col>
      <xdr:colOff>177800</xdr:colOff>
      <xdr:row>97</xdr:row>
      <xdr:rowOff>73885</xdr:rowOff>
    </xdr:to>
    <xdr:cxnSp macro="">
      <xdr:nvCxnSpPr>
        <xdr:cNvPr id="459" name="直線コネクタ 458"/>
        <xdr:cNvCxnSpPr/>
      </xdr:nvCxnSpPr>
      <xdr:spPr>
        <a:xfrm>
          <a:off x="7861300" y="16252479"/>
          <a:ext cx="889000" cy="4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60" name="フローチャート: 判断 459"/>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61" name="テキスト ボックス 460"/>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136179</xdr:rowOff>
    </xdr:from>
    <xdr:to>
      <xdr:col>41</xdr:col>
      <xdr:colOff>50800</xdr:colOff>
      <xdr:row>95</xdr:row>
      <xdr:rowOff>154296</xdr:rowOff>
    </xdr:to>
    <xdr:cxnSp macro="">
      <xdr:nvCxnSpPr>
        <xdr:cNvPr id="462" name="直線コネクタ 461"/>
        <xdr:cNvCxnSpPr/>
      </xdr:nvCxnSpPr>
      <xdr:spPr>
        <a:xfrm flipV="1">
          <a:off x="6972300" y="16252479"/>
          <a:ext cx="889000" cy="18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3" name="フローチャート: 判断 462"/>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4" name="テキスト ボックス 463"/>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5" name="フローチャート: 判断 464"/>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158487</xdr:rowOff>
    </xdr:from>
    <xdr:ext cx="534377" cy="259045"/>
    <xdr:sp macro="" textlink="">
      <xdr:nvSpPr>
        <xdr:cNvPr id="466" name="テキスト ボックス 465"/>
        <xdr:cNvSpPr txBox="1"/>
      </xdr:nvSpPr>
      <xdr:spPr>
        <a:xfrm>
          <a:off x="6705111" y="166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68452</xdr:rowOff>
    </xdr:from>
    <xdr:to>
      <xdr:col>55</xdr:col>
      <xdr:colOff>50800</xdr:colOff>
      <xdr:row>96</xdr:row>
      <xdr:rowOff>170052</xdr:rowOff>
    </xdr:to>
    <xdr:sp macro="" textlink="">
      <xdr:nvSpPr>
        <xdr:cNvPr id="472" name="楕円 471"/>
        <xdr:cNvSpPr/>
      </xdr:nvSpPr>
      <xdr:spPr>
        <a:xfrm>
          <a:off x="10426700" y="165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46879</xdr:rowOff>
    </xdr:from>
    <xdr:ext cx="534377" cy="259045"/>
    <xdr:sp macro="" textlink="">
      <xdr:nvSpPr>
        <xdr:cNvPr id="473" name="普通建設事業費 （ うち更新整備　）該当値テキスト"/>
        <xdr:cNvSpPr txBox="1"/>
      </xdr:nvSpPr>
      <xdr:spPr>
        <a:xfrm>
          <a:off x="10528300" y="165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164824</xdr:rowOff>
    </xdr:from>
    <xdr:to>
      <xdr:col>50</xdr:col>
      <xdr:colOff>165100</xdr:colOff>
      <xdr:row>97</xdr:row>
      <xdr:rowOff>94974</xdr:rowOff>
    </xdr:to>
    <xdr:sp macro="" textlink="">
      <xdr:nvSpPr>
        <xdr:cNvPr id="474" name="楕円 473"/>
        <xdr:cNvSpPr/>
      </xdr:nvSpPr>
      <xdr:spPr>
        <a:xfrm>
          <a:off x="9588500" y="1662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86101</xdr:rowOff>
    </xdr:from>
    <xdr:ext cx="534377" cy="259045"/>
    <xdr:sp macro="" textlink="">
      <xdr:nvSpPr>
        <xdr:cNvPr id="475" name="テキスト ボックス 474"/>
        <xdr:cNvSpPr txBox="1"/>
      </xdr:nvSpPr>
      <xdr:spPr>
        <a:xfrm>
          <a:off x="9372111" y="1671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23085</xdr:rowOff>
    </xdr:from>
    <xdr:to>
      <xdr:col>46</xdr:col>
      <xdr:colOff>38100</xdr:colOff>
      <xdr:row>97</xdr:row>
      <xdr:rowOff>124685</xdr:rowOff>
    </xdr:to>
    <xdr:sp macro="" textlink="">
      <xdr:nvSpPr>
        <xdr:cNvPr id="476" name="楕円 475"/>
        <xdr:cNvSpPr/>
      </xdr:nvSpPr>
      <xdr:spPr>
        <a:xfrm>
          <a:off x="8699500" y="166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115812</xdr:rowOff>
    </xdr:from>
    <xdr:ext cx="534377" cy="259045"/>
    <xdr:sp macro="" textlink="">
      <xdr:nvSpPr>
        <xdr:cNvPr id="477" name="テキスト ボックス 476"/>
        <xdr:cNvSpPr txBox="1"/>
      </xdr:nvSpPr>
      <xdr:spPr>
        <a:xfrm>
          <a:off x="8483111" y="167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85379</xdr:rowOff>
    </xdr:from>
    <xdr:to>
      <xdr:col>41</xdr:col>
      <xdr:colOff>101600</xdr:colOff>
      <xdr:row>95</xdr:row>
      <xdr:rowOff>15529</xdr:rowOff>
    </xdr:to>
    <xdr:sp macro="" textlink="">
      <xdr:nvSpPr>
        <xdr:cNvPr id="478" name="楕円 477"/>
        <xdr:cNvSpPr/>
      </xdr:nvSpPr>
      <xdr:spPr>
        <a:xfrm>
          <a:off x="7810500" y="162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32056</xdr:rowOff>
    </xdr:from>
    <xdr:ext cx="599010" cy="259045"/>
    <xdr:sp macro="" textlink="">
      <xdr:nvSpPr>
        <xdr:cNvPr id="479" name="テキスト ボックス 478"/>
        <xdr:cNvSpPr txBox="1"/>
      </xdr:nvSpPr>
      <xdr:spPr>
        <a:xfrm>
          <a:off x="7561795" y="1597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103496</xdr:rowOff>
    </xdr:from>
    <xdr:to>
      <xdr:col>36</xdr:col>
      <xdr:colOff>165100</xdr:colOff>
      <xdr:row>96</xdr:row>
      <xdr:rowOff>33646</xdr:rowOff>
    </xdr:to>
    <xdr:sp macro="" textlink="">
      <xdr:nvSpPr>
        <xdr:cNvPr id="480" name="楕円 479"/>
        <xdr:cNvSpPr/>
      </xdr:nvSpPr>
      <xdr:spPr>
        <a:xfrm>
          <a:off x="6921500" y="163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50173</xdr:rowOff>
    </xdr:from>
    <xdr:ext cx="534377" cy="259045"/>
    <xdr:sp macro="" textlink="">
      <xdr:nvSpPr>
        <xdr:cNvPr id="481" name="テキスト ボックス 480"/>
        <xdr:cNvSpPr txBox="1"/>
      </xdr:nvSpPr>
      <xdr:spPr>
        <a:xfrm>
          <a:off x="6705111" y="161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3" name="直線コネクタ 502"/>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6"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7" name="直線コネクタ 506"/>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33758</xdr:rowOff>
    </xdr:from>
    <xdr:to>
      <xdr:col>85</xdr:col>
      <xdr:colOff>127000</xdr:colOff>
      <xdr:row>38</xdr:row>
      <xdr:rowOff>112785</xdr:rowOff>
    </xdr:to>
    <xdr:cxnSp macro="">
      <xdr:nvCxnSpPr>
        <xdr:cNvPr id="508" name="直線コネクタ 507"/>
        <xdr:cNvCxnSpPr/>
      </xdr:nvCxnSpPr>
      <xdr:spPr>
        <a:xfrm flipV="1">
          <a:off x="15481300" y="6548858"/>
          <a:ext cx="838200" cy="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9" name="災害復旧事業費平均値テキスト"/>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10" name="フローチャート: 判断 509"/>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112785</xdr:rowOff>
    </xdr:from>
    <xdr:to>
      <xdr:col>81</xdr:col>
      <xdr:colOff>50800</xdr:colOff>
      <xdr:row>38</xdr:row>
      <xdr:rowOff>124726</xdr:rowOff>
    </xdr:to>
    <xdr:cxnSp macro="">
      <xdr:nvCxnSpPr>
        <xdr:cNvPr id="511" name="直線コネクタ 510"/>
        <xdr:cNvCxnSpPr/>
      </xdr:nvCxnSpPr>
      <xdr:spPr>
        <a:xfrm flipV="1">
          <a:off x="14592300" y="6627885"/>
          <a:ext cx="889000" cy="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2" name="フローチャート: 判断 511"/>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3" name="テキスト ボックス 512"/>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124726</xdr:rowOff>
    </xdr:from>
    <xdr:to>
      <xdr:col>76</xdr:col>
      <xdr:colOff>114300</xdr:colOff>
      <xdr:row>38</xdr:row>
      <xdr:rowOff>139700</xdr:rowOff>
    </xdr:to>
    <xdr:cxnSp macro="">
      <xdr:nvCxnSpPr>
        <xdr:cNvPr id="514" name="直線コネクタ 513"/>
        <xdr:cNvCxnSpPr/>
      </xdr:nvCxnSpPr>
      <xdr:spPr>
        <a:xfrm flipV="1">
          <a:off x="13703300" y="6639826"/>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5" name="フローチャート: 判断 514"/>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6" name="テキスト ボックス 515"/>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8" name="フローチャート: 判断 517"/>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9" name="テキスト ボックス 518"/>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20" name="フローチャート: 判断 519"/>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21" name="テキスト ボックス 520"/>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154408</xdr:rowOff>
    </xdr:from>
    <xdr:to>
      <xdr:col>85</xdr:col>
      <xdr:colOff>177800</xdr:colOff>
      <xdr:row>38</xdr:row>
      <xdr:rowOff>84558</xdr:rowOff>
    </xdr:to>
    <xdr:sp macro="" textlink="">
      <xdr:nvSpPr>
        <xdr:cNvPr id="527" name="楕円 526"/>
        <xdr:cNvSpPr/>
      </xdr:nvSpPr>
      <xdr:spPr>
        <a:xfrm>
          <a:off x="16268700" y="64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113785</xdr:rowOff>
    </xdr:from>
    <xdr:ext cx="534377" cy="259045"/>
    <xdr:sp macro="" textlink="">
      <xdr:nvSpPr>
        <xdr:cNvPr id="528" name="災害復旧事業費該当値テキスト"/>
        <xdr:cNvSpPr txBox="1"/>
      </xdr:nvSpPr>
      <xdr:spPr>
        <a:xfrm>
          <a:off x="16370300" y="6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61985</xdr:rowOff>
    </xdr:from>
    <xdr:to>
      <xdr:col>81</xdr:col>
      <xdr:colOff>101600</xdr:colOff>
      <xdr:row>38</xdr:row>
      <xdr:rowOff>163585</xdr:rowOff>
    </xdr:to>
    <xdr:sp macro="" textlink="">
      <xdr:nvSpPr>
        <xdr:cNvPr id="529" name="楕円 528"/>
        <xdr:cNvSpPr/>
      </xdr:nvSpPr>
      <xdr:spPr>
        <a:xfrm>
          <a:off x="15430500" y="65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154712</xdr:rowOff>
    </xdr:from>
    <xdr:ext cx="469744" cy="259045"/>
    <xdr:sp macro="" textlink="">
      <xdr:nvSpPr>
        <xdr:cNvPr id="530" name="テキスト ボックス 529"/>
        <xdr:cNvSpPr txBox="1"/>
      </xdr:nvSpPr>
      <xdr:spPr>
        <a:xfrm>
          <a:off x="15246428" y="666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73926</xdr:rowOff>
    </xdr:from>
    <xdr:to>
      <xdr:col>76</xdr:col>
      <xdr:colOff>165100</xdr:colOff>
      <xdr:row>39</xdr:row>
      <xdr:rowOff>4076</xdr:rowOff>
    </xdr:to>
    <xdr:sp macro="" textlink="">
      <xdr:nvSpPr>
        <xdr:cNvPr id="531" name="楕円 530"/>
        <xdr:cNvSpPr/>
      </xdr:nvSpPr>
      <xdr:spPr>
        <a:xfrm>
          <a:off x="14541500" y="65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166653</xdr:rowOff>
    </xdr:from>
    <xdr:ext cx="469744" cy="259045"/>
    <xdr:sp macro="" textlink="">
      <xdr:nvSpPr>
        <xdr:cNvPr id="532" name="テキスト ボックス 531"/>
        <xdr:cNvSpPr txBox="1"/>
      </xdr:nvSpPr>
      <xdr:spPr>
        <a:xfrm>
          <a:off x="14357428" y="66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0" name="テキスト ボックス 54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2" name="テキスト ボックス 55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4" name="テキスト ボックス 55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6" name="テキスト ボックス 55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8" name="直線コネクタ 557"/>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9"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61"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2" name="直線コネクタ 561"/>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4"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5" name="フローチャート: 判断 564"/>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3" name="フローチャート: 判断 572"/>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4" name="テキスト ボックス 573"/>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5" name="フローチャート: 判断 574"/>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6" name="テキスト ボックス 57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3"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9" name="テキスト ボックス 588"/>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1" name="テキスト ボックス 59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6" name="直線コネクタ 615"/>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7"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8" name="直線コネクタ 617"/>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9"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20" name="直線コネクタ 619"/>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80187</xdr:rowOff>
    </xdr:from>
    <xdr:to>
      <xdr:col>85</xdr:col>
      <xdr:colOff>127000</xdr:colOff>
      <xdr:row>78</xdr:row>
      <xdr:rowOff>94487</xdr:rowOff>
    </xdr:to>
    <xdr:cxnSp macro="">
      <xdr:nvCxnSpPr>
        <xdr:cNvPr id="621" name="直線コネクタ 620"/>
        <xdr:cNvCxnSpPr/>
      </xdr:nvCxnSpPr>
      <xdr:spPr>
        <a:xfrm>
          <a:off x="15481300" y="13453287"/>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2"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3" name="フローチャート: 判断 622"/>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60210</xdr:rowOff>
    </xdr:from>
    <xdr:to>
      <xdr:col>81</xdr:col>
      <xdr:colOff>50800</xdr:colOff>
      <xdr:row>78</xdr:row>
      <xdr:rowOff>80187</xdr:rowOff>
    </xdr:to>
    <xdr:cxnSp macro="">
      <xdr:nvCxnSpPr>
        <xdr:cNvPr id="624" name="直線コネクタ 623"/>
        <xdr:cNvCxnSpPr/>
      </xdr:nvCxnSpPr>
      <xdr:spPr>
        <a:xfrm>
          <a:off x="14592300" y="13433310"/>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5" name="フローチャート: 判断 624"/>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6" name="テキスト ボックス 625"/>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60210</xdr:rowOff>
    </xdr:from>
    <xdr:to>
      <xdr:col>76</xdr:col>
      <xdr:colOff>114300</xdr:colOff>
      <xdr:row>78</xdr:row>
      <xdr:rowOff>72403</xdr:rowOff>
    </xdr:to>
    <xdr:cxnSp macro="">
      <xdr:nvCxnSpPr>
        <xdr:cNvPr id="627" name="直線コネクタ 626"/>
        <xdr:cNvCxnSpPr/>
      </xdr:nvCxnSpPr>
      <xdr:spPr>
        <a:xfrm flipV="1">
          <a:off x="13703300" y="1343331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8" name="フローチャート: 判断 627"/>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9" name="テキスト ボックス 628"/>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72403</xdr:rowOff>
    </xdr:from>
    <xdr:to>
      <xdr:col>71</xdr:col>
      <xdr:colOff>177800</xdr:colOff>
      <xdr:row>78</xdr:row>
      <xdr:rowOff>84086</xdr:rowOff>
    </xdr:to>
    <xdr:cxnSp macro="">
      <xdr:nvCxnSpPr>
        <xdr:cNvPr id="630" name="直線コネクタ 629"/>
        <xdr:cNvCxnSpPr/>
      </xdr:nvCxnSpPr>
      <xdr:spPr>
        <a:xfrm flipV="1">
          <a:off x="12814300" y="13445503"/>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31" name="フローチャート: 判断 630"/>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2" name="テキスト ボックス 631"/>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3" name="フローチャート: 判断 632"/>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4" name="テキスト ボックス 633"/>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43687</xdr:rowOff>
    </xdr:from>
    <xdr:to>
      <xdr:col>85</xdr:col>
      <xdr:colOff>177800</xdr:colOff>
      <xdr:row>78</xdr:row>
      <xdr:rowOff>145287</xdr:rowOff>
    </xdr:to>
    <xdr:sp macro="" textlink="">
      <xdr:nvSpPr>
        <xdr:cNvPr id="640" name="楕円 639"/>
        <xdr:cNvSpPr/>
      </xdr:nvSpPr>
      <xdr:spPr>
        <a:xfrm>
          <a:off x="16268700" y="13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22114</xdr:rowOff>
    </xdr:from>
    <xdr:ext cx="534377" cy="259045"/>
    <xdr:sp macro="" textlink="">
      <xdr:nvSpPr>
        <xdr:cNvPr id="641" name="公債費該当値テキスト"/>
        <xdr:cNvSpPr txBox="1"/>
      </xdr:nvSpPr>
      <xdr:spPr>
        <a:xfrm>
          <a:off x="16370300" y="133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29387</xdr:rowOff>
    </xdr:from>
    <xdr:to>
      <xdr:col>81</xdr:col>
      <xdr:colOff>101600</xdr:colOff>
      <xdr:row>78</xdr:row>
      <xdr:rowOff>130987</xdr:rowOff>
    </xdr:to>
    <xdr:sp macro="" textlink="">
      <xdr:nvSpPr>
        <xdr:cNvPr id="642" name="楕円 641"/>
        <xdr:cNvSpPr/>
      </xdr:nvSpPr>
      <xdr:spPr>
        <a:xfrm>
          <a:off x="15430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122114</xdr:rowOff>
    </xdr:from>
    <xdr:ext cx="534377" cy="259045"/>
    <xdr:sp macro="" textlink="">
      <xdr:nvSpPr>
        <xdr:cNvPr id="643" name="テキスト ボックス 642"/>
        <xdr:cNvSpPr txBox="1"/>
      </xdr:nvSpPr>
      <xdr:spPr>
        <a:xfrm>
          <a:off x="15214111" y="134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9410</xdr:rowOff>
    </xdr:from>
    <xdr:to>
      <xdr:col>76</xdr:col>
      <xdr:colOff>165100</xdr:colOff>
      <xdr:row>78</xdr:row>
      <xdr:rowOff>111010</xdr:rowOff>
    </xdr:to>
    <xdr:sp macro="" textlink="">
      <xdr:nvSpPr>
        <xdr:cNvPr id="644" name="楕円 643"/>
        <xdr:cNvSpPr/>
      </xdr:nvSpPr>
      <xdr:spPr>
        <a:xfrm>
          <a:off x="14541500" y="13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102137</xdr:rowOff>
    </xdr:from>
    <xdr:ext cx="534377" cy="259045"/>
    <xdr:sp macro="" textlink="">
      <xdr:nvSpPr>
        <xdr:cNvPr id="645" name="テキスト ボックス 644"/>
        <xdr:cNvSpPr txBox="1"/>
      </xdr:nvSpPr>
      <xdr:spPr>
        <a:xfrm>
          <a:off x="14325111" y="134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21603</xdr:rowOff>
    </xdr:from>
    <xdr:to>
      <xdr:col>72</xdr:col>
      <xdr:colOff>38100</xdr:colOff>
      <xdr:row>78</xdr:row>
      <xdr:rowOff>123203</xdr:rowOff>
    </xdr:to>
    <xdr:sp macro="" textlink="">
      <xdr:nvSpPr>
        <xdr:cNvPr id="646" name="楕円 645"/>
        <xdr:cNvSpPr/>
      </xdr:nvSpPr>
      <xdr:spPr>
        <a:xfrm>
          <a:off x="13652500" y="1339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114330</xdr:rowOff>
    </xdr:from>
    <xdr:ext cx="534377" cy="259045"/>
    <xdr:sp macro="" textlink="">
      <xdr:nvSpPr>
        <xdr:cNvPr id="647" name="テキスト ボックス 646"/>
        <xdr:cNvSpPr txBox="1"/>
      </xdr:nvSpPr>
      <xdr:spPr>
        <a:xfrm>
          <a:off x="13436111" y="1348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33286</xdr:rowOff>
    </xdr:from>
    <xdr:to>
      <xdr:col>67</xdr:col>
      <xdr:colOff>101600</xdr:colOff>
      <xdr:row>78</xdr:row>
      <xdr:rowOff>134886</xdr:rowOff>
    </xdr:to>
    <xdr:sp macro="" textlink="">
      <xdr:nvSpPr>
        <xdr:cNvPr id="648" name="楕円 647"/>
        <xdr:cNvSpPr/>
      </xdr:nvSpPr>
      <xdr:spPr>
        <a:xfrm>
          <a:off x="12763500" y="134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126013</xdr:rowOff>
    </xdr:from>
    <xdr:ext cx="534377" cy="259045"/>
    <xdr:sp macro="" textlink="">
      <xdr:nvSpPr>
        <xdr:cNvPr id="649" name="テキスト ボックス 648"/>
        <xdr:cNvSpPr txBox="1"/>
      </xdr:nvSpPr>
      <xdr:spPr>
        <a:xfrm>
          <a:off x="12547111" y="1349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5" name="直線コネクタ 674"/>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6"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7" name="直線コネクタ 676"/>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8"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9" name="直線コネクタ 678"/>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74603</xdr:rowOff>
    </xdr:from>
    <xdr:to>
      <xdr:col>85</xdr:col>
      <xdr:colOff>127000</xdr:colOff>
      <xdr:row>97</xdr:row>
      <xdr:rowOff>154679</xdr:rowOff>
    </xdr:to>
    <xdr:cxnSp macro="">
      <xdr:nvCxnSpPr>
        <xdr:cNvPr id="680" name="直線コネクタ 679"/>
        <xdr:cNvCxnSpPr/>
      </xdr:nvCxnSpPr>
      <xdr:spPr>
        <a:xfrm flipV="1">
          <a:off x="15481300" y="16019453"/>
          <a:ext cx="838200" cy="7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macro="" textlink="">
      <xdr:nvSpPr>
        <xdr:cNvPr id="681"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2" name="フローチャート: 判断 681"/>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154679</xdr:rowOff>
    </xdr:from>
    <xdr:to>
      <xdr:col>81</xdr:col>
      <xdr:colOff>50800</xdr:colOff>
      <xdr:row>98</xdr:row>
      <xdr:rowOff>71239</xdr:rowOff>
    </xdr:to>
    <xdr:cxnSp macro="">
      <xdr:nvCxnSpPr>
        <xdr:cNvPr id="683" name="直線コネクタ 682"/>
        <xdr:cNvCxnSpPr/>
      </xdr:nvCxnSpPr>
      <xdr:spPr>
        <a:xfrm flipV="1">
          <a:off x="14592300" y="16785329"/>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4" name="フローチャート: 判断 683"/>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5" name="テキスト ボックス 684"/>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61247</xdr:rowOff>
    </xdr:from>
    <xdr:to>
      <xdr:col>76</xdr:col>
      <xdr:colOff>114300</xdr:colOff>
      <xdr:row>98</xdr:row>
      <xdr:rowOff>71239</xdr:rowOff>
    </xdr:to>
    <xdr:cxnSp macro="">
      <xdr:nvCxnSpPr>
        <xdr:cNvPr id="686" name="直線コネクタ 685"/>
        <xdr:cNvCxnSpPr/>
      </xdr:nvCxnSpPr>
      <xdr:spPr>
        <a:xfrm>
          <a:off x="13703300" y="16863347"/>
          <a:ext cx="889000" cy="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7" name="フローチャート: 判断 686"/>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8" name="テキスト ボックス 687"/>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30995</xdr:rowOff>
    </xdr:from>
    <xdr:to>
      <xdr:col>71</xdr:col>
      <xdr:colOff>177800</xdr:colOff>
      <xdr:row>98</xdr:row>
      <xdr:rowOff>61247</xdr:rowOff>
    </xdr:to>
    <xdr:cxnSp macro="">
      <xdr:nvCxnSpPr>
        <xdr:cNvPr id="689" name="直線コネクタ 688"/>
        <xdr:cNvCxnSpPr/>
      </xdr:nvCxnSpPr>
      <xdr:spPr>
        <a:xfrm>
          <a:off x="12814300" y="16833095"/>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90" name="フローチャート: 判断 689"/>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91" name="テキスト ボックス 690"/>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2" name="フローチャート: 判断 691"/>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3" name="テキスト ボックス 692"/>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23803</xdr:rowOff>
    </xdr:from>
    <xdr:to>
      <xdr:col>85</xdr:col>
      <xdr:colOff>177800</xdr:colOff>
      <xdr:row>93</xdr:row>
      <xdr:rowOff>125403</xdr:rowOff>
    </xdr:to>
    <xdr:sp macro="" textlink="">
      <xdr:nvSpPr>
        <xdr:cNvPr id="699" name="楕円 698"/>
        <xdr:cNvSpPr/>
      </xdr:nvSpPr>
      <xdr:spPr>
        <a:xfrm>
          <a:off x="16268700" y="159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46680</xdr:rowOff>
    </xdr:from>
    <xdr:ext cx="534377" cy="259045"/>
    <xdr:sp macro="" textlink="">
      <xdr:nvSpPr>
        <xdr:cNvPr id="700" name="積立金該当値テキスト"/>
        <xdr:cNvSpPr txBox="1"/>
      </xdr:nvSpPr>
      <xdr:spPr>
        <a:xfrm>
          <a:off x="16370300" y="158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103879</xdr:rowOff>
    </xdr:from>
    <xdr:to>
      <xdr:col>81</xdr:col>
      <xdr:colOff>101600</xdr:colOff>
      <xdr:row>98</xdr:row>
      <xdr:rowOff>34029</xdr:rowOff>
    </xdr:to>
    <xdr:sp macro="" textlink="">
      <xdr:nvSpPr>
        <xdr:cNvPr id="701" name="楕円 700"/>
        <xdr:cNvSpPr/>
      </xdr:nvSpPr>
      <xdr:spPr>
        <a:xfrm>
          <a:off x="15430500" y="167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25156</xdr:rowOff>
    </xdr:from>
    <xdr:ext cx="534377" cy="259045"/>
    <xdr:sp macro="" textlink="">
      <xdr:nvSpPr>
        <xdr:cNvPr id="702" name="テキスト ボックス 701"/>
        <xdr:cNvSpPr txBox="1"/>
      </xdr:nvSpPr>
      <xdr:spPr>
        <a:xfrm>
          <a:off x="15214111" y="1682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20439</xdr:rowOff>
    </xdr:from>
    <xdr:to>
      <xdr:col>76</xdr:col>
      <xdr:colOff>165100</xdr:colOff>
      <xdr:row>98</xdr:row>
      <xdr:rowOff>122039</xdr:rowOff>
    </xdr:to>
    <xdr:sp macro="" textlink="">
      <xdr:nvSpPr>
        <xdr:cNvPr id="703" name="楕円 702"/>
        <xdr:cNvSpPr/>
      </xdr:nvSpPr>
      <xdr:spPr>
        <a:xfrm>
          <a:off x="14541500" y="168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113166</xdr:rowOff>
    </xdr:from>
    <xdr:ext cx="534377" cy="259045"/>
    <xdr:sp macro="" textlink="">
      <xdr:nvSpPr>
        <xdr:cNvPr id="704" name="テキスト ボックス 703"/>
        <xdr:cNvSpPr txBox="1"/>
      </xdr:nvSpPr>
      <xdr:spPr>
        <a:xfrm>
          <a:off x="14325111" y="1691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10447</xdr:rowOff>
    </xdr:from>
    <xdr:to>
      <xdr:col>72</xdr:col>
      <xdr:colOff>38100</xdr:colOff>
      <xdr:row>98</xdr:row>
      <xdr:rowOff>112047</xdr:rowOff>
    </xdr:to>
    <xdr:sp macro="" textlink="">
      <xdr:nvSpPr>
        <xdr:cNvPr id="705" name="楕円 704"/>
        <xdr:cNvSpPr/>
      </xdr:nvSpPr>
      <xdr:spPr>
        <a:xfrm>
          <a:off x="13652500" y="168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103174</xdr:rowOff>
    </xdr:from>
    <xdr:ext cx="534377" cy="259045"/>
    <xdr:sp macro="" textlink="">
      <xdr:nvSpPr>
        <xdr:cNvPr id="706" name="テキスト ボックス 705"/>
        <xdr:cNvSpPr txBox="1"/>
      </xdr:nvSpPr>
      <xdr:spPr>
        <a:xfrm>
          <a:off x="13436111" y="169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151645</xdr:rowOff>
    </xdr:from>
    <xdr:to>
      <xdr:col>67</xdr:col>
      <xdr:colOff>101600</xdr:colOff>
      <xdr:row>98</xdr:row>
      <xdr:rowOff>81795</xdr:rowOff>
    </xdr:to>
    <xdr:sp macro="" textlink="">
      <xdr:nvSpPr>
        <xdr:cNvPr id="707" name="楕円 706"/>
        <xdr:cNvSpPr/>
      </xdr:nvSpPr>
      <xdr:spPr>
        <a:xfrm>
          <a:off x="12763500" y="167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72922</xdr:rowOff>
    </xdr:from>
    <xdr:ext cx="534377" cy="259045"/>
    <xdr:sp macro="" textlink="">
      <xdr:nvSpPr>
        <xdr:cNvPr id="708" name="テキスト ボックス 707"/>
        <xdr:cNvSpPr txBox="1"/>
      </xdr:nvSpPr>
      <xdr:spPr>
        <a:xfrm>
          <a:off x="12547111" y="168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30" name="直線コネクタ 729"/>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3"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4" name="直線コネクタ 733"/>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6"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7" name="フローチャート: 判断 736"/>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9" name="フローチャート: 判断 738"/>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40" name="テキスト ボックス 739"/>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2" name="フローチャート: 判断 741"/>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3" name="テキスト ボックス 742"/>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5" name="フローチャート: 判断 744"/>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6" name="テキスト ボックス 745"/>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7" name="フローチャート: 判断 746"/>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8" name="テキスト ボックス 747"/>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9" name="直線コネクタ 788"/>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2"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3" name="直線コネクタ 792"/>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78436</xdr:rowOff>
    </xdr:from>
    <xdr:to>
      <xdr:col>116</xdr:col>
      <xdr:colOff>63500</xdr:colOff>
      <xdr:row>59</xdr:row>
      <xdr:rowOff>98878</xdr:rowOff>
    </xdr:to>
    <xdr:cxnSp macro="">
      <xdr:nvCxnSpPr>
        <xdr:cNvPr id="794" name="直線コネクタ 793"/>
        <xdr:cNvCxnSpPr/>
      </xdr:nvCxnSpPr>
      <xdr:spPr>
        <a:xfrm flipV="1">
          <a:off x="21323300" y="10193986"/>
          <a:ext cx="8382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5"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6" name="フローチャート: 判断 795"/>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8" name="フローチャート: 判断 797"/>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9" name="テキスト ボックス 798"/>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801" name="フローチャート: 判断 800"/>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2" name="テキスト ボックス 801"/>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4" name="フローチャート: 判断 803"/>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5" name="テキスト ボックス 804"/>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6" name="フローチャート: 判断 805"/>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7" name="テキスト ボックス 806"/>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27636</xdr:rowOff>
    </xdr:from>
    <xdr:to>
      <xdr:col>116</xdr:col>
      <xdr:colOff>114300</xdr:colOff>
      <xdr:row>59</xdr:row>
      <xdr:rowOff>129236</xdr:rowOff>
    </xdr:to>
    <xdr:sp macro="" textlink="">
      <xdr:nvSpPr>
        <xdr:cNvPr id="813" name="楕円 812"/>
        <xdr:cNvSpPr/>
      </xdr:nvSpPr>
      <xdr:spPr>
        <a:xfrm>
          <a:off x="22110700" y="10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114013</xdr:rowOff>
    </xdr:from>
    <xdr:ext cx="378565" cy="259045"/>
    <xdr:sp macro="" textlink="">
      <xdr:nvSpPr>
        <xdr:cNvPr id="814" name="貸付金該当値テキスト"/>
        <xdr:cNvSpPr txBox="1"/>
      </xdr:nvSpPr>
      <xdr:spPr>
        <a:xfrm>
          <a:off x="22212300" y="1005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5" name="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6" name="テキスト ボックス 815"/>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7" name="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8" name="テキスト ボックス 817"/>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9" name="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0" name="テキスト ボックス 819"/>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1" name="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2" name="テキスト ボックス 821"/>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9" name="直線コネクタ 848"/>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50"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51" name="直線コネクタ 850"/>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2"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3" name="直線コネクタ 852"/>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28715</xdr:rowOff>
    </xdr:from>
    <xdr:to>
      <xdr:col>116</xdr:col>
      <xdr:colOff>63500</xdr:colOff>
      <xdr:row>76</xdr:row>
      <xdr:rowOff>32862</xdr:rowOff>
    </xdr:to>
    <xdr:cxnSp macro="">
      <xdr:nvCxnSpPr>
        <xdr:cNvPr id="854" name="直線コネクタ 853"/>
        <xdr:cNvCxnSpPr/>
      </xdr:nvCxnSpPr>
      <xdr:spPr>
        <a:xfrm>
          <a:off x="21323300" y="13058915"/>
          <a:ext cx="8382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5"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6" name="フローチャート: 判断 855"/>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28715</xdr:rowOff>
    </xdr:from>
    <xdr:to>
      <xdr:col>111</xdr:col>
      <xdr:colOff>177800</xdr:colOff>
      <xdr:row>76</xdr:row>
      <xdr:rowOff>73634</xdr:rowOff>
    </xdr:to>
    <xdr:cxnSp macro="">
      <xdr:nvCxnSpPr>
        <xdr:cNvPr id="857" name="直線コネクタ 856"/>
        <xdr:cNvCxnSpPr/>
      </xdr:nvCxnSpPr>
      <xdr:spPr>
        <a:xfrm flipV="1">
          <a:off x="20434300" y="13058915"/>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8" name="フローチャート: 判断 857"/>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9" name="テキスト ボックス 858"/>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73634</xdr:rowOff>
    </xdr:from>
    <xdr:to>
      <xdr:col>107</xdr:col>
      <xdr:colOff>50800</xdr:colOff>
      <xdr:row>76</xdr:row>
      <xdr:rowOff>73864</xdr:rowOff>
    </xdr:to>
    <xdr:cxnSp macro="">
      <xdr:nvCxnSpPr>
        <xdr:cNvPr id="860" name="直線コネクタ 859"/>
        <xdr:cNvCxnSpPr/>
      </xdr:nvCxnSpPr>
      <xdr:spPr>
        <a:xfrm flipV="1">
          <a:off x="19545300" y="1310383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61" name="フローチャート: 判断 860"/>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2" name="テキスト ボックス 861"/>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141806</xdr:rowOff>
    </xdr:from>
    <xdr:to>
      <xdr:col>102</xdr:col>
      <xdr:colOff>114300</xdr:colOff>
      <xdr:row>76</xdr:row>
      <xdr:rowOff>73864</xdr:rowOff>
    </xdr:to>
    <xdr:cxnSp macro="">
      <xdr:nvCxnSpPr>
        <xdr:cNvPr id="863" name="直線コネクタ 862"/>
        <xdr:cNvCxnSpPr/>
      </xdr:nvCxnSpPr>
      <xdr:spPr>
        <a:xfrm>
          <a:off x="18656300" y="13000556"/>
          <a:ext cx="889000" cy="10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4" name="フローチャート: 判断 863"/>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5" name="テキスト ボックス 864"/>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6" name="フローチャート: 判断 865"/>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7" name="テキスト ボックス 866"/>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153512</xdr:rowOff>
    </xdr:from>
    <xdr:to>
      <xdr:col>116</xdr:col>
      <xdr:colOff>114300</xdr:colOff>
      <xdr:row>76</xdr:row>
      <xdr:rowOff>83662</xdr:rowOff>
    </xdr:to>
    <xdr:sp macro="" textlink="">
      <xdr:nvSpPr>
        <xdr:cNvPr id="873" name="楕円 872"/>
        <xdr:cNvSpPr/>
      </xdr:nvSpPr>
      <xdr:spPr>
        <a:xfrm>
          <a:off x="22110700" y="13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131939</xdr:rowOff>
    </xdr:from>
    <xdr:ext cx="534377" cy="259045"/>
    <xdr:sp macro="" textlink="">
      <xdr:nvSpPr>
        <xdr:cNvPr id="874" name="繰出金該当値テキスト"/>
        <xdr:cNvSpPr txBox="1"/>
      </xdr:nvSpPr>
      <xdr:spPr>
        <a:xfrm>
          <a:off x="22212300" y="1299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149365</xdr:rowOff>
    </xdr:from>
    <xdr:to>
      <xdr:col>112</xdr:col>
      <xdr:colOff>38100</xdr:colOff>
      <xdr:row>76</xdr:row>
      <xdr:rowOff>79515</xdr:rowOff>
    </xdr:to>
    <xdr:sp macro="" textlink="">
      <xdr:nvSpPr>
        <xdr:cNvPr id="875" name="楕円 874"/>
        <xdr:cNvSpPr/>
      </xdr:nvSpPr>
      <xdr:spPr>
        <a:xfrm>
          <a:off x="21272500" y="130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70642</xdr:rowOff>
    </xdr:from>
    <xdr:ext cx="534377" cy="259045"/>
    <xdr:sp macro="" textlink="">
      <xdr:nvSpPr>
        <xdr:cNvPr id="876" name="テキスト ボックス 875"/>
        <xdr:cNvSpPr txBox="1"/>
      </xdr:nvSpPr>
      <xdr:spPr>
        <a:xfrm>
          <a:off x="21056111" y="131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22834</xdr:rowOff>
    </xdr:from>
    <xdr:to>
      <xdr:col>107</xdr:col>
      <xdr:colOff>101600</xdr:colOff>
      <xdr:row>76</xdr:row>
      <xdr:rowOff>124434</xdr:rowOff>
    </xdr:to>
    <xdr:sp macro="" textlink="">
      <xdr:nvSpPr>
        <xdr:cNvPr id="877" name="楕円 876"/>
        <xdr:cNvSpPr/>
      </xdr:nvSpPr>
      <xdr:spPr>
        <a:xfrm>
          <a:off x="20383500" y="130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115561</xdr:rowOff>
    </xdr:from>
    <xdr:ext cx="534377" cy="259045"/>
    <xdr:sp macro="" textlink="">
      <xdr:nvSpPr>
        <xdr:cNvPr id="878" name="テキスト ボックス 877"/>
        <xdr:cNvSpPr txBox="1"/>
      </xdr:nvSpPr>
      <xdr:spPr>
        <a:xfrm>
          <a:off x="20167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23064</xdr:rowOff>
    </xdr:from>
    <xdr:to>
      <xdr:col>102</xdr:col>
      <xdr:colOff>165100</xdr:colOff>
      <xdr:row>76</xdr:row>
      <xdr:rowOff>124664</xdr:rowOff>
    </xdr:to>
    <xdr:sp macro="" textlink="">
      <xdr:nvSpPr>
        <xdr:cNvPr id="879" name="楕円 878"/>
        <xdr:cNvSpPr/>
      </xdr:nvSpPr>
      <xdr:spPr>
        <a:xfrm>
          <a:off x="19494500" y="130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115791</xdr:rowOff>
    </xdr:from>
    <xdr:ext cx="534377" cy="259045"/>
    <xdr:sp macro="" textlink="">
      <xdr:nvSpPr>
        <xdr:cNvPr id="880" name="テキスト ボックス 879"/>
        <xdr:cNvSpPr txBox="1"/>
      </xdr:nvSpPr>
      <xdr:spPr>
        <a:xfrm>
          <a:off x="19278111" y="131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91006</xdr:rowOff>
    </xdr:from>
    <xdr:to>
      <xdr:col>98</xdr:col>
      <xdr:colOff>38100</xdr:colOff>
      <xdr:row>76</xdr:row>
      <xdr:rowOff>21155</xdr:rowOff>
    </xdr:to>
    <xdr:sp macro="" textlink="">
      <xdr:nvSpPr>
        <xdr:cNvPr id="881" name="楕円 880"/>
        <xdr:cNvSpPr/>
      </xdr:nvSpPr>
      <xdr:spPr>
        <a:xfrm>
          <a:off x="18605500" y="12949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12284</xdr:rowOff>
    </xdr:from>
    <xdr:ext cx="534377" cy="259045"/>
    <xdr:sp macro="" textlink="">
      <xdr:nvSpPr>
        <xdr:cNvPr id="882" name="テキスト ボックス 881"/>
        <xdr:cNvSpPr txBox="1"/>
      </xdr:nvSpPr>
      <xdr:spPr>
        <a:xfrm>
          <a:off x="18389111" y="130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定員適正化計画に基づき削減を進めた結果、類似団体や県平均を下回っているが、会計年度任用職員は増加している状況である。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合計特殊出生率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）全国９位であり、私立保育園に対する負担金や子ども手当の占める割合が大きい。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また、令和２年７月豪雨災害で一定の要件を満たす被災者を対象に、独自の見舞金を支給したことも、扶助費の増加の一因である。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他の自治体と同様に、特別定額給付金事業により大幅に増加している。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令和２年７月豪雨災害により増加しているが、令和２年度内のしゅん工ができず翌年へ繰越した工事等が多くあり、令和３年度はさらに増加する。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普通交付税・特別交付税・ふるさと納税額が増となったことから、余剰分を積立てた。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10,549
10,486
85.04
9,436,002
9,054,449
188,736
3,383,240
5,248,268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165798</xdr:rowOff>
    </xdr:from>
    <xdr:to>
      <xdr:col>24</xdr:col>
      <xdr:colOff>63500</xdr:colOff>
      <xdr:row>36</xdr:row>
      <xdr:rowOff>36640</xdr:rowOff>
    </xdr:to>
    <xdr:cxnSp macro="">
      <xdr:nvCxnSpPr>
        <xdr:cNvPr id="61" name="直線コネクタ 60"/>
        <xdr:cNvCxnSpPr/>
      </xdr:nvCxnSpPr>
      <xdr:spPr>
        <a:xfrm flipV="1">
          <a:off x="3797300" y="6166548"/>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149797</xdr:rowOff>
    </xdr:from>
    <xdr:to>
      <xdr:col>19</xdr:col>
      <xdr:colOff>177800</xdr:colOff>
      <xdr:row>36</xdr:row>
      <xdr:rowOff>36640</xdr:rowOff>
    </xdr:to>
    <xdr:cxnSp macro="">
      <xdr:nvCxnSpPr>
        <xdr:cNvPr id="64" name="直線コネクタ 63"/>
        <xdr:cNvCxnSpPr/>
      </xdr:nvCxnSpPr>
      <xdr:spPr>
        <a:xfrm>
          <a:off x="2908300" y="6150547"/>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149797</xdr:rowOff>
    </xdr:from>
    <xdr:to>
      <xdr:col>15</xdr:col>
      <xdr:colOff>50800</xdr:colOff>
      <xdr:row>36</xdr:row>
      <xdr:rowOff>13398</xdr:rowOff>
    </xdr:to>
    <xdr:cxnSp macro="">
      <xdr:nvCxnSpPr>
        <xdr:cNvPr id="67" name="直線コネクタ 66"/>
        <xdr:cNvCxnSpPr/>
      </xdr:nvCxnSpPr>
      <xdr:spPr>
        <a:xfrm flipV="1">
          <a:off x="2019300" y="6150547"/>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13398</xdr:rowOff>
    </xdr:from>
    <xdr:to>
      <xdr:col>10</xdr:col>
      <xdr:colOff>114300</xdr:colOff>
      <xdr:row>36</xdr:row>
      <xdr:rowOff>28448</xdr:rowOff>
    </xdr:to>
    <xdr:cxnSp macro="">
      <xdr:nvCxnSpPr>
        <xdr:cNvPr id="70" name="直線コネクタ 69"/>
        <xdr:cNvCxnSpPr/>
      </xdr:nvCxnSpPr>
      <xdr:spPr>
        <a:xfrm flipV="1">
          <a:off x="1130300" y="6185598"/>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74" name="テキスト ボックス 73"/>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114998</xdr:rowOff>
    </xdr:from>
    <xdr:to>
      <xdr:col>24</xdr:col>
      <xdr:colOff>114300</xdr:colOff>
      <xdr:row>36</xdr:row>
      <xdr:rowOff>45148</xdr:rowOff>
    </xdr:to>
    <xdr:sp macro="" textlink="">
      <xdr:nvSpPr>
        <xdr:cNvPr id="80" name="楕円 79"/>
        <xdr:cNvSpPr/>
      </xdr:nvSpPr>
      <xdr:spPr>
        <a:xfrm>
          <a:off x="4584700" y="61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137875</xdr:rowOff>
    </xdr:from>
    <xdr:ext cx="469744" cy="259045"/>
    <xdr:sp macro="" textlink="">
      <xdr:nvSpPr>
        <xdr:cNvPr id="81" name="議会費該当値テキスト"/>
        <xdr:cNvSpPr txBox="1"/>
      </xdr:nvSpPr>
      <xdr:spPr>
        <a:xfrm>
          <a:off x="4686300" y="596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157290</xdr:rowOff>
    </xdr:from>
    <xdr:to>
      <xdr:col>20</xdr:col>
      <xdr:colOff>38100</xdr:colOff>
      <xdr:row>36</xdr:row>
      <xdr:rowOff>87440</xdr:rowOff>
    </xdr:to>
    <xdr:sp macro="" textlink="">
      <xdr:nvSpPr>
        <xdr:cNvPr id="82" name="楕円 81"/>
        <xdr:cNvSpPr/>
      </xdr:nvSpPr>
      <xdr:spPr>
        <a:xfrm>
          <a:off x="3746500" y="61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78567</xdr:rowOff>
    </xdr:from>
    <xdr:ext cx="469744" cy="259045"/>
    <xdr:sp macro="" textlink="">
      <xdr:nvSpPr>
        <xdr:cNvPr id="83" name="テキスト ボックス 82"/>
        <xdr:cNvSpPr txBox="1"/>
      </xdr:nvSpPr>
      <xdr:spPr>
        <a:xfrm>
          <a:off x="3562428" y="625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98997</xdr:rowOff>
    </xdr:from>
    <xdr:to>
      <xdr:col>15</xdr:col>
      <xdr:colOff>101600</xdr:colOff>
      <xdr:row>36</xdr:row>
      <xdr:rowOff>29147</xdr:rowOff>
    </xdr:to>
    <xdr:sp macro="" textlink="">
      <xdr:nvSpPr>
        <xdr:cNvPr id="84" name="楕円 83"/>
        <xdr:cNvSpPr/>
      </xdr:nvSpPr>
      <xdr:spPr>
        <a:xfrm>
          <a:off x="28575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45674</xdr:rowOff>
    </xdr:from>
    <xdr:ext cx="469744" cy="259045"/>
    <xdr:sp macro="" textlink="">
      <xdr:nvSpPr>
        <xdr:cNvPr id="85" name="テキスト ボックス 84"/>
        <xdr:cNvSpPr txBox="1"/>
      </xdr:nvSpPr>
      <xdr:spPr>
        <a:xfrm>
          <a:off x="2673428" y="58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134048</xdr:rowOff>
    </xdr:from>
    <xdr:to>
      <xdr:col>10</xdr:col>
      <xdr:colOff>165100</xdr:colOff>
      <xdr:row>36</xdr:row>
      <xdr:rowOff>64198</xdr:rowOff>
    </xdr:to>
    <xdr:sp macro="" textlink="">
      <xdr:nvSpPr>
        <xdr:cNvPr id="86" name="楕円 85"/>
        <xdr:cNvSpPr/>
      </xdr:nvSpPr>
      <xdr:spPr>
        <a:xfrm>
          <a:off x="1968500" y="6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80725</xdr:rowOff>
    </xdr:from>
    <xdr:ext cx="469744" cy="259045"/>
    <xdr:sp macro="" textlink="">
      <xdr:nvSpPr>
        <xdr:cNvPr id="87" name="テキスト ボックス 86"/>
        <xdr:cNvSpPr txBox="1"/>
      </xdr:nvSpPr>
      <xdr:spPr>
        <a:xfrm>
          <a:off x="1784428" y="591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149098</xdr:rowOff>
    </xdr:from>
    <xdr:to>
      <xdr:col>6</xdr:col>
      <xdr:colOff>38100</xdr:colOff>
      <xdr:row>36</xdr:row>
      <xdr:rowOff>79248</xdr:rowOff>
    </xdr:to>
    <xdr:sp macro="" textlink="">
      <xdr:nvSpPr>
        <xdr:cNvPr id="88" name="楕円 87"/>
        <xdr:cNvSpPr/>
      </xdr:nvSpPr>
      <xdr:spPr>
        <a:xfrm>
          <a:off x="10795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95775</xdr:rowOff>
    </xdr:from>
    <xdr:ext cx="469744" cy="259045"/>
    <xdr:sp macro="" textlink="">
      <xdr:nvSpPr>
        <xdr:cNvPr id="89" name="テキスト ボックス 88"/>
        <xdr:cNvSpPr txBox="1"/>
      </xdr:nvSpPr>
      <xdr:spPr>
        <a:xfrm>
          <a:off x="895428" y="59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59441</xdr:rowOff>
    </xdr:from>
    <xdr:to>
      <xdr:col>24</xdr:col>
      <xdr:colOff>63500</xdr:colOff>
      <xdr:row>58</xdr:row>
      <xdr:rowOff>45557</xdr:rowOff>
    </xdr:to>
    <xdr:cxnSp macro="">
      <xdr:nvCxnSpPr>
        <xdr:cNvPr id="118" name="直線コネクタ 117"/>
        <xdr:cNvCxnSpPr/>
      </xdr:nvCxnSpPr>
      <xdr:spPr>
        <a:xfrm flipV="1">
          <a:off x="3797300" y="9660641"/>
          <a:ext cx="838200" cy="3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macro=""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45557</xdr:rowOff>
    </xdr:from>
    <xdr:to>
      <xdr:col>19</xdr:col>
      <xdr:colOff>177800</xdr:colOff>
      <xdr:row>58</xdr:row>
      <xdr:rowOff>66594</xdr:rowOff>
    </xdr:to>
    <xdr:cxnSp macro="">
      <xdr:nvCxnSpPr>
        <xdr:cNvPr id="121" name="直線コネクタ 120"/>
        <xdr:cNvCxnSpPr/>
      </xdr:nvCxnSpPr>
      <xdr:spPr>
        <a:xfrm flipV="1">
          <a:off x="2908300" y="9989657"/>
          <a:ext cx="889000" cy="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59065</xdr:rowOff>
    </xdr:from>
    <xdr:to>
      <xdr:col>15</xdr:col>
      <xdr:colOff>50800</xdr:colOff>
      <xdr:row>58</xdr:row>
      <xdr:rowOff>66594</xdr:rowOff>
    </xdr:to>
    <xdr:cxnSp macro="">
      <xdr:nvCxnSpPr>
        <xdr:cNvPr id="124" name="直線コネクタ 123"/>
        <xdr:cNvCxnSpPr/>
      </xdr:nvCxnSpPr>
      <xdr:spPr>
        <a:xfrm>
          <a:off x="2019300" y="10003165"/>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59065</xdr:rowOff>
    </xdr:from>
    <xdr:to>
      <xdr:col>10</xdr:col>
      <xdr:colOff>114300</xdr:colOff>
      <xdr:row>58</xdr:row>
      <xdr:rowOff>65853</xdr:rowOff>
    </xdr:to>
    <xdr:cxnSp macro="">
      <xdr:nvCxnSpPr>
        <xdr:cNvPr id="127" name="直線コネクタ 126"/>
        <xdr:cNvCxnSpPr/>
      </xdr:nvCxnSpPr>
      <xdr:spPr>
        <a:xfrm flipV="1">
          <a:off x="1130300" y="10003165"/>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8641</xdr:rowOff>
    </xdr:from>
    <xdr:to>
      <xdr:col>24</xdr:col>
      <xdr:colOff>114300</xdr:colOff>
      <xdr:row>56</xdr:row>
      <xdr:rowOff>110241</xdr:rowOff>
    </xdr:to>
    <xdr:sp macro="" textlink="">
      <xdr:nvSpPr>
        <xdr:cNvPr id="137" name="楕円 136"/>
        <xdr:cNvSpPr/>
      </xdr:nvSpPr>
      <xdr:spPr>
        <a:xfrm>
          <a:off x="4584700" y="96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31518</xdr:rowOff>
    </xdr:from>
    <xdr:ext cx="599010" cy="259045"/>
    <xdr:sp macro="" textlink="">
      <xdr:nvSpPr>
        <xdr:cNvPr id="138" name="総務費該当値テキスト"/>
        <xdr:cNvSpPr txBox="1"/>
      </xdr:nvSpPr>
      <xdr:spPr>
        <a:xfrm>
          <a:off x="4686300" y="946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166207</xdr:rowOff>
    </xdr:from>
    <xdr:to>
      <xdr:col>20</xdr:col>
      <xdr:colOff>38100</xdr:colOff>
      <xdr:row>58</xdr:row>
      <xdr:rowOff>96357</xdr:rowOff>
    </xdr:to>
    <xdr:sp macro="" textlink="">
      <xdr:nvSpPr>
        <xdr:cNvPr id="139" name="楕円 138"/>
        <xdr:cNvSpPr/>
      </xdr:nvSpPr>
      <xdr:spPr>
        <a:xfrm>
          <a:off x="3746500" y="99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87484</xdr:rowOff>
    </xdr:from>
    <xdr:ext cx="534377" cy="259045"/>
    <xdr:sp macro="" textlink="">
      <xdr:nvSpPr>
        <xdr:cNvPr id="140" name="テキスト ボックス 139"/>
        <xdr:cNvSpPr txBox="1"/>
      </xdr:nvSpPr>
      <xdr:spPr>
        <a:xfrm>
          <a:off x="3530111" y="1003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15794</xdr:rowOff>
    </xdr:from>
    <xdr:to>
      <xdr:col>15</xdr:col>
      <xdr:colOff>101600</xdr:colOff>
      <xdr:row>58</xdr:row>
      <xdr:rowOff>117394</xdr:rowOff>
    </xdr:to>
    <xdr:sp macro="" textlink="">
      <xdr:nvSpPr>
        <xdr:cNvPr id="141" name="楕円 140"/>
        <xdr:cNvSpPr/>
      </xdr:nvSpPr>
      <xdr:spPr>
        <a:xfrm>
          <a:off x="2857500" y="9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108521</xdr:rowOff>
    </xdr:from>
    <xdr:ext cx="534377" cy="259045"/>
    <xdr:sp macro="" textlink="">
      <xdr:nvSpPr>
        <xdr:cNvPr id="142" name="テキスト ボックス 141"/>
        <xdr:cNvSpPr txBox="1"/>
      </xdr:nvSpPr>
      <xdr:spPr>
        <a:xfrm>
          <a:off x="2641111" y="100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8265</xdr:rowOff>
    </xdr:from>
    <xdr:to>
      <xdr:col>10</xdr:col>
      <xdr:colOff>165100</xdr:colOff>
      <xdr:row>58</xdr:row>
      <xdr:rowOff>109865</xdr:rowOff>
    </xdr:to>
    <xdr:sp macro="" textlink="">
      <xdr:nvSpPr>
        <xdr:cNvPr id="143" name="楕円 142"/>
        <xdr:cNvSpPr/>
      </xdr:nvSpPr>
      <xdr:spPr>
        <a:xfrm>
          <a:off x="1968500" y="99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100992</xdr:rowOff>
    </xdr:from>
    <xdr:ext cx="534377" cy="259045"/>
    <xdr:sp macro="" textlink="">
      <xdr:nvSpPr>
        <xdr:cNvPr id="144" name="テキスト ボックス 143"/>
        <xdr:cNvSpPr txBox="1"/>
      </xdr:nvSpPr>
      <xdr:spPr>
        <a:xfrm>
          <a:off x="1752111" y="100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15053</xdr:rowOff>
    </xdr:from>
    <xdr:to>
      <xdr:col>6</xdr:col>
      <xdr:colOff>38100</xdr:colOff>
      <xdr:row>58</xdr:row>
      <xdr:rowOff>116653</xdr:rowOff>
    </xdr:to>
    <xdr:sp macro="" textlink="">
      <xdr:nvSpPr>
        <xdr:cNvPr id="145" name="楕円 144"/>
        <xdr:cNvSpPr/>
      </xdr:nvSpPr>
      <xdr:spPr>
        <a:xfrm>
          <a:off x="1079500" y="99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107780</xdr:rowOff>
    </xdr:from>
    <xdr:ext cx="534377" cy="259045"/>
    <xdr:sp macro="" textlink="">
      <xdr:nvSpPr>
        <xdr:cNvPr id="146" name="テキスト ボックス 145"/>
        <xdr:cNvSpPr txBox="1"/>
      </xdr:nvSpPr>
      <xdr:spPr>
        <a:xfrm>
          <a:off x="863111" y="100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67455</xdr:rowOff>
    </xdr:from>
    <xdr:to>
      <xdr:col>24</xdr:col>
      <xdr:colOff>63500</xdr:colOff>
      <xdr:row>75</xdr:row>
      <xdr:rowOff>99382</xdr:rowOff>
    </xdr:to>
    <xdr:cxnSp macro="">
      <xdr:nvCxnSpPr>
        <xdr:cNvPr id="176" name="直線コネクタ 175"/>
        <xdr:cNvCxnSpPr/>
      </xdr:nvCxnSpPr>
      <xdr:spPr>
        <a:xfrm flipV="1">
          <a:off x="3797300" y="12926205"/>
          <a:ext cx="8382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154246</xdr:rowOff>
    </xdr:from>
    <xdr:to>
      <xdr:col>19</xdr:col>
      <xdr:colOff>177800</xdr:colOff>
      <xdr:row>75</xdr:row>
      <xdr:rowOff>99382</xdr:rowOff>
    </xdr:to>
    <xdr:cxnSp macro="">
      <xdr:nvCxnSpPr>
        <xdr:cNvPr id="179" name="直線コネクタ 178"/>
        <xdr:cNvCxnSpPr/>
      </xdr:nvCxnSpPr>
      <xdr:spPr>
        <a:xfrm>
          <a:off x="2908300" y="1284154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macro=""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154246</xdr:rowOff>
    </xdr:from>
    <xdr:to>
      <xdr:col>15</xdr:col>
      <xdr:colOff>50800</xdr:colOff>
      <xdr:row>75</xdr:row>
      <xdr:rowOff>144493</xdr:rowOff>
    </xdr:to>
    <xdr:cxnSp macro="">
      <xdr:nvCxnSpPr>
        <xdr:cNvPr id="182" name="直線コネクタ 181"/>
        <xdr:cNvCxnSpPr/>
      </xdr:nvCxnSpPr>
      <xdr:spPr>
        <a:xfrm flipV="1">
          <a:off x="2019300" y="12841546"/>
          <a:ext cx="889000" cy="16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79168</xdr:rowOff>
    </xdr:from>
    <xdr:ext cx="599010" cy="259045"/>
    <xdr:sp macro="" textlink="">
      <xdr:nvSpPr>
        <xdr:cNvPr id="184" name="テキスト ボックス 183"/>
        <xdr:cNvSpPr txBox="1"/>
      </xdr:nvSpPr>
      <xdr:spPr>
        <a:xfrm>
          <a:off x="2608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141415</xdr:rowOff>
    </xdr:from>
    <xdr:to>
      <xdr:col>10</xdr:col>
      <xdr:colOff>114300</xdr:colOff>
      <xdr:row>75</xdr:row>
      <xdr:rowOff>144493</xdr:rowOff>
    </xdr:to>
    <xdr:cxnSp macro="">
      <xdr:nvCxnSpPr>
        <xdr:cNvPr id="185" name="直線コネクタ 184"/>
        <xdr:cNvCxnSpPr/>
      </xdr:nvCxnSpPr>
      <xdr:spPr>
        <a:xfrm>
          <a:off x="1130300" y="13000165"/>
          <a:ext cx="889000" cy="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72249</xdr:rowOff>
    </xdr:from>
    <xdr:ext cx="599010" cy="259045"/>
    <xdr:sp macro="" textlink="">
      <xdr:nvSpPr>
        <xdr:cNvPr id="187" name="テキスト ボックス 186"/>
        <xdr:cNvSpPr txBox="1"/>
      </xdr:nvSpPr>
      <xdr:spPr>
        <a:xfrm>
          <a:off x="1719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90057</xdr:rowOff>
    </xdr:from>
    <xdr:ext cx="599010" cy="259045"/>
    <xdr:sp macro="" textlink="">
      <xdr:nvSpPr>
        <xdr:cNvPr id="189" name="テキスト ボックス 188"/>
        <xdr:cNvSpPr txBox="1"/>
      </xdr:nvSpPr>
      <xdr:spPr>
        <a:xfrm>
          <a:off x="830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16655</xdr:rowOff>
    </xdr:from>
    <xdr:to>
      <xdr:col>24</xdr:col>
      <xdr:colOff>114300</xdr:colOff>
      <xdr:row>75</xdr:row>
      <xdr:rowOff>118255</xdr:rowOff>
    </xdr:to>
    <xdr:sp macro="" textlink="">
      <xdr:nvSpPr>
        <xdr:cNvPr id="195" name="楕円 194"/>
        <xdr:cNvSpPr/>
      </xdr:nvSpPr>
      <xdr:spPr>
        <a:xfrm>
          <a:off x="4584700" y="1287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39532</xdr:rowOff>
    </xdr:from>
    <xdr:ext cx="599010" cy="259045"/>
    <xdr:sp macro="" textlink="">
      <xdr:nvSpPr>
        <xdr:cNvPr id="196" name="民生費該当値テキスト"/>
        <xdr:cNvSpPr txBox="1"/>
      </xdr:nvSpPr>
      <xdr:spPr>
        <a:xfrm>
          <a:off x="4686300" y="127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48582</xdr:rowOff>
    </xdr:from>
    <xdr:to>
      <xdr:col>20</xdr:col>
      <xdr:colOff>38100</xdr:colOff>
      <xdr:row>75</xdr:row>
      <xdr:rowOff>150183</xdr:rowOff>
    </xdr:to>
    <xdr:sp macro="" textlink="">
      <xdr:nvSpPr>
        <xdr:cNvPr id="197" name="楕円 196"/>
        <xdr:cNvSpPr/>
      </xdr:nvSpPr>
      <xdr:spPr>
        <a:xfrm>
          <a:off x="3746500" y="12907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166709</xdr:rowOff>
    </xdr:from>
    <xdr:ext cx="599010" cy="259045"/>
    <xdr:sp macro="" textlink="">
      <xdr:nvSpPr>
        <xdr:cNvPr id="198" name="テキスト ボックス 197"/>
        <xdr:cNvSpPr txBox="1"/>
      </xdr:nvSpPr>
      <xdr:spPr>
        <a:xfrm>
          <a:off x="3497795" y="1268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103446</xdr:rowOff>
    </xdr:from>
    <xdr:to>
      <xdr:col>15</xdr:col>
      <xdr:colOff>101600</xdr:colOff>
      <xdr:row>75</xdr:row>
      <xdr:rowOff>33596</xdr:rowOff>
    </xdr:to>
    <xdr:sp macro="" textlink="">
      <xdr:nvSpPr>
        <xdr:cNvPr id="199" name="楕円 198"/>
        <xdr:cNvSpPr/>
      </xdr:nvSpPr>
      <xdr:spPr>
        <a:xfrm>
          <a:off x="2857500" y="12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50123</xdr:rowOff>
    </xdr:from>
    <xdr:ext cx="599010" cy="259045"/>
    <xdr:sp macro="" textlink="">
      <xdr:nvSpPr>
        <xdr:cNvPr id="200" name="テキスト ボックス 199"/>
        <xdr:cNvSpPr txBox="1"/>
      </xdr:nvSpPr>
      <xdr:spPr>
        <a:xfrm>
          <a:off x="2608795" y="1256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93693</xdr:rowOff>
    </xdr:from>
    <xdr:to>
      <xdr:col>10</xdr:col>
      <xdr:colOff>165100</xdr:colOff>
      <xdr:row>76</xdr:row>
      <xdr:rowOff>23844</xdr:rowOff>
    </xdr:to>
    <xdr:sp macro="" textlink="">
      <xdr:nvSpPr>
        <xdr:cNvPr id="201" name="楕円 200"/>
        <xdr:cNvSpPr/>
      </xdr:nvSpPr>
      <xdr:spPr>
        <a:xfrm>
          <a:off x="1968500" y="129524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40370</xdr:rowOff>
    </xdr:from>
    <xdr:ext cx="599010" cy="259045"/>
    <xdr:sp macro="" textlink="">
      <xdr:nvSpPr>
        <xdr:cNvPr id="202" name="テキスト ボックス 201"/>
        <xdr:cNvSpPr txBox="1"/>
      </xdr:nvSpPr>
      <xdr:spPr>
        <a:xfrm>
          <a:off x="1719795" y="1272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90615</xdr:rowOff>
    </xdr:from>
    <xdr:to>
      <xdr:col>6</xdr:col>
      <xdr:colOff>38100</xdr:colOff>
      <xdr:row>76</xdr:row>
      <xdr:rowOff>20765</xdr:rowOff>
    </xdr:to>
    <xdr:sp macro="" textlink="">
      <xdr:nvSpPr>
        <xdr:cNvPr id="203" name="楕円 202"/>
        <xdr:cNvSpPr/>
      </xdr:nvSpPr>
      <xdr:spPr>
        <a:xfrm>
          <a:off x="1079500" y="129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37292</xdr:rowOff>
    </xdr:from>
    <xdr:ext cx="599010" cy="259045"/>
    <xdr:sp macro="" textlink="">
      <xdr:nvSpPr>
        <xdr:cNvPr id="204" name="テキスト ボックス 203"/>
        <xdr:cNvSpPr txBox="1"/>
      </xdr:nvSpPr>
      <xdr:spPr>
        <a:xfrm>
          <a:off x="830795" y="1272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64080</xdr:rowOff>
    </xdr:from>
    <xdr:to>
      <xdr:col>24</xdr:col>
      <xdr:colOff>63500</xdr:colOff>
      <xdr:row>97</xdr:row>
      <xdr:rowOff>113466</xdr:rowOff>
    </xdr:to>
    <xdr:cxnSp macro="">
      <xdr:nvCxnSpPr>
        <xdr:cNvPr id="231" name="直線コネクタ 230"/>
        <xdr:cNvCxnSpPr/>
      </xdr:nvCxnSpPr>
      <xdr:spPr>
        <a:xfrm flipV="1">
          <a:off x="3797300" y="16694730"/>
          <a:ext cx="838200" cy="4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113466</xdr:rowOff>
    </xdr:from>
    <xdr:to>
      <xdr:col>19</xdr:col>
      <xdr:colOff>177800</xdr:colOff>
      <xdr:row>97</xdr:row>
      <xdr:rowOff>137885</xdr:rowOff>
    </xdr:to>
    <xdr:cxnSp macro="">
      <xdr:nvCxnSpPr>
        <xdr:cNvPr id="234" name="直線コネクタ 233"/>
        <xdr:cNvCxnSpPr/>
      </xdr:nvCxnSpPr>
      <xdr:spPr>
        <a:xfrm flipV="1">
          <a:off x="2908300" y="16744116"/>
          <a:ext cx="889000" cy="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137885</xdr:rowOff>
    </xdr:from>
    <xdr:to>
      <xdr:col>15</xdr:col>
      <xdr:colOff>50800</xdr:colOff>
      <xdr:row>97</xdr:row>
      <xdr:rowOff>139750</xdr:rowOff>
    </xdr:to>
    <xdr:cxnSp macro="">
      <xdr:nvCxnSpPr>
        <xdr:cNvPr id="237" name="直線コネクタ 236"/>
        <xdr:cNvCxnSpPr/>
      </xdr:nvCxnSpPr>
      <xdr:spPr>
        <a:xfrm flipV="1">
          <a:off x="2019300" y="16768535"/>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137066</xdr:rowOff>
    </xdr:from>
    <xdr:to>
      <xdr:col>10</xdr:col>
      <xdr:colOff>114300</xdr:colOff>
      <xdr:row>97</xdr:row>
      <xdr:rowOff>139750</xdr:rowOff>
    </xdr:to>
    <xdr:cxnSp macro="">
      <xdr:nvCxnSpPr>
        <xdr:cNvPr id="240" name="直線コネクタ 239"/>
        <xdr:cNvCxnSpPr/>
      </xdr:nvCxnSpPr>
      <xdr:spPr>
        <a:xfrm>
          <a:off x="1130300" y="16767716"/>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13280</xdr:rowOff>
    </xdr:from>
    <xdr:to>
      <xdr:col>24</xdr:col>
      <xdr:colOff>114300</xdr:colOff>
      <xdr:row>97</xdr:row>
      <xdr:rowOff>114880</xdr:rowOff>
    </xdr:to>
    <xdr:sp macro="" textlink="">
      <xdr:nvSpPr>
        <xdr:cNvPr id="250" name="楕円 249"/>
        <xdr:cNvSpPr/>
      </xdr:nvSpPr>
      <xdr:spPr>
        <a:xfrm>
          <a:off x="4584700" y="166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36157</xdr:rowOff>
    </xdr:from>
    <xdr:ext cx="534377" cy="259045"/>
    <xdr:sp macro="" textlink="">
      <xdr:nvSpPr>
        <xdr:cNvPr id="251" name="衛生費該当値テキスト"/>
        <xdr:cNvSpPr txBox="1"/>
      </xdr:nvSpPr>
      <xdr:spPr>
        <a:xfrm>
          <a:off x="4686300" y="164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62666</xdr:rowOff>
    </xdr:from>
    <xdr:to>
      <xdr:col>20</xdr:col>
      <xdr:colOff>38100</xdr:colOff>
      <xdr:row>97</xdr:row>
      <xdr:rowOff>164266</xdr:rowOff>
    </xdr:to>
    <xdr:sp macro="" textlink="">
      <xdr:nvSpPr>
        <xdr:cNvPr id="252" name="楕円 251"/>
        <xdr:cNvSpPr/>
      </xdr:nvSpPr>
      <xdr:spPr>
        <a:xfrm>
          <a:off x="3746500" y="166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155393</xdr:rowOff>
    </xdr:from>
    <xdr:ext cx="534377" cy="259045"/>
    <xdr:sp macro="" textlink="">
      <xdr:nvSpPr>
        <xdr:cNvPr id="253" name="テキスト ボックス 252"/>
        <xdr:cNvSpPr txBox="1"/>
      </xdr:nvSpPr>
      <xdr:spPr>
        <a:xfrm>
          <a:off x="3530111" y="167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87085</xdr:rowOff>
    </xdr:from>
    <xdr:to>
      <xdr:col>15</xdr:col>
      <xdr:colOff>101600</xdr:colOff>
      <xdr:row>98</xdr:row>
      <xdr:rowOff>17235</xdr:rowOff>
    </xdr:to>
    <xdr:sp macro="" textlink="">
      <xdr:nvSpPr>
        <xdr:cNvPr id="254" name="楕円 253"/>
        <xdr:cNvSpPr/>
      </xdr:nvSpPr>
      <xdr:spPr>
        <a:xfrm>
          <a:off x="2857500" y="167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8362</xdr:rowOff>
    </xdr:from>
    <xdr:ext cx="534377" cy="259045"/>
    <xdr:sp macro="" textlink="">
      <xdr:nvSpPr>
        <xdr:cNvPr id="255" name="テキスト ボックス 254"/>
        <xdr:cNvSpPr txBox="1"/>
      </xdr:nvSpPr>
      <xdr:spPr>
        <a:xfrm>
          <a:off x="2641111" y="168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88950</xdr:rowOff>
    </xdr:from>
    <xdr:to>
      <xdr:col>10</xdr:col>
      <xdr:colOff>165100</xdr:colOff>
      <xdr:row>98</xdr:row>
      <xdr:rowOff>19100</xdr:rowOff>
    </xdr:to>
    <xdr:sp macro="" textlink="">
      <xdr:nvSpPr>
        <xdr:cNvPr id="256" name="楕円 255"/>
        <xdr:cNvSpPr/>
      </xdr:nvSpPr>
      <xdr:spPr>
        <a:xfrm>
          <a:off x="1968500" y="167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10227</xdr:rowOff>
    </xdr:from>
    <xdr:ext cx="534377" cy="259045"/>
    <xdr:sp macro="" textlink="">
      <xdr:nvSpPr>
        <xdr:cNvPr id="257" name="テキスト ボックス 256"/>
        <xdr:cNvSpPr txBox="1"/>
      </xdr:nvSpPr>
      <xdr:spPr>
        <a:xfrm>
          <a:off x="1752111" y="168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86266</xdr:rowOff>
    </xdr:from>
    <xdr:to>
      <xdr:col>6</xdr:col>
      <xdr:colOff>38100</xdr:colOff>
      <xdr:row>98</xdr:row>
      <xdr:rowOff>16416</xdr:rowOff>
    </xdr:to>
    <xdr:sp macro="" textlink="">
      <xdr:nvSpPr>
        <xdr:cNvPr id="258" name="楕円 257"/>
        <xdr:cNvSpPr/>
      </xdr:nvSpPr>
      <xdr:spPr>
        <a:xfrm>
          <a:off x="1079500" y="167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7543</xdr:rowOff>
    </xdr:from>
    <xdr:ext cx="534377" cy="259045"/>
    <xdr:sp macro="" textlink="">
      <xdr:nvSpPr>
        <xdr:cNvPr id="259" name="テキスト ボックス 258"/>
        <xdr:cNvSpPr txBox="1"/>
      </xdr:nvSpPr>
      <xdr:spPr>
        <a:xfrm>
          <a:off x="863111" y="168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102667</xdr:rowOff>
    </xdr:from>
    <xdr:to>
      <xdr:col>55</xdr:col>
      <xdr:colOff>0</xdr:colOff>
      <xdr:row>38</xdr:row>
      <xdr:rowOff>122784</xdr:rowOff>
    </xdr:to>
    <xdr:cxnSp macro="">
      <xdr:nvCxnSpPr>
        <xdr:cNvPr id="286" name="直線コネクタ 285"/>
        <xdr:cNvCxnSpPr/>
      </xdr:nvCxnSpPr>
      <xdr:spPr>
        <a:xfrm>
          <a:off x="9639300" y="6617767"/>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102667</xdr:rowOff>
    </xdr:from>
    <xdr:to>
      <xdr:col>50</xdr:col>
      <xdr:colOff>114300</xdr:colOff>
      <xdr:row>38</xdr:row>
      <xdr:rowOff>139014</xdr:rowOff>
    </xdr:to>
    <xdr:cxnSp macro="">
      <xdr:nvCxnSpPr>
        <xdr:cNvPr id="289" name="直線コネクタ 288"/>
        <xdr:cNvCxnSpPr/>
      </xdr:nvCxnSpPr>
      <xdr:spPr>
        <a:xfrm flipV="1">
          <a:off x="8750300" y="661776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2" name="直線コネクタ 291"/>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295" name="直線コネクタ 294"/>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71984</xdr:rowOff>
    </xdr:from>
    <xdr:to>
      <xdr:col>55</xdr:col>
      <xdr:colOff>50800</xdr:colOff>
      <xdr:row>39</xdr:row>
      <xdr:rowOff>2134</xdr:rowOff>
    </xdr:to>
    <xdr:sp macro="" textlink="">
      <xdr:nvSpPr>
        <xdr:cNvPr id="305" name="楕円 304"/>
        <xdr:cNvSpPr/>
      </xdr:nvSpPr>
      <xdr:spPr>
        <a:xfrm>
          <a:off x="10426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158361</xdr:rowOff>
    </xdr:from>
    <xdr:ext cx="313932" cy="259045"/>
    <xdr:sp macro="" textlink="">
      <xdr:nvSpPr>
        <xdr:cNvPr id="306" name="労働費該当値テキスト"/>
        <xdr:cNvSpPr txBox="1"/>
      </xdr:nvSpPr>
      <xdr:spPr>
        <a:xfrm>
          <a:off x="10528300" y="6502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51867</xdr:rowOff>
    </xdr:from>
    <xdr:to>
      <xdr:col>50</xdr:col>
      <xdr:colOff>165100</xdr:colOff>
      <xdr:row>38</xdr:row>
      <xdr:rowOff>153467</xdr:rowOff>
    </xdr:to>
    <xdr:sp macro="" textlink="">
      <xdr:nvSpPr>
        <xdr:cNvPr id="307" name="楕円 306"/>
        <xdr:cNvSpPr/>
      </xdr:nvSpPr>
      <xdr:spPr>
        <a:xfrm>
          <a:off x="9588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144594</xdr:rowOff>
    </xdr:from>
    <xdr:ext cx="378565" cy="259045"/>
    <xdr:sp macro="" textlink="">
      <xdr:nvSpPr>
        <xdr:cNvPr id="308" name="テキスト ボックス 307"/>
        <xdr:cNvSpPr txBox="1"/>
      </xdr:nvSpPr>
      <xdr:spPr>
        <a:xfrm>
          <a:off x="9450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09" name="楕円 308"/>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0" name="テキスト ボックス 309"/>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1" name="楕円 310"/>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2" name="テキスト ボックス 311"/>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3" name="楕円 312"/>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4" name="テキスト ボックス 313"/>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139950</xdr:rowOff>
    </xdr:from>
    <xdr:to>
      <xdr:col>55</xdr:col>
      <xdr:colOff>0</xdr:colOff>
      <xdr:row>57</xdr:row>
      <xdr:rowOff>14492</xdr:rowOff>
    </xdr:to>
    <xdr:cxnSp macro="">
      <xdr:nvCxnSpPr>
        <xdr:cNvPr id="345" name="直線コネクタ 344"/>
        <xdr:cNvCxnSpPr/>
      </xdr:nvCxnSpPr>
      <xdr:spPr>
        <a:xfrm flipV="1">
          <a:off x="9639300" y="9398250"/>
          <a:ext cx="838200" cy="3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14492</xdr:rowOff>
    </xdr:from>
    <xdr:to>
      <xdr:col>50</xdr:col>
      <xdr:colOff>114300</xdr:colOff>
      <xdr:row>57</xdr:row>
      <xdr:rowOff>51177</xdr:rowOff>
    </xdr:to>
    <xdr:cxnSp macro="">
      <xdr:nvCxnSpPr>
        <xdr:cNvPr id="348" name="直線コネクタ 347"/>
        <xdr:cNvCxnSpPr/>
      </xdr:nvCxnSpPr>
      <xdr:spPr>
        <a:xfrm flipV="1">
          <a:off x="8750300" y="9787142"/>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86023</xdr:rowOff>
    </xdr:from>
    <xdr:to>
      <xdr:col>45</xdr:col>
      <xdr:colOff>177800</xdr:colOff>
      <xdr:row>57</xdr:row>
      <xdr:rowOff>51177</xdr:rowOff>
    </xdr:to>
    <xdr:cxnSp macro="">
      <xdr:nvCxnSpPr>
        <xdr:cNvPr id="351" name="直線コネクタ 350"/>
        <xdr:cNvCxnSpPr/>
      </xdr:nvCxnSpPr>
      <xdr:spPr>
        <a:xfrm>
          <a:off x="7861300" y="9687223"/>
          <a:ext cx="889000" cy="1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86023</xdr:rowOff>
    </xdr:from>
    <xdr:to>
      <xdr:col>41</xdr:col>
      <xdr:colOff>50800</xdr:colOff>
      <xdr:row>57</xdr:row>
      <xdr:rowOff>19369</xdr:rowOff>
    </xdr:to>
    <xdr:cxnSp macro="">
      <xdr:nvCxnSpPr>
        <xdr:cNvPr id="354" name="直線コネクタ 353"/>
        <xdr:cNvCxnSpPr/>
      </xdr:nvCxnSpPr>
      <xdr:spPr>
        <a:xfrm flipV="1">
          <a:off x="6972300" y="9687223"/>
          <a:ext cx="889000" cy="10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89150</xdr:rowOff>
    </xdr:from>
    <xdr:to>
      <xdr:col>55</xdr:col>
      <xdr:colOff>50800</xdr:colOff>
      <xdr:row>55</xdr:row>
      <xdr:rowOff>19300</xdr:rowOff>
    </xdr:to>
    <xdr:sp macro="" textlink="">
      <xdr:nvSpPr>
        <xdr:cNvPr id="364" name="楕円 363"/>
        <xdr:cNvSpPr/>
      </xdr:nvSpPr>
      <xdr:spPr>
        <a:xfrm>
          <a:off x="10426700" y="9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112027</xdr:rowOff>
    </xdr:from>
    <xdr:ext cx="534377" cy="259045"/>
    <xdr:sp macro="" textlink="">
      <xdr:nvSpPr>
        <xdr:cNvPr id="365" name="農林水産業費該当値テキスト"/>
        <xdr:cNvSpPr txBox="1"/>
      </xdr:nvSpPr>
      <xdr:spPr>
        <a:xfrm>
          <a:off x="10528300" y="919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135142</xdr:rowOff>
    </xdr:from>
    <xdr:to>
      <xdr:col>50</xdr:col>
      <xdr:colOff>165100</xdr:colOff>
      <xdr:row>57</xdr:row>
      <xdr:rowOff>65292</xdr:rowOff>
    </xdr:to>
    <xdr:sp macro="" textlink="">
      <xdr:nvSpPr>
        <xdr:cNvPr id="366" name="楕円 365"/>
        <xdr:cNvSpPr/>
      </xdr:nvSpPr>
      <xdr:spPr>
        <a:xfrm>
          <a:off x="9588500" y="97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81819</xdr:rowOff>
    </xdr:from>
    <xdr:ext cx="534377" cy="259045"/>
    <xdr:sp macro="" textlink="">
      <xdr:nvSpPr>
        <xdr:cNvPr id="367" name="テキスト ボックス 366"/>
        <xdr:cNvSpPr txBox="1"/>
      </xdr:nvSpPr>
      <xdr:spPr>
        <a:xfrm>
          <a:off x="9372111" y="95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377</xdr:rowOff>
    </xdr:from>
    <xdr:to>
      <xdr:col>46</xdr:col>
      <xdr:colOff>38100</xdr:colOff>
      <xdr:row>57</xdr:row>
      <xdr:rowOff>101977</xdr:rowOff>
    </xdr:to>
    <xdr:sp macro="" textlink="">
      <xdr:nvSpPr>
        <xdr:cNvPr id="368" name="楕円 367"/>
        <xdr:cNvSpPr/>
      </xdr:nvSpPr>
      <xdr:spPr>
        <a:xfrm>
          <a:off x="8699500" y="97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93104</xdr:rowOff>
    </xdr:from>
    <xdr:ext cx="534377" cy="259045"/>
    <xdr:sp macro="" textlink="">
      <xdr:nvSpPr>
        <xdr:cNvPr id="369" name="テキスト ボックス 368"/>
        <xdr:cNvSpPr txBox="1"/>
      </xdr:nvSpPr>
      <xdr:spPr>
        <a:xfrm>
          <a:off x="8483111" y="98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35223</xdr:rowOff>
    </xdr:from>
    <xdr:to>
      <xdr:col>41</xdr:col>
      <xdr:colOff>101600</xdr:colOff>
      <xdr:row>56</xdr:row>
      <xdr:rowOff>136823</xdr:rowOff>
    </xdr:to>
    <xdr:sp macro="" textlink="">
      <xdr:nvSpPr>
        <xdr:cNvPr id="370" name="楕円 369"/>
        <xdr:cNvSpPr/>
      </xdr:nvSpPr>
      <xdr:spPr>
        <a:xfrm>
          <a:off x="7810500" y="96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153350</xdr:rowOff>
    </xdr:from>
    <xdr:ext cx="534377" cy="259045"/>
    <xdr:sp macro="" textlink="">
      <xdr:nvSpPr>
        <xdr:cNvPr id="371" name="テキスト ボックス 370"/>
        <xdr:cNvSpPr txBox="1"/>
      </xdr:nvSpPr>
      <xdr:spPr>
        <a:xfrm>
          <a:off x="7594111" y="941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140019</xdr:rowOff>
    </xdr:from>
    <xdr:to>
      <xdr:col>36</xdr:col>
      <xdr:colOff>165100</xdr:colOff>
      <xdr:row>57</xdr:row>
      <xdr:rowOff>70169</xdr:rowOff>
    </xdr:to>
    <xdr:sp macro="" textlink="">
      <xdr:nvSpPr>
        <xdr:cNvPr id="372" name="楕円 371"/>
        <xdr:cNvSpPr/>
      </xdr:nvSpPr>
      <xdr:spPr>
        <a:xfrm>
          <a:off x="6921500" y="97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86696</xdr:rowOff>
    </xdr:from>
    <xdr:ext cx="534377" cy="259045"/>
    <xdr:sp macro="" textlink="">
      <xdr:nvSpPr>
        <xdr:cNvPr id="373" name="テキスト ボックス 372"/>
        <xdr:cNvSpPr txBox="1"/>
      </xdr:nvSpPr>
      <xdr:spPr>
        <a:xfrm>
          <a:off x="6705111" y="951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19598</xdr:rowOff>
    </xdr:from>
    <xdr:to>
      <xdr:col>55</xdr:col>
      <xdr:colOff>0</xdr:colOff>
      <xdr:row>77</xdr:row>
      <xdr:rowOff>122358</xdr:rowOff>
    </xdr:to>
    <xdr:cxnSp macro="">
      <xdr:nvCxnSpPr>
        <xdr:cNvPr id="404" name="直線コネクタ 403"/>
        <xdr:cNvCxnSpPr/>
      </xdr:nvCxnSpPr>
      <xdr:spPr>
        <a:xfrm flipV="1">
          <a:off x="9639300" y="12878348"/>
          <a:ext cx="838200" cy="44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122358</xdr:rowOff>
    </xdr:from>
    <xdr:to>
      <xdr:col>50</xdr:col>
      <xdr:colOff>114300</xdr:colOff>
      <xdr:row>78</xdr:row>
      <xdr:rowOff>81200</xdr:rowOff>
    </xdr:to>
    <xdr:cxnSp macro="">
      <xdr:nvCxnSpPr>
        <xdr:cNvPr id="407" name="直線コネクタ 406"/>
        <xdr:cNvCxnSpPr/>
      </xdr:nvCxnSpPr>
      <xdr:spPr>
        <a:xfrm flipV="1">
          <a:off x="8750300" y="13324008"/>
          <a:ext cx="889000" cy="13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81200</xdr:rowOff>
    </xdr:from>
    <xdr:to>
      <xdr:col>45</xdr:col>
      <xdr:colOff>177800</xdr:colOff>
      <xdr:row>79</xdr:row>
      <xdr:rowOff>61900</xdr:rowOff>
    </xdr:to>
    <xdr:cxnSp macro="">
      <xdr:nvCxnSpPr>
        <xdr:cNvPr id="410" name="直線コネクタ 409"/>
        <xdr:cNvCxnSpPr/>
      </xdr:nvCxnSpPr>
      <xdr:spPr>
        <a:xfrm flipV="1">
          <a:off x="7861300" y="13454300"/>
          <a:ext cx="889000" cy="1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61900</xdr:rowOff>
    </xdr:from>
    <xdr:to>
      <xdr:col>41</xdr:col>
      <xdr:colOff>50800</xdr:colOff>
      <xdr:row>79</xdr:row>
      <xdr:rowOff>67855</xdr:rowOff>
    </xdr:to>
    <xdr:cxnSp macro="">
      <xdr:nvCxnSpPr>
        <xdr:cNvPr id="413" name="直線コネクタ 412"/>
        <xdr:cNvCxnSpPr/>
      </xdr:nvCxnSpPr>
      <xdr:spPr>
        <a:xfrm flipV="1">
          <a:off x="6972300" y="13606450"/>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140248</xdr:rowOff>
    </xdr:from>
    <xdr:to>
      <xdr:col>55</xdr:col>
      <xdr:colOff>50800</xdr:colOff>
      <xdr:row>75</xdr:row>
      <xdr:rowOff>70398</xdr:rowOff>
    </xdr:to>
    <xdr:sp macro="" textlink="">
      <xdr:nvSpPr>
        <xdr:cNvPr id="423" name="楕円 422"/>
        <xdr:cNvSpPr/>
      </xdr:nvSpPr>
      <xdr:spPr>
        <a:xfrm>
          <a:off x="10426700" y="128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163125</xdr:rowOff>
    </xdr:from>
    <xdr:ext cx="534377" cy="259045"/>
    <xdr:sp macro="" textlink="">
      <xdr:nvSpPr>
        <xdr:cNvPr id="424" name="商工費該当値テキスト"/>
        <xdr:cNvSpPr txBox="1"/>
      </xdr:nvSpPr>
      <xdr:spPr>
        <a:xfrm>
          <a:off x="10528300" y="1267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71558</xdr:rowOff>
    </xdr:from>
    <xdr:to>
      <xdr:col>50</xdr:col>
      <xdr:colOff>165100</xdr:colOff>
      <xdr:row>78</xdr:row>
      <xdr:rowOff>1708</xdr:rowOff>
    </xdr:to>
    <xdr:sp macro="" textlink="">
      <xdr:nvSpPr>
        <xdr:cNvPr id="425" name="楕円 424"/>
        <xdr:cNvSpPr/>
      </xdr:nvSpPr>
      <xdr:spPr>
        <a:xfrm>
          <a:off x="9588500" y="132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18235</xdr:rowOff>
    </xdr:from>
    <xdr:ext cx="534377" cy="259045"/>
    <xdr:sp macro="" textlink="">
      <xdr:nvSpPr>
        <xdr:cNvPr id="426" name="テキスト ボックス 425"/>
        <xdr:cNvSpPr txBox="1"/>
      </xdr:nvSpPr>
      <xdr:spPr>
        <a:xfrm>
          <a:off x="9372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30400</xdr:rowOff>
    </xdr:from>
    <xdr:to>
      <xdr:col>46</xdr:col>
      <xdr:colOff>38100</xdr:colOff>
      <xdr:row>78</xdr:row>
      <xdr:rowOff>132000</xdr:rowOff>
    </xdr:to>
    <xdr:sp macro="" textlink="">
      <xdr:nvSpPr>
        <xdr:cNvPr id="427" name="楕円 426"/>
        <xdr:cNvSpPr/>
      </xdr:nvSpPr>
      <xdr:spPr>
        <a:xfrm>
          <a:off x="8699500" y="134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148527</xdr:rowOff>
    </xdr:from>
    <xdr:ext cx="534377" cy="259045"/>
    <xdr:sp macro="" textlink="">
      <xdr:nvSpPr>
        <xdr:cNvPr id="428" name="テキスト ボックス 427"/>
        <xdr:cNvSpPr txBox="1"/>
      </xdr:nvSpPr>
      <xdr:spPr>
        <a:xfrm>
          <a:off x="8483111" y="131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11100</xdr:rowOff>
    </xdr:from>
    <xdr:to>
      <xdr:col>41</xdr:col>
      <xdr:colOff>101600</xdr:colOff>
      <xdr:row>79</xdr:row>
      <xdr:rowOff>112700</xdr:rowOff>
    </xdr:to>
    <xdr:sp macro="" textlink="">
      <xdr:nvSpPr>
        <xdr:cNvPr id="429" name="楕円 428"/>
        <xdr:cNvSpPr/>
      </xdr:nvSpPr>
      <xdr:spPr>
        <a:xfrm>
          <a:off x="7810500" y="135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103827</xdr:rowOff>
    </xdr:from>
    <xdr:ext cx="469744" cy="259045"/>
    <xdr:sp macro="" textlink="">
      <xdr:nvSpPr>
        <xdr:cNvPr id="430" name="テキスト ボックス 429"/>
        <xdr:cNvSpPr txBox="1"/>
      </xdr:nvSpPr>
      <xdr:spPr>
        <a:xfrm>
          <a:off x="7626428" y="136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17055</xdr:rowOff>
    </xdr:from>
    <xdr:to>
      <xdr:col>36</xdr:col>
      <xdr:colOff>165100</xdr:colOff>
      <xdr:row>79</xdr:row>
      <xdr:rowOff>118655</xdr:rowOff>
    </xdr:to>
    <xdr:sp macro="" textlink="">
      <xdr:nvSpPr>
        <xdr:cNvPr id="431" name="楕円 430"/>
        <xdr:cNvSpPr/>
      </xdr:nvSpPr>
      <xdr:spPr>
        <a:xfrm>
          <a:off x="6921500" y="135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109782</xdr:rowOff>
    </xdr:from>
    <xdr:ext cx="469744" cy="259045"/>
    <xdr:sp macro="" textlink="">
      <xdr:nvSpPr>
        <xdr:cNvPr id="432" name="テキスト ボックス 431"/>
        <xdr:cNvSpPr txBox="1"/>
      </xdr:nvSpPr>
      <xdr:spPr>
        <a:xfrm>
          <a:off x="6737428" y="1365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120517</xdr:rowOff>
    </xdr:from>
    <xdr:to>
      <xdr:col>55</xdr:col>
      <xdr:colOff>0</xdr:colOff>
      <xdr:row>98</xdr:row>
      <xdr:rowOff>38250</xdr:rowOff>
    </xdr:to>
    <xdr:cxnSp macro="">
      <xdr:nvCxnSpPr>
        <xdr:cNvPr id="461" name="直線コネクタ 460"/>
        <xdr:cNvCxnSpPr/>
      </xdr:nvCxnSpPr>
      <xdr:spPr>
        <a:xfrm flipV="1">
          <a:off x="9639300" y="16751167"/>
          <a:ext cx="838200" cy="8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36182</xdr:rowOff>
    </xdr:from>
    <xdr:to>
      <xdr:col>50</xdr:col>
      <xdr:colOff>114300</xdr:colOff>
      <xdr:row>98</xdr:row>
      <xdr:rowOff>38250</xdr:rowOff>
    </xdr:to>
    <xdr:cxnSp macro="">
      <xdr:nvCxnSpPr>
        <xdr:cNvPr id="464" name="直線コネクタ 463"/>
        <xdr:cNvCxnSpPr/>
      </xdr:nvCxnSpPr>
      <xdr:spPr>
        <a:xfrm>
          <a:off x="8750300" y="16838282"/>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104533</xdr:rowOff>
    </xdr:from>
    <xdr:to>
      <xdr:col>45</xdr:col>
      <xdr:colOff>177800</xdr:colOff>
      <xdr:row>98</xdr:row>
      <xdr:rowOff>36182</xdr:rowOff>
    </xdr:to>
    <xdr:cxnSp macro="">
      <xdr:nvCxnSpPr>
        <xdr:cNvPr id="467" name="直線コネクタ 466"/>
        <xdr:cNvCxnSpPr/>
      </xdr:nvCxnSpPr>
      <xdr:spPr>
        <a:xfrm>
          <a:off x="7861300" y="16563733"/>
          <a:ext cx="889000" cy="2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104533</xdr:rowOff>
    </xdr:from>
    <xdr:to>
      <xdr:col>41</xdr:col>
      <xdr:colOff>50800</xdr:colOff>
      <xdr:row>97</xdr:row>
      <xdr:rowOff>118010</xdr:rowOff>
    </xdr:to>
    <xdr:cxnSp macro="">
      <xdr:nvCxnSpPr>
        <xdr:cNvPr id="470" name="直線コネクタ 469"/>
        <xdr:cNvCxnSpPr/>
      </xdr:nvCxnSpPr>
      <xdr:spPr>
        <a:xfrm flipV="1">
          <a:off x="6972300" y="16563733"/>
          <a:ext cx="889000" cy="18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69717</xdr:rowOff>
    </xdr:from>
    <xdr:to>
      <xdr:col>55</xdr:col>
      <xdr:colOff>50800</xdr:colOff>
      <xdr:row>97</xdr:row>
      <xdr:rowOff>171317</xdr:rowOff>
    </xdr:to>
    <xdr:sp macro="" textlink="">
      <xdr:nvSpPr>
        <xdr:cNvPr id="480" name="楕円 479"/>
        <xdr:cNvSpPr/>
      </xdr:nvSpPr>
      <xdr:spPr>
        <a:xfrm>
          <a:off x="10426700" y="167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92594</xdr:rowOff>
    </xdr:from>
    <xdr:ext cx="534377" cy="259045"/>
    <xdr:sp macro="" textlink="">
      <xdr:nvSpPr>
        <xdr:cNvPr id="481" name="土木費該当値テキスト"/>
        <xdr:cNvSpPr txBox="1"/>
      </xdr:nvSpPr>
      <xdr:spPr>
        <a:xfrm>
          <a:off x="10528300" y="165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158900</xdr:rowOff>
    </xdr:from>
    <xdr:to>
      <xdr:col>50</xdr:col>
      <xdr:colOff>165100</xdr:colOff>
      <xdr:row>98</xdr:row>
      <xdr:rowOff>89050</xdr:rowOff>
    </xdr:to>
    <xdr:sp macro="" textlink="">
      <xdr:nvSpPr>
        <xdr:cNvPr id="482" name="楕円 481"/>
        <xdr:cNvSpPr/>
      </xdr:nvSpPr>
      <xdr:spPr>
        <a:xfrm>
          <a:off x="9588500" y="167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80177</xdr:rowOff>
    </xdr:from>
    <xdr:ext cx="534377" cy="259045"/>
    <xdr:sp macro="" textlink="">
      <xdr:nvSpPr>
        <xdr:cNvPr id="483" name="テキスト ボックス 482"/>
        <xdr:cNvSpPr txBox="1"/>
      </xdr:nvSpPr>
      <xdr:spPr>
        <a:xfrm>
          <a:off x="9372111" y="168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156832</xdr:rowOff>
    </xdr:from>
    <xdr:to>
      <xdr:col>46</xdr:col>
      <xdr:colOff>38100</xdr:colOff>
      <xdr:row>98</xdr:row>
      <xdr:rowOff>86982</xdr:rowOff>
    </xdr:to>
    <xdr:sp macro="" textlink="">
      <xdr:nvSpPr>
        <xdr:cNvPr id="484" name="楕円 483"/>
        <xdr:cNvSpPr/>
      </xdr:nvSpPr>
      <xdr:spPr>
        <a:xfrm>
          <a:off x="8699500" y="167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78109</xdr:rowOff>
    </xdr:from>
    <xdr:ext cx="534377" cy="259045"/>
    <xdr:sp macro="" textlink="">
      <xdr:nvSpPr>
        <xdr:cNvPr id="485" name="テキスト ボックス 484"/>
        <xdr:cNvSpPr txBox="1"/>
      </xdr:nvSpPr>
      <xdr:spPr>
        <a:xfrm>
          <a:off x="8483111" y="168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53733</xdr:rowOff>
    </xdr:from>
    <xdr:to>
      <xdr:col>41</xdr:col>
      <xdr:colOff>101600</xdr:colOff>
      <xdr:row>96</xdr:row>
      <xdr:rowOff>155333</xdr:rowOff>
    </xdr:to>
    <xdr:sp macro="" textlink="">
      <xdr:nvSpPr>
        <xdr:cNvPr id="486" name="楕円 485"/>
        <xdr:cNvSpPr/>
      </xdr:nvSpPr>
      <xdr:spPr>
        <a:xfrm>
          <a:off x="7810500" y="165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410</xdr:rowOff>
    </xdr:from>
    <xdr:ext cx="599010" cy="259045"/>
    <xdr:sp macro="" textlink="">
      <xdr:nvSpPr>
        <xdr:cNvPr id="487" name="テキスト ボックス 486"/>
        <xdr:cNvSpPr txBox="1"/>
      </xdr:nvSpPr>
      <xdr:spPr>
        <a:xfrm>
          <a:off x="7561795" y="1628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67210</xdr:rowOff>
    </xdr:from>
    <xdr:to>
      <xdr:col>36</xdr:col>
      <xdr:colOff>165100</xdr:colOff>
      <xdr:row>97</xdr:row>
      <xdr:rowOff>168810</xdr:rowOff>
    </xdr:to>
    <xdr:sp macro="" textlink="">
      <xdr:nvSpPr>
        <xdr:cNvPr id="488" name="楕円 487"/>
        <xdr:cNvSpPr/>
      </xdr:nvSpPr>
      <xdr:spPr>
        <a:xfrm>
          <a:off x="6921500" y="166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13887</xdr:rowOff>
    </xdr:from>
    <xdr:ext cx="534377" cy="259045"/>
    <xdr:sp macro="" textlink="">
      <xdr:nvSpPr>
        <xdr:cNvPr id="489" name="テキスト ボックス 488"/>
        <xdr:cNvSpPr txBox="1"/>
      </xdr:nvSpPr>
      <xdr:spPr>
        <a:xfrm>
          <a:off x="6705111" y="164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132728</xdr:rowOff>
    </xdr:from>
    <xdr:to>
      <xdr:col>85</xdr:col>
      <xdr:colOff>127000</xdr:colOff>
      <xdr:row>39</xdr:row>
      <xdr:rowOff>18561</xdr:rowOff>
    </xdr:to>
    <xdr:cxnSp macro="">
      <xdr:nvCxnSpPr>
        <xdr:cNvPr id="519" name="直線コネクタ 518"/>
        <xdr:cNvCxnSpPr/>
      </xdr:nvCxnSpPr>
      <xdr:spPr>
        <a:xfrm>
          <a:off x="15481300" y="6647828"/>
          <a:ext cx="8382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macro=""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128365</xdr:rowOff>
    </xdr:from>
    <xdr:to>
      <xdr:col>81</xdr:col>
      <xdr:colOff>50800</xdr:colOff>
      <xdr:row>38</xdr:row>
      <xdr:rowOff>132728</xdr:rowOff>
    </xdr:to>
    <xdr:cxnSp macro="">
      <xdr:nvCxnSpPr>
        <xdr:cNvPr id="522" name="直線コネクタ 521"/>
        <xdr:cNvCxnSpPr/>
      </xdr:nvCxnSpPr>
      <xdr:spPr>
        <a:xfrm>
          <a:off x="14592300" y="6643465"/>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128365</xdr:rowOff>
    </xdr:from>
    <xdr:to>
      <xdr:col>76</xdr:col>
      <xdr:colOff>114300</xdr:colOff>
      <xdr:row>39</xdr:row>
      <xdr:rowOff>60433</xdr:rowOff>
    </xdr:to>
    <xdr:cxnSp macro="">
      <xdr:nvCxnSpPr>
        <xdr:cNvPr id="525" name="直線コネクタ 524"/>
        <xdr:cNvCxnSpPr/>
      </xdr:nvCxnSpPr>
      <xdr:spPr>
        <a:xfrm flipV="1">
          <a:off x="13703300" y="6643465"/>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101562</xdr:rowOff>
    </xdr:from>
    <xdr:to>
      <xdr:col>71</xdr:col>
      <xdr:colOff>177800</xdr:colOff>
      <xdr:row>39</xdr:row>
      <xdr:rowOff>60433</xdr:rowOff>
    </xdr:to>
    <xdr:cxnSp macro="">
      <xdr:nvCxnSpPr>
        <xdr:cNvPr id="528" name="直線コネクタ 527"/>
        <xdr:cNvCxnSpPr/>
      </xdr:nvCxnSpPr>
      <xdr:spPr>
        <a:xfrm>
          <a:off x="12814300" y="6616662"/>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139211</xdr:rowOff>
    </xdr:from>
    <xdr:to>
      <xdr:col>85</xdr:col>
      <xdr:colOff>177800</xdr:colOff>
      <xdr:row>39</xdr:row>
      <xdr:rowOff>69361</xdr:rowOff>
    </xdr:to>
    <xdr:sp macro="" textlink="">
      <xdr:nvSpPr>
        <xdr:cNvPr id="538" name="楕円 537"/>
        <xdr:cNvSpPr/>
      </xdr:nvSpPr>
      <xdr:spPr>
        <a:xfrm>
          <a:off x="16268700" y="66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54138</xdr:rowOff>
    </xdr:from>
    <xdr:ext cx="534377" cy="259045"/>
    <xdr:sp macro="" textlink="">
      <xdr:nvSpPr>
        <xdr:cNvPr id="539" name="消防費該当値テキスト"/>
        <xdr:cNvSpPr txBox="1"/>
      </xdr:nvSpPr>
      <xdr:spPr>
        <a:xfrm>
          <a:off x="16370300" y="65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81928</xdr:rowOff>
    </xdr:from>
    <xdr:to>
      <xdr:col>81</xdr:col>
      <xdr:colOff>101600</xdr:colOff>
      <xdr:row>39</xdr:row>
      <xdr:rowOff>12078</xdr:rowOff>
    </xdr:to>
    <xdr:sp macro="" textlink="">
      <xdr:nvSpPr>
        <xdr:cNvPr id="540" name="楕円 539"/>
        <xdr:cNvSpPr/>
      </xdr:nvSpPr>
      <xdr:spPr>
        <a:xfrm>
          <a:off x="15430500" y="6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3205</xdr:rowOff>
    </xdr:from>
    <xdr:ext cx="534377" cy="259045"/>
    <xdr:sp macro="" textlink="">
      <xdr:nvSpPr>
        <xdr:cNvPr id="541" name="テキスト ボックス 540"/>
        <xdr:cNvSpPr txBox="1"/>
      </xdr:nvSpPr>
      <xdr:spPr>
        <a:xfrm>
          <a:off x="15214111" y="66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77565</xdr:rowOff>
    </xdr:from>
    <xdr:to>
      <xdr:col>76</xdr:col>
      <xdr:colOff>165100</xdr:colOff>
      <xdr:row>39</xdr:row>
      <xdr:rowOff>7715</xdr:rowOff>
    </xdr:to>
    <xdr:sp macro="" textlink="">
      <xdr:nvSpPr>
        <xdr:cNvPr id="542" name="楕円 541"/>
        <xdr:cNvSpPr/>
      </xdr:nvSpPr>
      <xdr:spPr>
        <a:xfrm>
          <a:off x="14541500" y="65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170292</xdr:rowOff>
    </xdr:from>
    <xdr:ext cx="534377" cy="259045"/>
    <xdr:sp macro="" textlink="">
      <xdr:nvSpPr>
        <xdr:cNvPr id="543" name="テキスト ボックス 542"/>
        <xdr:cNvSpPr txBox="1"/>
      </xdr:nvSpPr>
      <xdr:spPr>
        <a:xfrm>
          <a:off x="14325111" y="66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9633</xdr:rowOff>
    </xdr:from>
    <xdr:to>
      <xdr:col>72</xdr:col>
      <xdr:colOff>38100</xdr:colOff>
      <xdr:row>39</xdr:row>
      <xdr:rowOff>111233</xdr:rowOff>
    </xdr:to>
    <xdr:sp macro="" textlink="">
      <xdr:nvSpPr>
        <xdr:cNvPr id="544" name="楕円 543"/>
        <xdr:cNvSpPr/>
      </xdr:nvSpPr>
      <xdr:spPr>
        <a:xfrm>
          <a:off x="13652500" y="66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102360</xdr:rowOff>
    </xdr:from>
    <xdr:ext cx="534377" cy="259045"/>
    <xdr:sp macro="" textlink="">
      <xdr:nvSpPr>
        <xdr:cNvPr id="545" name="テキスト ボックス 544"/>
        <xdr:cNvSpPr txBox="1"/>
      </xdr:nvSpPr>
      <xdr:spPr>
        <a:xfrm>
          <a:off x="13436111" y="67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50762</xdr:rowOff>
    </xdr:from>
    <xdr:to>
      <xdr:col>67</xdr:col>
      <xdr:colOff>101600</xdr:colOff>
      <xdr:row>38</xdr:row>
      <xdr:rowOff>152362</xdr:rowOff>
    </xdr:to>
    <xdr:sp macro="" textlink="">
      <xdr:nvSpPr>
        <xdr:cNvPr id="546" name="楕円 545"/>
        <xdr:cNvSpPr/>
      </xdr:nvSpPr>
      <xdr:spPr>
        <a:xfrm>
          <a:off x="12763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168889</xdr:rowOff>
    </xdr:from>
    <xdr:ext cx="534377" cy="259045"/>
    <xdr:sp macro="" textlink="">
      <xdr:nvSpPr>
        <xdr:cNvPr id="547" name="テキスト ボックス 546"/>
        <xdr:cNvSpPr txBox="1"/>
      </xdr:nvSpPr>
      <xdr:spPr>
        <a:xfrm>
          <a:off x="12547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123378</xdr:rowOff>
    </xdr:from>
    <xdr:to>
      <xdr:col>85</xdr:col>
      <xdr:colOff>127000</xdr:colOff>
      <xdr:row>58</xdr:row>
      <xdr:rowOff>24420</xdr:rowOff>
    </xdr:to>
    <xdr:cxnSp macro="">
      <xdr:nvCxnSpPr>
        <xdr:cNvPr id="578" name="直線コネクタ 577"/>
        <xdr:cNvCxnSpPr/>
      </xdr:nvCxnSpPr>
      <xdr:spPr>
        <a:xfrm flipV="1">
          <a:off x="15481300" y="9896028"/>
          <a:ext cx="838200" cy="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12154</xdr:rowOff>
    </xdr:from>
    <xdr:to>
      <xdr:col>81</xdr:col>
      <xdr:colOff>50800</xdr:colOff>
      <xdr:row>58</xdr:row>
      <xdr:rowOff>24420</xdr:rowOff>
    </xdr:to>
    <xdr:cxnSp macro="">
      <xdr:nvCxnSpPr>
        <xdr:cNvPr id="581" name="直線コネクタ 580"/>
        <xdr:cNvCxnSpPr/>
      </xdr:nvCxnSpPr>
      <xdr:spPr>
        <a:xfrm>
          <a:off x="14592300" y="9956254"/>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12154</xdr:rowOff>
    </xdr:from>
    <xdr:to>
      <xdr:col>76</xdr:col>
      <xdr:colOff>114300</xdr:colOff>
      <xdr:row>58</xdr:row>
      <xdr:rowOff>19463</xdr:rowOff>
    </xdr:to>
    <xdr:cxnSp macro="">
      <xdr:nvCxnSpPr>
        <xdr:cNvPr id="584" name="直線コネクタ 583"/>
        <xdr:cNvCxnSpPr/>
      </xdr:nvCxnSpPr>
      <xdr:spPr>
        <a:xfrm flipV="1">
          <a:off x="13703300" y="9956254"/>
          <a:ext cx="8890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152528</xdr:rowOff>
    </xdr:from>
    <xdr:to>
      <xdr:col>71</xdr:col>
      <xdr:colOff>177800</xdr:colOff>
      <xdr:row>58</xdr:row>
      <xdr:rowOff>19463</xdr:rowOff>
    </xdr:to>
    <xdr:cxnSp macro="">
      <xdr:nvCxnSpPr>
        <xdr:cNvPr id="587" name="直線コネクタ 586"/>
        <xdr:cNvCxnSpPr/>
      </xdr:nvCxnSpPr>
      <xdr:spPr>
        <a:xfrm>
          <a:off x="12814300" y="9925178"/>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72578</xdr:rowOff>
    </xdr:from>
    <xdr:to>
      <xdr:col>85</xdr:col>
      <xdr:colOff>177800</xdr:colOff>
      <xdr:row>58</xdr:row>
      <xdr:rowOff>2728</xdr:rowOff>
    </xdr:to>
    <xdr:sp macro="" textlink="">
      <xdr:nvSpPr>
        <xdr:cNvPr id="597" name="楕円 596"/>
        <xdr:cNvSpPr/>
      </xdr:nvSpPr>
      <xdr:spPr>
        <a:xfrm>
          <a:off x="16268700" y="984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158955</xdr:rowOff>
    </xdr:from>
    <xdr:ext cx="534377" cy="259045"/>
    <xdr:sp macro="" textlink="">
      <xdr:nvSpPr>
        <xdr:cNvPr id="598" name="教育費該当値テキスト"/>
        <xdr:cNvSpPr txBox="1"/>
      </xdr:nvSpPr>
      <xdr:spPr>
        <a:xfrm>
          <a:off x="16370300" y="97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145070</xdr:rowOff>
    </xdr:from>
    <xdr:to>
      <xdr:col>81</xdr:col>
      <xdr:colOff>101600</xdr:colOff>
      <xdr:row>58</xdr:row>
      <xdr:rowOff>75220</xdr:rowOff>
    </xdr:to>
    <xdr:sp macro="" textlink="">
      <xdr:nvSpPr>
        <xdr:cNvPr id="599" name="楕円 598"/>
        <xdr:cNvSpPr/>
      </xdr:nvSpPr>
      <xdr:spPr>
        <a:xfrm>
          <a:off x="15430500" y="99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66347</xdr:rowOff>
    </xdr:from>
    <xdr:ext cx="534377" cy="259045"/>
    <xdr:sp macro="" textlink="">
      <xdr:nvSpPr>
        <xdr:cNvPr id="600" name="テキスト ボックス 599"/>
        <xdr:cNvSpPr txBox="1"/>
      </xdr:nvSpPr>
      <xdr:spPr>
        <a:xfrm>
          <a:off x="15214111" y="1001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132804</xdr:rowOff>
    </xdr:from>
    <xdr:to>
      <xdr:col>76</xdr:col>
      <xdr:colOff>165100</xdr:colOff>
      <xdr:row>58</xdr:row>
      <xdr:rowOff>62954</xdr:rowOff>
    </xdr:to>
    <xdr:sp macro="" textlink="">
      <xdr:nvSpPr>
        <xdr:cNvPr id="601" name="楕円 600"/>
        <xdr:cNvSpPr/>
      </xdr:nvSpPr>
      <xdr:spPr>
        <a:xfrm>
          <a:off x="14541500" y="990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54081</xdr:rowOff>
    </xdr:from>
    <xdr:ext cx="534377" cy="259045"/>
    <xdr:sp macro="" textlink="">
      <xdr:nvSpPr>
        <xdr:cNvPr id="602" name="テキスト ボックス 601"/>
        <xdr:cNvSpPr txBox="1"/>
      </xdr:nvSpPr>
      <xdr:spPr>
        <a:xfrm>
          <a:off x="14325111" y="99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140113</xdr:rowOff>
    </xdr:from>
    <xdr:to>
      <xdr:col>72</xdr:col>
      <xdr:colOff>38100</xdr:colOff>
      <xdr:row>58</xdr:row>
      <xdr:rowOff>70263</xdr:rowOff>
    </xdr:to>
    <xdr:sp macro="" textlink="">
      <xdr:nvSpPr>
        <xdr:cNvPr id="603" name="楕円 602"/>
        <xdr:cNvSpPr/>
      </xdr:nvSpPr>
      <xdr:spPr>
        <a:xfrm>
          <a:off x="13652500" y="99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61390</xdr:rowOff>
    </xdr:from>
    <xdr:ext cx="534377" cy="259045"/>
    <xdr:sp macro="" textlink="">
      <xdr:nvSpPr>
        <xdr:cNvPr id="604" name="テキスト ボックス 603"/>
        <xdr:cNvSpPr txBox="1"/>
      </xdr:nvSpPr>
      <xdr:spPr>
        <a:xfrm>
          <a:off x="13436111" y="100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101728</xdr:rowOff>
    </xdr:from>
    <xdr:to>
      <xdr:col>67</xdr:col>
      <xdr:colOff>101600</xdr:colOff>
      <xdr:row>58</xdr:row>
      <xdr:rowOff>31878</xdr:rowOff>
    </xdr:to>
    <xdr:sp macro="" textlink="">
      <xdr:nvSpPr>
        <xdr:cNvPr id="605" name="楕円 604"/>
        <xdr:cNvSpPr/>
      </xdr:nvSpPr>
      <xdr:spPr>
        <a:xfrm>
          <a:off x="12763500" y="9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23005</xdr:rowOff>
    </xdr:from>
    <xdr:ext cx="534377" cy="259045"/>
    <xdr:sp macro="" textlink="">
      <xdr:nvSpPr>
        <xdr:cNvPr id="606" name="テキスト ボックス 605"/>
        <xdr:cNvSpPr txBox="1"/>
      </xdr:nvSpPr>
      <xdr:spPr>
        <a:xfrm>
          <a:off x="12547111" y="9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33758</xdr:rowOff>
    </xdr:from>
    <xdr:to>
      <xdr:col>85</xdr:col>
      <xdr:colOff>127000</xdr:colOff>
      <xdr:row>78</xdr:row>
      <xdr:rowOff>112785</xdr:rowOff>
    </xdr:to>
    <xdr:cxnSp macro="">
      <xdr:nvCxnSpPr>
        <xdr:cNvPr id="633" name="直線コネクタ 632"/>
        <xdr:cNvCxnSpPr/>
      </xdr:nvCxnSpPr>
      <xdr:spPr>
        <a:xfrm flipV="1">
          <a:off x="15481300" y="13406858"/>
          <a:ext cx="838200" cy="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112785</xdr:rowOff>
    </xdr:from>
    <xdr:to>
      <xdr:col>81</xdr:col>
      <xdr:colOff>50800</xdr:colOff>
      <xdr:row>78</xdr:row>
      <xdr:rowOff>124727</xdr:rowOff>
    </xdr:to>
    <xdr:cxnSp macro="">
      <xdr:nvCxnSpPr>
        <xdr:cNvPr id="636" name="直線コネクタ 635"/>
        <xdr:cNvCxnSpPr/>
      </xdr:nvCxnSpPr>
      <xdr:spPr>
        <a:xfrm flipV="1">
          <a:off x="14592300" y="13485885"/>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124727</xdr:rowOff>
    </xdr:from>
    <xdr:to>
      <xdr:col>76</xdr:col>
      <xdr:colOff>114300</xdr:colOff>
      <xdr:row>78</xdr:row>
      <xdr:rowOff>139700</xdr:rowOff>
    </xdr:to>
    <xdr:cxnSp macro="">
      <xdr:nvCxnSpPr>
        <xdr:cNvPr id="639" name="直線コネクタ 638"/>
        <xdr:cNvCxnSpPr/>
      </xdr:nvCxnSpPr>
      <xdr:spPr>
        <a:xfrm flipV="1">
          <a:off x="13703300" y="13497827"/>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154408</xdr:rowOff>
    </xdr:from>
    <xdr:to>
      <xdr:col>85</xdr:col>
      <xdr:colOff>177800</xdr:colOff>
      <xdr:row>78</xdr:row>
      <xdr:rowOff>84558</xdr:rowOff>
    </xdr:to>
    <xdr:sp macro="" textlink="">
      <xdr:nvSpPr>
        <xdr:cNvPr id="652" name="楕円 651"/>
        <xdr:cNvSpPr/>
      </xdr:nvSpPr>
      <xdr:spPr>
        <a:xfrm>
          <a:off x="16268700" y="133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113785</xdr:rowOff>
    </xdr:from>
    <xdr:ext cx="534377" cy="259045"/>
    <xdr:sp macro="" textlink="">
      <xdr:nvSpPr>
        <xdr:cNvPr id="653" name="災害復旧費該当値テキスト"/>
        <xdr:cNvSpPr txBox="1"/>
      </xdr:nvSpPr>
      <xdr:spPr>
        <a:xfrm>
          <a:off x="16370300" y="1314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61985</xdr:rowOff>
    </xdr:from>
    <xdr:to>
      <xdr:col>81</xdr:col>
      <xdr:colOff>101600</xdr:colOff>
      <xdr:row>78</xdr:row>
      <xdr:rowOff>163585</xdr:rowOff>
    </xdr:to>
    <xdr:sp macro="" textlink="">
      <xdr:nvSpPr>
        <xdr:cNvPr id="654" name="楕円 653"/>
        <xdr:cNvSpPr/>
      </xdr:nvSpPr>
      <xdr:spPr>
        <a:xfrm>
          <a:off x="15430500" y="1343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154712</xdr:rowOff>
    </xdr:from>
    <xdr:ext cx="469744" cy="259045"/>
    <xdr:sp macro="" textlink="">
      <xdr:nvSpPr>
        <xdr:cNvPr id="655" name="テキスト ボックス 654"/>
        <xdr:cNvSpPr txBox="1"/>
      </xdr:nvSpPr>
      <xdr:spPr>
        <a:xfrm>
          <a:off x="15246428" y="1352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73927</xdr:rowOff>
    </xdr:from>
    <xdr:to>
      <xdr:col>76</xdr:col>
      <xdr:colOff>165100</xdr:colOff>
      <xdr:row>79</xdr:row>
      <xdr:rowOff>4077</xdr:rowOff>
    </xdr:to>
    <xdr:sp macro="" textlink="">
      <xdr:nvSpPr>
        <xdr:cNvPr id="656" name="楕円 655"/>
        <xdr:cNvSpPr/>
      </xdr:nvSpPr>
      <xdr:spPr>
        <a:xfrm>
          <a:off x="14541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166654</xdr:rowOff>
    </xdr:from>
    <xdr:ext cx="469744" cy="259045"/>
    <xdr:sp macro="" textlink="">
      <xdr:nvSpPr>
        <xdr:cNvPr id="657" name="テキスト ボックス 656"/>
        <xdr:cNvSpPr txBox="1"/>
      </xdr:nvSpPr>
      <xdr:spPr>
        <a:xfrm>
          <a:off x="14357428" y="13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80187</xdr:rowOff>
    </xdr:from>
    <xdr:to>
      <xdr:col>85</xdr:col>
      <xdr:colOff>127000</xdr:colOff>
      <xdr:row>98</xdr:row>
      <xdr:rowOff>94487</xdr:rowOff>
    </xdr:to>
    <xdr:cxnSp macro="">
      <xdr:nvCxnSpPr>
        <xdr:cNvPr id="691" name="直線コネクタ 690"/>
        <xdr:cNvCxnSpPr/>
      </xdr:nvCxnSpPr>
      <xdr:spPr>
        <a:xfrm>
          <a:off x="15481300" y="16882287"/>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60210</xdr:rowOff>
    </xdr:from>
    <xdr:to>
      <xdr:col>81</xdr:col>
      <xdr:colOff>50800</xdr:colOff>
      <xdr:row>98</xdr:row>
      <xdr:rowOff>80187</xdr:rowOff>
    </xdr:to>
    <xdr:cxnSp macro="">
      <xdr:nvCxnSpPr>
        <xdr:cNvPr id="694" name="直線コネクタ 693"/>
        <xdr:cNvCxnSpPr/>
      </xdr:nvCxnSpPr>
      <xdr:spPr>
        <a:xfrm>
          <a:off x="14592300" y="16862310"/>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60210</xdr:rowOff>
    </xdr:from>
    <xdr:to>
      <xdr:col>76</xdr:col>
      <xdr:colOff>114300</xdr:colOff>
      <xdr:row>98</xdr:row>
      <xdr:rowOff>72403</xdr:rowOff>
    </xdr:to>
    <xdr:cxnSp macro="">
      <xdr:nvCxnSpPr>
        <xdr:cNvPr id="697" name="直線コネクタ 696"/>
        <xdr:cNvCxnSpPr/>
      </xdr:nvCxnSpPr>
      <xdr:spPr>
        <a:xfrm flipV="1">
          <a:off x="13703300" y="16862310"/>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72403</xdr:rowOff>
    </xdr:from>
    <xdr:to>
      <xdr:col>71</xdr:col>
      <xdr:colOff>177800</xdr:colOff>
      <xdr:row>98</xdr:row>
      <xdr:rowOff>84086</xdr:rowOff>
    </xdr:to>
    <xdr:cxnSp macro="">
      <xdr:nvCxnSpPr>
        <xdr:cNvPr id="700" name="直線コネクタ 699"/>
        <xdr:cNvCxnSpPr/>
      </xdr:nvCxnSpPr>
      <xdr:spPr>
        <a:xfrm flipV="1">
          <a:off x="12814300" y="16874503"/>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43687</xdr:rowOff>
    </xdr:from>
    <xdr:to>
      <xdr:col>85</xdr:col>
      <xdr:colOff>177800</xdr:colOff>
      <xdr:row>98</xdr:row>
      <xdr:rowOff>145287</xdr:rowOff>
    </xdr:to>
    <xdr:sp macro="" textlink="">
      <xdr:nvSpPr>
        <xdr:cNvPr id="710" name="楕円 709"/>
        <xdr:cNvSpPr/>
      </xdr:nvSpPr>
      <xdr:spPr>
        <a:xfrm>
          <a:off x="16268700" y="168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22114</xdr:rowOff>
    </xdr:from>
    <xdr:ext cx="534377" cy="259045"/>
    <xdr:sp macro="" textlink="">
      <xdr:nvSpPr>
        <xdr:cNvPr id="711" name="公債費該当値テキスト"/>
        <xdr:cNvSpPr txBox="1"/>
      </xdr:nvSpPr>
      <xdr:spPr>
        <a:xfrm>
          <a:off x="16370300" y="168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29387</xdr:rowOff>
    </xdr:from>
    <xdr:to>
      <xdr:col>81</xdr:col>
      <xdr:colOff>101600</xdr:colOff>
      <xdr:row>98</xdr:row>
      <xdr:rowOff>130987</xdr:rowOff>
    </xdr:to>
    <xdr:sp macro="" textlink="">
      <xdr:nvSpPr>
        <xdr:cNvPr id="712" name="楕円 711"/>
        <xdr:cNvSpPr/>
      </xdr:nvSpPr>
      <xdr:spPr>
        <a:xfrm>
          <a:off x="15430500" y="168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122114</xdr:rowOff>
    </xdr:from>
    <xdr:ext cx="534377" cy="259045"/>
    <xdr:sp macro="" textlink="">
      <xdr:nvSpPr>
        <xdr:cNvPr id="713" name="テキスト ボックス 712"/>
        <xdr:cNvSpPr txBox="1"/>
      </xdr:nvSpPr>
      <xdr:spPr>
        <a:xfrm>
          <a:off x="15214111" y="1692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9410</xdr:rowOff>
    </xdr:from>
    <xdr:to>
      <xdr:col>76</xdr:col>
      <xdr:colOff>165100</xdr:colOff>
      <xdr:row>98</xdr:row>
      <xdr:rowOff>111010</xdr:rowOff>
    </xdr:to>
    <xdr:sp macro="" textlink="">
      <xdr:nvSpPr>
        <xdr:cNvPr id="714" name="楕円 713"/>
        <xdr:cNvSpPr/>
      </xdr:nvSpPr>
      <xdr:spPr>
        <a:xfrm>
          <a:off x="14541500" y="16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102137</xdr:rowOff>
    </xdr:from>
    <xdr:ext cx="534377" cy="259045"/>
    <xdr:sp macro="" textlink="">
      <xdr:nvSpPr>
        <xdr:cNvPr id="715" name="テキスト ボックス 714"/>
        <xdr:cNvSpPr txBox="1"/>
      </xdr:nvSpPr>
      <xdr:spPr>
        <a:xfrm>
          <a:off x="14325111" y="1690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21603</xdr:rowOff>
    </xdr:from>
    <xdr:to>
      <xdr:col>72</xdr:col>
      <xdr:colOff>38100</xdr:colOff>
      <xdr:row>98</xdr:row>
      <xdr:rowOff>123203</xdr:rowOff>
    </xdr:to>
    <xdr:sp macro="" textlink="">
      <xdr:nvSpPr>
        <xdr:cNvPr id="716" name="楕円 715"/>
        <xdr:cNvSpPr/>
      </xdr:nvSpPr>
      <xdr:spPr>
        <a:xfrm>
          <a:off x="13652500" y="168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114330</xdr:rowOff>
    </xdr:from>
    <xdr:ext cx="534377" cy="259045"/>
    <xdr:sp macro="" textlink="">
      <xdr:nvSpPr>
        <xdr:cNvPr id="717" name="テキスト ボックス 716"/>
        <xdr:cNvSpPr txBox="1"/>
      </xdr:nvSpPr>
      <xdr:spPr>
        <a:xfrm>
          <a:off x="13436111" y="169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33286</xdr:rowOff>
    </xdr:from>
    <xdr:to>
      <xdr:col>67</xdr:col>
      <xdr:colOff>101600</xdr:colOff>
      <xdr:row>98</xdr:row>
      <xdr:rowOff>134886</xdr:rowOff>
    </xdr:to>
    <xdr:sp macro="" textlink="">
      <xdr:nvSpPr>
        <xdr:cNvPr id="718" name="楕円 717"/>
        <xdr:cNvSpPr/>
      </xdr:nvSpPr>
      <xdr:spPr>
        <a:xfrm>
          <a:off x="12763500" y="168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126013</xdr:rowOff>
    </xdr:from>
    <xdr:ext cx="534377" cy="259045"/>
    <xdr:sp macro="" textlink="">
      <xdr:nvSpPr>
        <xdr:cNvPr id="719" name="テキスト ボックス 718"/>
        <xdr:cNvSpPr txBox="1"/>
      </xdr:nvSpPr>
      <xdr:spPr>
        <a:xfrm>
          <a:off x="12547111" y="169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23622</xdr:rowOff>
    </xdr:from>
    <xdr:to>
      <xdr:col>107</xdr:col>
      <xdr:colOff>50800</xdr:colOff>
      <xdr:row>39</xdr:row>
      <xdr:rowOff>44450</xdr:rowOff>
    </xdr:to>
    <xdr:cxnSp macro="">
      <xdr:nvCxnSpPr>
        <xdr:cNvPr id="754" name="直線コネクタ 753"/>
        <xdr:cNvCxnSpPr/>
      </xdr:nvCxnSpPr>
      <xdr:spPr>
        <a:xfrm>
          <a:off x="19545300" y="671017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23622</xdr:rowOff>
    </xdr:from>
    <xdr:to>
      <xdr:col>102</xdr:col>
      <xdr:colOff>114300</xdr:colOff>
      <xdr:row>39</xdr:row>
      <xdr:rowOff>44450</xdr:rowOff>
    </xdr:to>
    <xdr:cxnSp macro="">
      <xdr:nvCxnSpPr>
        <xdr:cNvPr id="757" name="直線コネクタ 756"/>
        <xdr:cNvCxnSpPr/>
      </xdr:nvCxnSpPr>
      <xdr:spPr>
        <a:xfrm flipV="1">
          <a:off x="18656300" y="671017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9" name="テキスト ボックス 758"/>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144272</xdr:rowOff>
    </xdr:from>
    <xdr:to>
      <xdr:col>102</xdr:col>
      <xdr:colOff>165100</xdr:colOff>
      <xdr:row>39</xdr:row>
      <xdr:rowOff>74422</xdr:rowOff>
    </xdr:to>
    <xdr:sp macro="" textlink="">
      <xdr:nvSpPr>
        <xdr:cNvPr id="773" name="楕円 772"/>
        <xdr:cNvSpPr/>
      </xdr:nvSpPr>
      <xdr:spPr>
        <a:xfrm>
          <a:off x="19494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90949</xdr:rowOff>
    </xdr:from>
    <xdr:ext cx="378565" cy="259045"/>
    <xdr:sp macro="" textlink="">
      <xdr:nvSpPr>
        <xdr:cNvPr id="774" name="テキスト ボックス 773"/>
        <xdr:cNvSpPr txBox="1"/>
      </xdr:nvSpPr>
      <xdr:spPr>
        <a:xfrm>
          <a:off x="19356017" y="6434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万円へ増加しているが、要因として、特別定額給付金事業（住民への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万円給付）及び特別交付税やふるさと納税寄附金を原資とする各基金への積立による増加である。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万円へ増加しているが、要因として、地域介護・福祉空間整備事業による臨時的投資的事業を行ったためである。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万円へ増加しているが、要因として、令和２年７月豪雨災害による災害廃棄物処理事業を行ったためである。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万円増加しているが、要因として、産地生産基盤パワーアップ事業及び強い農業・担い手づくり総合支援事業等を行ったためである。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万円へ増加しているが、人吉海軍航空基地関連施設整備事業や新型コロナウイルス感染症対策として商工会補助事業（プレミアム商品券・事業者支援等）を行ったためである。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住民一人当たり約</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万円から約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万円へ増加しているが、公共土木施設及び農業施設等の災害復旧事業を行ったためである。なお、令和３年度に繰越した事業もあるため、次年度も増加する見込みである。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財政調整基金残高については、令和２年度において、豪雨災害等への対応のため４千万円取り崩し、令和２年度末の残高は</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億円である。</a:t>
          </a:r>
        </a:p>
        <a:p>
          <a:r>
            <a:rPr kumimoji="1" lang="ja-JP" altLang="en-US" sz="1400">
              <a:latin typeface="ＭＳ ゴシック" pitchFamily="49" charset="-128"/>
              <a:ea typeface="ＭＳ ゴシック" pitchFamily="49" charset="-128"/>
            </a:rPr>
            <a:t>　実質収支比率については、住民サービスの低下を招かないよう</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％の範囲で推移していくよう留意しており、概ね適正な範囲で推移している。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年度までは全ての会計において赤字額は発生していないが、平成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月から簡易水道事業が水道（統合水道）事業に移行し、法適用企業になりその際に水道料金を引き上げたものの資金不足が生じた。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年度以降は、すべての会計が赤字を計上しておらず、連結実質赤字は生じていない。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公営企業会計（上下水道）においては、基準外繰出しが続いている状況であることから、令和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月に料金改定（値上げ）を実施した。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9436002</v>
      </c>
      <c r="BO4" s="464"/>
      <c r="BP4" s="464"/>
      <c r="BQ4" s="464"/>
      <c r="BR4" s="464"/>
      <c r="BS4" s="464"/>
      <c r="BT4" s="464"/>
      <c r="BU4" s="465"/>
      <c r="BV4" s="463">
        <v>5942537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9054449</v>
      </c>
      <c r="BO5" s="469"/>
      <c r="BP5" s="469"/>
      <c r="BQ5" s="469"/>
      <c r="BR5" s="469"/>
      <c r="BS5" s="469"/>
      <c r="BT5" s="469"/>
      <c r="BU5" s="470"/>
      <c r="BV5" s="468">
        <v>5763111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87.9</v>
      </c>
      <c r="CU5" s="439"/>
      <c r="CV5" s="439"/>
      <c r="CW5" s="439"/>
      <c r="CX5" s="439"/>
      <c r="CY5" s="439"/>
      <c r="CZ5" s="439"/>
      <c r="DA5" s="440"/>
      <c r="DB5" s="438">
        <v>91.6</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381553</v>
      </c>
      <c r="BO6" s="469"/>
      <c r="BP6" s="469"/>
      <c r="BQ6" s="469"/>
      <c r="BR6" s="469"/>
      <c r="BS6" s="469"/>
      <c r="BT6" s="469"/>
      <c r="BU6" s="470"/>
      <c r="BV6" s="468">
        <v>179426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91.3</v>
      </c>
      <c r="CU6" s="622"/>
      <c r="CV6" s="622"/>
      <c r="CW6" s="622"/>
      <c r="CX6" s="622"/>
      <c r="CY6" s="622"/>
      <c r="CZ6" s="622"/>
      <c r="DA6" s="623"/>
      <c r="DB6" s="621">
        <v>95.1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192817</v>
      </c>
      <c r="BO7" s="469"/>
      <c r="BP7" s="469"/>
      <c r="BQ7" s="469"/>
      <c r="BR7" s="469"/>
      <c r="BS7" s="469"/>
      <c r="BT7" s="469"/>
      <c r="BU7" s="470"/>
      <c r="BV7" s="468">
        <v>66319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3383240</v>
      </c>
      <c r="CU7" s="469"/>
      <c r="CV7" s="469"/>
      <c r="CW7" s="469"/>
      <c r="CX7" s="469"/>
      <c r="CY7" s="469"/>
      <c r="CZ7" s="469"/>
      <c r="DA7" s="470"/>
      <c r="DB7" s="468">
        <v>3240464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188736</v>
      </c>
      <c r="BO8" s="469"/>
      <c r="BP8" s="469"/>
      <c r="BQ8" s="469"/>
      <c r="BR8" s="469"/>
      <c r="BS8" s="469"/>
      <c r="BT8" s="469"/>
      <c r="BU8" s="470"/>
      <c r="BV8" s="468">
        <v>113107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v>
      </c>
      <c r="CU8" s="582"/>
      <c r="CV8" s="582"/>
      <c r="CW8" s="582"/>
      <c r="CX8" s="582"/>
      <c r="CY8" s="582"/>
      <c r="CZ8" s="582"/>
      <c r="DA8" s="583"/>
      <c r="DB8" s="581">
        <v>0.4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10288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101</v>
      </c>
      <c r="AV9" s="526"/>
      <c r="AW9" s="526"/>
      <c r="AX9" s="526"/>
      <c r="AY9" s="448" t="s">
        <v>116</v>
      </c>
      <c r="AZ9" s="449"/>
      <c r="BA9" s="449"/>
      <c r="BB9" s="449"/>
      <c r="BC9" s="449"/>
      <c r="BD9" s="449"/>
      <c r="BE9" s="449"/>
      <c r="BF9" s="449"/>
      <c r="BG9" s="449"/>
      <c r="BH9" s="449"/>
      <c r="BI9" s="449"/>
      <c r="BJ9" s="449"/>
      <c r="BK9" s="449"/>
      <c r="BL9" s="449"/>
      <c r="BM9" s="450"/>
      <c r="BN9" s="468">
        <v>75629</v>
      </c>
      <c r="BO9" s="469"/>
      <c r="BP9" s="469"/>
      <c r="BQ9" s="469"/>
      <c r="BR9" s="469"/>
      <c r="BS9" s="469"/>
      <c r="BT9" s="469"/>
      <c r="BU9" s="470"/>
      <c r="BV9" s="468">
        <v>-38773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7.6</v>
      </c>
      <c r="CU9" s="439"/>
      <c r="CV9" s="439"/>
      <c r="CW9" s="439"/>
      <c r="CX9" s="439"/>
      <c r="CY9" s="439"/>
      <c r="CZ9" s="439"/>
      <c r="DA9" s="440"/>
      <c r="DB9" s="438">
        <v>10.8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10766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101</v>
      </c>
      <c r="AV10" s="526"/>
      <c r="AW10" s="526"/>
      <c r="AX10" s="526"/>
      <c r="AY10" s="448" t="s">
        <v>120</v>
      </c>
      <c r="AZ10" s="449"/>
      <c r="BA10" s="449"/>
      <c r="BB10" s="449"/>
      <c r="BC10" s="449"/>
      <c r="BD10" s="449"/>
      <c r="BE10" s="449"/>
      <c r="BF10" s="449"/>
      <c r="BG10" s="449"/>
      <c r="BH10" s="449"/>
      <c r="BI10" s="449"/>
      <c r="BJ10" s="449"/>
      <c r="BK10" s="449"/>
      <c r="BL10" s="449"/>
      <c r="BM10" s="450"/>
      <c r="BN10" s="468">
        <v>440417</v>
      </c>
      <c r="BO10" s="469"/>
      <c r="BP10" s="469"/>
      <c r="BQ10" s="469"/>
      <c r="BR10" s="469"/>
      <c r="BS10" s="469"/>
      <c r="BT10" s="469"/>
      <c r="BU10" s="470"/>
      <c r="BV10" s="468">
        <v>29724</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101</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10549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480417</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10486</v>
      </c>
      <c r="S13" s="572"/>
      <c r="T13" s="572"/>
      <c r="U13" s="572"/>
      <c r="V13" s="573"/>
      <c r="W13" s="559" t="s">
        <v>138</v>
      </c>
      <c r="X13" s="481"/>
      <c r="Y13" s="481"/>
      <c r="Z13" s="481"/>
      <c r="AA13" s="481"/>
      <c r="AB13" s="482"/>
      <c r="AC13" s="444">
        <v>1008</v>
      </c>
      <c r="AD13" s="445"/>
      <c r="AE13" s="445"/>
      <c r="AF13" s="445"/>
      <c r="AG13" s="446"/>
      <c r="AH13" s="444">
        <v>1107</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35629</v>
      </c>
      <c r="BO13" s="469"/>
      <c r="BP13" s="469"/>
      <c r="BQ13" s="469"/>
      <c r="BR13" s="469"/>
      <c r="BS13" s="469"/>
      <c r="BT13" s="469"/>
      <c r="BU13" s="470"/>
      <c r="BV13" s="468">
        <v>-9049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8.9</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10552</v>
      </c>
      <c r="S14" s="572"/>
      <c r="T14" s="572"/>
      <c r="U14" s="572"/>
      <c r="V14" s="573"/>
      <c r="W14" s="574"/>
      <c r="X14" s="484"/>
      <c r="Y14" s="484"/>
      <c r="Z14" s="484"/>
      <c r="AA14" s="484"/>
      <c r="AB14" s="485"/>
      <c r="AC14" s="564">
        <v>18.2</v>
      </c>
      <c r="AD14" s="565"/>
      <c r="AE14" s="565"/>
      <c r="AF14" s="565"/>
      <c r="AG14" s="566"/>
      <c r="AH14" s="564">
        <v>19.8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63.2</v>
      </c>
      <c r="CU14" s="576"/>
      <c r="CV14" s="576"/>
      <c r="CW14" s="576"/>
      <c r="CX14" s="576"/>
      <c r="CY14" s="576"/>
      <c r="CZ14" s="576"/>
      <c r="DA14" s="577"/>
      <c r="DB14" s="575">
        <v>76.5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10494</v>
      </c>
      <c r="S15" s="572"/>
      <c r="T15" s="572"/>
      <c r="U15" s="572"/>
      <c r="V15" s="573"/>
      <c r="W15" s="559" t="s">
        <v>146</v>
      </c>
      <c r="X15" s="481"/>
      <c r="Y15" s="481"/>
      <c r="Z15" s="481"/>
      <c r="AA15" s="481"/>
      <c r="AB15" s="482"/>
      <c r="AC15" s="444">
        <v>1358</v>
      </c>
      <c r="AD15" s="445"/>
      <c r="AE15" s="445"/>
      <c r="AF15" s="445"/>
      <c r="AG15" s="446"/>
      <c r="AH15" s="444">
        <v>1453</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1185304</v>
      </c>
      <c r="BO15" s="464"/>
      <c r="BP15" s="464"/>
      <c r="BQ15" s="464"/>
      <c r="BR15" s="464"/>
      <c r="BS15" s="464"/>
      <c r="BT15" s="464"/>
      <c r="BU15" s="465"/>
      <c r="BV15" s="463">
        <v>1141582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24.6</v>
      </c>
      <c r="AD16" s="565"/>
      <c r="AE16" s="565"/>
      <c r="AF16" s="565"/>
      <c r="AG16" s="566"/>
      <c r="AH16" s="564">
        <v>26.1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2962906</v>
      </c>
      <c r="BO16" s="469"/>
      <c r="BP16" s="469"/>
      <c r="BQ16" s="469"/>
      <c r="BR16" s="469"/>
      <c r="BS16" s="469"/>
      <c r="BT16" s="469"/>
      <c r="BU16" s="470"/>
      <c r="BV16" s="468">
        <v>2822211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3163</v>
      </c>
      <c r="AD17" s="445"/>
      <c r="AE17" s="445"/>
      <c r="AF17" s="445"/>
      <c r="AG17" s="446"/>
      <c r="AH17" s="444">
        <v>3017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1483433</v>
      </c>
      <c r="BO17" s="469"/>
      <c r="BP17" s="469"/>
      <c r="BQ17" s="469"/>
      <c r="BR17" s="469"/>
      <c r="BS17" s="469"/>
      <c r="BT17" s="469"/>
      <c r="BU17" s="470"/>
      <c r="BV17" s="468">
        <v>1441747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85.04</v>
      </c>
      <c r="M18" s="533"/>
      <c r="N18" s="533"/>
      <c r="O18" s="533"/>
      <c r="P18" s="533"/>
      <c r="Q18" s="533"/>
      <c r="R18" s="534"/>
      <c r="S18" s="534"/>
      <c r="T18" s="534"/>
      <c r="U18" s="534"/>
      <c r="V18" s="535"/>
      <c r="W18" s="549"/>
      <c r="X18" s="550"/>
      <c r="Y18" s="550"/>
      <c r="Z18" s="550"/>
      <c r="AA18" s="550"/>
      <c r="AB18" s="560"/>
      <c r="AC18" s="432">
        <v>57.2</v>
      </c>
      <c r="AD18" s="433"/>
      <c r="AE18" s="433"/>
      <c r="AF18" s="433"/>
      <c r="AG18" s="536"/>
      <c r="AH18" s="432">
        <v>54.1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2968623</v>
      </c>
      <c r="BO18" s="469"/>
      <c r="BP18" s="469"/>
      <c r="BQ18" s="469"/>
      <c r="BR18" s="469"/>
      <c r="BS18" s="469"/>
      <c r="BT18" s="469"/>
      <c r="BU18" s="470"/>
      <c r="BV18" s="468">
        <v>3017930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121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5079119</v>
      </c>
      <c r="BO19" s="469"/>
      <c r="BP19" s="469"/>
      <c r="BQ19" s="469"/>
      <c r="BR19" s="469"/>
      <c r="BS19" s="469"/>
      <c r="BT19" s="469"/>
      <c r="BU19" s="470"/>
      <c r="BV19" s="468">
        <v>3724934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3729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5248268</v>
      </c>
      <c r="BO23" s="469"/>
      <c r="BP23" s="469"/>
      <c r="BQ23" s="469"/>
      <c r="BR23" s="469"/>
      <c r="BS23" s="469"/>
      <c r="BT23" s="469"/>
      <c r="BU23" s="470"/>
      <c r="BV23" s="468">
        <v>4914932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7600</v>
      </c>
      <c r="R24" s="445"/>
      <c r="S24" s="445"/>
      <c r="T24" s="445"/>
      <c r="U24" s="445"/>
      <c r="V24" s="446"/>
      <c r="W24" s="510"/>
      <c r="X24" s="501"/>
      <c r="Y24" s="502"/>
      <c r="Z24" s="441" t="s">
        <v>170</v>
      </c>
      <c r="AA24" s="442"/>
      <c r="AB24" s="442"/>
      <c r="AC24" s="442"/>
      <c r="AD24" s="442"/>
      <c r="AE24" s="442"/>
      <c r="AF24" s="442"/>
      <c r="AG24" s="443"/>
      <c r="AH24" s="444">
        <v>86</v>
      </c>
      <c r="AI24" s="445"/>
      <c r="AJ24" s="445"/>
      <c r="AK24" s="445"/>
      <c r="AL24" s="446"/>
      <c r="AM24" s="444">
        <v>244154</v>
      </c>
      <c r="AN24" s="445"/>
      <c r="AO24" s="445"/>
      <c r="AP24" s="445"/>
      <c r="AQ24" s="445"/>
      <c r="AR24" s="446"/>
      <c r="AS24" s="444">
        <v>2839</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3897927</v>
      </c>
      <c r="BO24" s="469"/>
      <c r="BP24" s="469"/>
      <c r="BQ24" s="469"/>
      <c r="BR24" s="469"/>
      <c r="BS24" s="469"/>
      <c r="BT24" s="469"/>
      <c r="BU24" s="470"/>
      <c r="BV24" s="468">
        <v>3795451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5850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128</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263174</v>
      </c>
      <c r="BO25" s="464"/>
      <c r="BP25" s="464"/>
      <c r="BQ25" s="464"/>
      <c r="BR25" s="464"/>
      <c r="BS25" s="464"/>
      <c r="BT25" s="464"/>
      <c r="BU25" s="465"/>
      <c r="BV25" s="463">
        <v>188575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5270</v>
      </c>
      <c r="R26" s="445"/>
      <c r="S26" s="445"/>
      <c r="T26" s="445"/>
      <c r="U26" s="445"/>
      <c r="V26" s="446"/>
      <c r="W26" s="510"/>
      <c r="X26" s="501"/>
      <c r="Y26" s="502"/>
      <c r="Z26" s="441" t="s">
        <v>177</v>
      </c>
      <c r="AA26" s="523"/>
      <c r="AB26" s="523"/>
      <c r="AC26" s="523"/>
      <c r="AD26" s="523"/>
      <c r="AE26" s="523"/>
      <c r="AF26" s="523"/>
      <c r="AG26" s="524"/>
      <c r="AH26" s="444" t="s">
        <v>174</v>
      </c>
      <c r="AI26" s="445"/>
      <c r="AJ26" s="445"/>
      <c r="AK26" s="445"/>
      <c r="AL26" s="446"/>
      <c r="AM26" s="444" t="s">
        <v>174</v>
      </c>
      <c r="AN26" s="445"/>
      <c r="AO26" s="445"/>
      <c r="AP26" s="445"/>
      <c r="AQ26" s="445"/>
      <c r="AR26" s="446"/>
      <c r="AS26" s="444" t="s">
        <v>174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3026</v>
      </c>
      <c r="R27" s="445"/>
      <c r="S27" s="445"/>
      <c r="T27" s="445"/>
      <c r="U27" s="445"/>
      <c r="V27" s="446"/>
      <c r="W27" s="510"/>
      <c r="X27" s="501"/>
      <c r="Y27" s="502"/>
      <c r="Z27" s="441" t="s">
        <v>180</v>
      </c>
      <c r="AA27" s="442"/>
      <c r="AB27" s="442"/>
      <c r="AC27" s="442"/>
      <c r="AD27" s="442"/>
      <c r="AE27" s="442"/>
      <c r="AF27" s="442"/>
      <c r="AG27" s="443"/>
      <c r="AH27" s="444" t="s">
        <v>174</v>
      </c>
      <c r="AI27" s="445"/>
      <c r="AJ27" s="445"/>
      <c r="AK27" s="445"/>
      <c r="AL27" s="446"/>
      <c r="AM27" s="444" t="s">
        <v>127</v>
      </c>
      <c r="AN27" s="445"/>
      <c r="AO27" s="445"/>
      <c r="AP27" s="445"/>
      <c r="AQ27" s="445"/>
      <c r="AR27" s="446"/>
      <c r="AS27" s="444" t="s">
        <v>127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2501</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128</v>
      </c>
      <c r="AN28" s="445"/>
      <c r="AO28" s="445"/>
      <c r="AP28" s="445"/>
      <c r="AQ28" s="445"/>
      <c r="AR28" s="446"/>
      <c r="AS28" s="444" t="s">
        <v>128</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1390000</v>
      </c>
      <c r="BO28" s="464"/>
      <c r="BP28" s="464"/>
      <c r="BQ28" s="464"/>
      <c r="BR28" s="464"/>
      <c r="BS28" s="464"/>
      <c r="BT28" s="464"/>
      <c r="BU28" s="465"/>
      <c r="BV28" s="463">
        <v>1430000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2273</v>
      </c>
      <c r="R29" s="445"/>
      <c r="S29" s="445"/>
      <c r="T29" s="445"/>
      <c r="U29" s="445"/>
      <c r="V29" s="446"/>
      <c r="W29" s="511"/>
      <c r="X29" s="512"/>
      <c r="Y29" s="513"/>
      <c r="Z29" s="441" t="s">
        <v>186</v>
      </c>
      <c r="AA29" s="442"/>
      <c r="AB29" s="442"/>
      <c r="AC29" s="442"/>
      <c r="AD29" s="442"/>
      <c r="AE29" s="442"/>
      <c r="AF29" s="442"/>
      <c r="AG29" s="443"/>
      <c r="AH29" s="444">
        <v>86</v>
      </c>
      <c r="AI29" s="445"/>
      <c r="AJ29" s="445"/>
      <c r="AK29" s="445"/>
      <c r="AL29" s="446"/>
      <c r="AM29" s="444">
        <v>244154</v>
      </c>
      <c r="AN29" s="445"/>
      <c r="AO29" s="445"/>
      <c r="AP29" s="445"/>
      <c r="AQ29" s="445"/>
      <c r="AR29" s="446"/>
      <c r="AS29" s="444">
        <v>2839</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30138</v>
      </c>
      <c r="BO29" s="469"/>
      <c r="BP29" s="469"/>
      <c r="BQ29" s="469"/>
      <c r="BR29" s="469"/>
      <c r="BS29" s="469"/>
      <c r="BT29" s="469"/>
      <c r="BU29" s="470"/>
      <c r="BV29" s="468">
        <v>30134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93.6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984712</v>
      </c>
      <c r="BO30" s="472"/>
      <c r="BP30" s="472"/>
      <c r="BQ30" s="472"/>
      <c r="BR30" s="472"/>
      <c r="BS30" s="472"/>
      <c r="BT30" s="472"/>
      <c r="BU30" s="473"/>
      <c r="BV30" s="471">
        <v>581429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錦町国民健康保険特別会計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錦町水道事業会計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錦町下水道特別会計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熊本県市町村総合事務組合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くま川鉄道株式会社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錦町介護保険特別会計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人吉下球磨消防組合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錦町後期高齢者医療特別会計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人吉球磨広域行政組合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人吉球磨広域行政組合
（人吉球磨ふるさと市町村圏特別会計）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人吉球磨広域行政組合
（特別養護老人ホーム特別会計）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熊本県後期高齢者医療広域連合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熊本県後期高齢者医療広域連合
（後期高齢者医療特別会計）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1TEvhEpDERptyVbjMhbVwoHOHmwqR7toD6+nwEOa7x9x0ndFRKGuNTwPYOky6eDspHvX0VcTLi3BDLN3ZOxhQ==" saltValue="4uy1BvF3YLYHsAMyhyU3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558</v>
      </c>
      <c r="D34" s="1250"/>
      <c r="E34" s="1251"/>
      <c r="F34" s="32">
        <v>4.3499999999999996</v>
      </c>
      <c r="G34" s="33">
        <v>4.13</v>
      </c>
      <c r="H34" s="33">
        <v>4.7</v>
      </c>
      <c r="I34" s="33">
        <v>3.49</v>
      </c>
      <c r="J34" s="34">
        <v>5.57</v>
      </c>
      <c r="K34" s="22"/>
      <c r="L34" s="22"/>
      <c r="M34" s="22"/>
      <c r="N34" s="22"/>
      <c r="O34" s="22"/>
      <c r="P34" s="22"/>
    </row>
    <row r="35" spans="1:16" ht="39" customHeight="1" x14ac:dyDescent="0.15">
      <c r="A35" s="22"/>
      <c r="B35" s="35"/>
      <c r="C35" s="1244" t="s">
        <v>559</v>
      </c>
      <c r="D35" s="1245"/>
      <c r="E35" s="1246"/>
      <c r="F35" s="36">
        <v>1.77</v>
      </c>
      <c r="G35" s="37">
        <v>3.92</v>
      </c>
      <c r="H35" s="37">
        <v>2.2200000000000002</v>
      </c>
      <c r="I35" s="37">
        <v>2.5099999999999998</v>
      </c>
      <c r="J35" s="38">
        <v>2.1800000000000002</v>
      </c>
      <c r="K35" s="22"/>
      <c r="L35" s="22"/>
      <c r="M35" s="22"/>
      <c r="N35" s="22"/>
      <c r="O35" s="22"/>
      <c r="P35" s="22"/>
    </row>
    <row r="36" spans="1:16" ht="39" customHeight="1" x14ac:dyDescent="0.15">
      <c r="A36" s="22"/>
      <c r="B36" s="35"/>
      <c r="C36" s="1244" t="s">
        <v>560</v>
      </c>
      <c r="D36" s="1245"/>
      <c r="E36" s="1246"/>
      <c r="F36" s="36">
        <v>3.24</v>
      </c>
      <c r="G36" s="37">
        <v>3.32</v>
      </c>
      <c r="H36" s="37">
        <v>3</v>
      </c>
      <c r="I36" s="37">
        <v>2.14</v>
      </c>
      <c r="J36" s="38">
        <v>0.95</v>
      </c>
      <c r="K36" s="22"/>
      <c r="L36" s="22"/>
      <c r="M36" s="22"/>
      <c r="N36" s="22"/>
      <c r="O36" s="22"/>
      <c r="P36" s="22"/>
    </row>
    <row r="37" spans="1:16" ht="39" customHeight="1" x14ac:dyDescent="0.15">
      <c r="A37" s="22"/>
      <c r="B37" s="35"/>
      <c r="C37" s="1244" t="s">
        <v>561</v>
      </c>
      <c r="D37" s="1245"/>
      <c r="E37" s="1246"/>
      <c r="F37" s="36" t="s">
        <v>510</v>
      </c>
      <c r="G37" s="37" t="s">
        <v>562</v>
      </c>
      <c r="H37" s="37">
        <v>0.25</v>
      </c>
      <c r="I37" s="37">
        <v>0.88</v>
      </c>
      <c r="J37" s="38">
        <v>0.65</v>
      </c>
      <c r="K37" s="22"/>
      <c r="L37" s="22"/>
      <c r="M37" s="22"/>
      <c r="N37" s="22"/>
      <c r="O37" s="22"/>
      <c r="P37" s="22"/>
    </row>
    <row r="38" spans="1:16" ht="39" customHeight="1" x14ac:dyDescent="0.15">
      <c r="A38" s="22"/>
      <c r="B38" s="35"/>
      <c r="C38" s="1244" t="s">
        <v>563</v>
      </c>
      <c r="D38" s="1245"/>
      <c r="E38" s="1246"/>
      <c r="F38" s="36">
        <v>0.06</v>
      </c>
      <c r="G38" s="37">
        <v>0.21</v>
      </c>
      <c r="H38" s="37">
        <v>0.13</v>
      </c>
      <c r="I38" s="37">
        <v>0.09</v>
      </c>
      <c r="J38" s="38">
        <v>0.1</v>
      </c>
      <c r="K38" s="22"/>
      <c r="L38" s="22"/>
      <c r="M38" s="22"/>
      <c r="N38" s="22"/>
      <c r="O38" s="22"/>
      <c r="P38" s="22"/>
    </row>
    <row r="39" spans="1:16" ht="39" customHeight="1" x14ac:dyDescent="0.15">
      <c r="A39" s="22"/>
      <c r="B39" s="35"/>
      <c r="C39" s="1244" t="s">
        <v>564</v>
      </c>
      <c r="D39" s="1245"/>
      <c r="E39" s="1246"/>
      <c r="F39" s="36">
        <v>0</v>
      </c>
      <c r="G39" s="37">
        <v>0.01</v>
      </c>
      <c r="H39" s="37">
        <v>0.02</v>
      </c>
      <c r="I39" s="37">
        <v>0.01</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566</v>
      </c>
      <c r="D43" s="1248"/>
      <c r="E43" s="1249"/>
      <c r="F43" s="41">
        <v>0.23</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oAY0GDTgckSfNSBnlInERxo40PdXvK6jb0cj3eTaLfNbPbOiioWt5B2erpPiYYgVxWTnpzYcp2Q3Fk5iolyCQ==" saltValue="E71GiGn4FaAKTMVyXeUl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7" zoomScaleNormal="8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446</v>
      </c>
      <c r="L45" s="60">
        <v>449</v>
      </c>
      <c r="M45" s="60">
        <v>451</v>
      </c>
      <c r="N45" s="60">
        <v>429</v>
      </c>
      <c r="O45" s="61">
        <v>417</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14</v>
      </c>
      <c r="F48" s="1254"/>
      <c r="G48" s="1254"/>
      <c r="H48" s="1254"/>
      <c r="I48" s="1254"/>
      <c r="J48" s="1255"/>
      <c r="K48" s="63">
        <v>156</v>
      </c>
      <c r="L48" s="64">
        <v>174</v>
      </c>
      <c r="M48" s="64">
        <v>186</v>
      </c>
      <c r="N48" s="64">
        <v>200</v>
      </c>
      <c r="O48" s="65">
        <v>189</v>
      </c>
      <c r="P48" s="48"/>
      <c r="Q48" s="48"/>
      <c r="R48" s="48"/>
      <c r="S48" s="48"/>
      <c r="T48" s="48"/>
      <c r="U48" s="48"/>
    </row>
    <row r="49" spans="1:21" ht="30.75" customHeight="1" x14ac:dyDescent="0.15">
      <c r="A49" s="48"/>
      <c r="B49" s="1272"/>
      <c r="C49" s="1273"/>
      <c r="D49" s="62"/>
      <c r="E49" s="1254" t="s">
        <v>15</v>
      </c>
      <c r="F49" s="1254"/>
      <c r="G49" s="1254"/>
      <c r="H49" s="1254"/>
      <c r="I49" s="1254"/>
      <c r="J49" s="1255"/>
      <c r="K49" s="63">
        <v>58</v>
      </c>
      <c r="L49" s="64">
        <v>36</v>
      </c>
      <c r="M49" s="64">
        <v>37</v>
      </c>
      <c r="N49" s="64">
        <v>38</v>
      </c>
      <c r="O49" s="65">
        <v>35</v>
      </c>
      <c r="P49" s="48"/>
      <c r="Q49" s="48"/>
      <c r="R49" s="48"/>
      <c r="S49" s="48"/>
      <c r="T49" s="48"/>
      <c r="U49" s="48"/>
    </row>
    <row r="50" spans="1:21" ht="30.75" customHeight="1" x14ac:dyDescent="0.15">
      <c r="A50" s="48"/>
      <c r="B50" s="1272"/>
      <c r="C50" s="1273"/>
      <c r="D50" s="62"/>
      <c r="E50" s="1254" t="s">
        <v>16</v>
      </c>
      <c r="F50" s="1254"/>
      <c r="G50" s="1254"/>
      <c r="H50" s="1254"/>
      <c r="I50" s="1254"/>
      <c r="J50" s="1255"/>
      <c r="K50" s="63">
        <v>23</v>
      </c>
      <c r="L50" s="64">
        <v>20</v>
      </c>
      <c r="M50" s="64">
        <v>17</v>
      </c>
      <c r="N50" s="64">
        <v>13</v>
      </c>
      <c r="O50" s="65">
        <v>10</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424</v>
      </c>
      <c r="L52" s="64">
        <v>426</v>
      </c>
      <c r="M52" s="64">
        <v>426</v>
      </c>
      <c r="N52" s="64">
        <v>409</v>
      </c>
      <c r="O52" s="65">
        <v>408</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259</v>
      </c>
      <c r="L53" s="69">
        <v>253</v>
      </c>
      <c r="M53" s="69">
        <v>265</v>
      </c>
      <c r="N53" s="69">
        <v>271</v>
      </c>
      <c r="O53" s="70">
        <v>243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8cn6tMxzafD2l4FpDlPjfpNJbAIxNMQyg9zkfrQ0qvVCAKZpRFTyltdFN8ztxIJo9oeZccbhDICJgqZ2vQcoA==" saltValue="0l4KKcycZygtSCEVSGVs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4" zoomScaleNormal="8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90" t="s">
        <v>29</v>
      </c>
      <c r="C41" s="1291"/>
      <c r="D41" s="102"/>
      <c r="E41" s="1292" t="s">
        <v>30</v>
      </c>
      <c r="F41" s="1292"/>
      <c r="G41" s="1292"/>
      <c r="H41" s="1293"/>
      <c r="I41" s="103">
        <v>4859</v>
      </c>
      <c r="J41" s="104">
        <v>5008</v>
      </c>
      <c r="K41" s="104">
        <v>4963</v>
      </c>
      <c r="L41" s="104">
        <v>4915</v>
      </c>
      <c r="M41" s="105">
        <v>5248</v>
      </c>
    </row>
    <row r="42" spans="2:13" ht="27.75" customHeight="1" x14ac:dyDescent="0.15">
      <c r="B42" s="1280"/>
      <c r="C42" s="1281"/>
      <c r="D42" s="106"/>
      <c r="E42" s="1284" t="s">
        <v>31</v>
      </c>
      <c r="F42" s="1284"/>
      <c r="G42" s="1284"/>
      <c r="H42" s="1285"/>
      <c r="I42" s="107" t="s">
        <v>510</v>
      </c>
      <c r="J42" s="108" t="s">
        <v>510</v>
      </c>
      <c r="K42" s="108">
        <v>39</v>
      </c>
      <c r="L42" s="108">
        <v>26</v>
      </c>
      <c r="M42" s="109">
        <v>84</v>
      </c>
    </row>
    <row r="43" spans="2:13" ht="27.75" customHeight="1" x14ac:dyDescent="0.15">
      <c r="B43" s="1280"/>
      <c r="C43" s="1281"/>
      <c r="D43" s="106"/>
      <c r="E43" s="1284" t="s">
        <v>32</v>
      </c>
      <c r="F43" s="1284"/>
      <c r="G43" s="1284"/>
      <c r="H43" s="1285"/>
      <c r="I43" s="107">
        <v>3083</v>
      </c>
      <c r="J43" s="108">
        <v>3051</v>
      </c>
      <c r="K43" s="108">
        <v>2955</v>
      </c>
      <c r="L43" s="108">
        <v>2893</v>
      </c>
      <c r="M43" s="109">
        <v>2804</v>
      </c>
    </row>
    <row r="44" spans="2:13" ht="27.75" customHeight="1" x14ac:dyDescent="0.15">
      <c r="B44" s="1280"/>
      <c r="C44" s="1281"/>
      <c r="D44" s="106"/>
      <c r="E44" s="1284" t="s">
        <v>33</v>
      </c>
      <c r="F44" s="1284"/>
      <c r="G44" s="1284"/>
      <c r="H44" s="1285"/>
      <c r="I44" s="107">
        <v>200</v>
      </c>
      <c r="J44" s="108">
        <v>160</v>
      </c>
      <c r="K44" s="108">
        <v>138</v>
      </c>
      <c r="L44" s="108">
        <v>106</v>
      </c>
      <c r="M44" s="109">
        <v>77</v>
      </c>
    </row>
    <row r="45" spans="2:13" ht="27.75" customHeight="1" x14ac:dyDescent="0.15">
      <c r="B45" s="1280"/>
      <c r="C45" s="1281"/>
      <c r="D45" s="106"/>
      <c r="E45" s="1284" t="s">
        <v>34</v>
      </c>
      <c r="F45" s="1284"/>
      <c r="G45" s="1284"/>
      <c r="H45" s="1285"/>
      <c r="I45" s="107">
        <v>1014</v>
      </c>
      <c r="J45" s="108">
        <v>976</v>
      </c>
      <c r="K45" s="108">
        <v>966</v>
      </c>
      <c r="L45" s="108">
        <v>957</v>
      </c>
      <c r="M45" s="109">
        <v>944</v>
      </c>
    </row>
    <row r="46" spans="2:13" ht="27.75" customHeight="1" x14ac:dyDescent="0.15">
      <c r="B46" s="1280"/>
      <c r="C46" s="1281"/>
      <c r="D46" s="110"/>
      <c r="E46" s="1284" t="s">
        <v>35</v>
      </c>
      <c r="F46" s="1284"/>
      <c r="G46" s="1284"/>
      <c r="H46" s="1285"/>
      <c r="I46" s="107">
        <v>76</v>
      </c>
      <c r="J46" s="108">
        <v>56</v>
      </c>
      <c r="K46" s="108" t="s">
        <v>510</v>
      </c>
      <c r="L46" s="108" t="s">
        <v>510</v>
      </c>
      <c r="M46" s="109" t="s">
        <v>510</v>
      </c>
    </row>
    <row r="47" spans="2:13" ht="27.75" customHeight="1" x14ac:dyDescent="0.15">
      <c r="B47" s="1280"/>
      <c r="C47" s="1281"/>
      <c r="D47" s="111"/>
      <c r="E47" s="1294" t="s">
        <v>36</v>
      </c>
      <c r="F47" s="1295"/>
      <c r="G47" s="1295"/>
      <c r="H47" s="1296"/>
      <c r="I47" s="107" t="s">
        <v>510</v>
      </c>
      <c r="J47" s="108" t="s">
        <v>510</v>
      </c>
      <c r="K47" s="108" t="s">
        <v>510</v>
      </c>
      <c r="L47" s="108" t="s">
        <v>510</v>
      </c>
      <c r="M47" s="109" t="s">
        <v>510</v>
      </c>
    </row>
    <row r="48" spans="2:13" ht="27.75" customHeight="1" x14ac:dyDescent="0.15">
      <c r="B48" s="1280"/>
      <c r="C48" s="1281"/>
      <c r="D48" s="106"/>
      <c r="E48" s="1284" t="s">
        <v>37</v>
      </c>
      <c r="F48" s="1284"/>
      <c r="G48" s="1284"/>
      <c r="H48" s="1285"/>
      <c r="I48" s="107" t="s">
        <v>510</v>
      </c>
      <c r="J48" s="108" t="s">
        <v>510</v>
      </c>
      <c r="K48" s="108" t="s">
        <v>510</v>
      </c>
      <c r="L48" s="108" t="s">
        <v>510</v>
      </c>
      <c r="M48" s="109" t="s">
        <v>510</v>
      </c>
    </row>
    <row r="49" spans="2:13" ht="27.75" customHeight="1" x14ac:dyDescent="0.15">
      <c r="B49" s="1282"/>
      <c r="C49" s="1283"/>
      <c r="D49" s="106"/>
      <c r="E49" s="1284" t="s">
        <v>38</v>
      </c>
      <c r="F49" s="1284"/>
      <c r="G49" s="1284"/>
      <c r="H49" s="1285"/>
      <c r="I49" s="107" t="s">
        <v>510</v>
      </c>
      <c r="J49" s="108" t="s">
        <v>510</v>
      </c>
      <c r="K49" s="108" t="s">
        <v>510</v>
      </c>
      <c r="L49" s="108" t="s">
        <v>510</v>
      </c>
      <c r="M49" s="109" t="s">
        <v>510</v>
      </c>
    </row>
    <row r="50" spans="2:13" ht="27.75" customHeight="1" x14ac:dyDescent="0.15">
      <c r="B50" s="1278" t="s">
        <v>39</v>
      </c>
      <c r="C50" s="1279"/>
      <c r="D50" s="112"/>
      <c r="E50" s="1284" t="s">
        <v>40</v>
      </c>
      <c r="F50" s="1284"/>
      <c r="G50" s="1284"/>
      <c r="H50" s="1285"/>
      <c r="I50" s="107">
        <v>1918</v>
      </c>
      <c r="J50" s="108">
        <v>2050</v>
      </c>
      <c r="K50" s="108">
        <v>2202</v>
      </c>
      <c r="L50" s="108">
        <v>2394</v>
      </c>
      <c r="M50" s="109">
        <v>2774</v>
      </c>
    </row>
    <row r="51" spans="2:13" ht="27.75" customHeight="1" x14ac:dyDescent="0.15">
      <c r="B51" s="1280"/>
      <c r="C51" s="1281"/>
      <c r="D51" s="106"/>
      <c r="E51" s="1284" t="s">
        <v>41</v>
      </c>
      <c r="F51" s="1284"/>
      <c r="G51" s="1284"/>
      <c r="H51" s="1285"/>
      <c r="I51" s="107">
        <v>165</v>
      </c>
      <c r="J51" s="108">
        <v>152</v>
      </c>
      <c r="K51" s="108">
        <v>142</v>
      </c>
      <c r="L51" s="108">
        <v>135</v>
      </c>
      <c r="M51" s="109">
        <v>157</v>
      </c>
    </row>
    <row r="52" spans="2:13" ht="27.75" customHeight="1" x14ac:dyDescent="0.15">
      <c r="B52" s="1282"/>
      <c r="C52" s="1283"/>
      <c r="D52" s="106"/>
      <c r="E52" s="1284" t="s">
        <v>42</v>
      </c>
      <c r="F52" s="1284"/>
      <c r="G52" s="1284"/>
      <c r="H52" s="1285"/>
      <c r="I52" s="107">
        <v>4534</v>
      </c>
      <c r="J52" s="108">
        <v>4462</v>
      </c>
      <c r="K52" s="108">
        <v>4291</v>
      </c>
      <c r="L52" s="108">
        <v>4179</v>
      </c>
      <c r="M52" s="109">
        <v>4325</v>
      </c>
    </row>
    <row r="53" spans="2:13" ht="27.75" customHeight="1" thickBot="1" x14ac:dyDescent="0.2">
      <c r="B53" s="1286" t="s">
        <v>43</v>
      </c>
      <c r="C53" s="1287"/>
      <c r="D53" s="113"/>
      <c r="E53" s="1288" t="s">
        <v>44</v>
      </c>
      <c r="F53" s="1288"/>
      <c r="G53" s="1288"/>
      <c r="H53" s="1289"/>
      <c r="I53" s="114">
        <v>2614</v>
      </c>
      <c r="J53" s="115">
        <v>2589</v>
      </c>
      <c r="K53" s="115">
        <v>2426</v>
      </c>
      <c r="L53" s="115">
        <v>2189</v>
      </c>
      <c r="M53" s="116">
        <v>1900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QcBXl96kjEiuMqp1y9z1NQltM+qM5wV3N/0g8BEBVJP/LtjCeKShPYPzle2N5vmYiLsRpitVE1tLnV0xmxDg==" saltValue="NEToPpeU2RMr+KOhBV84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1400</v>
      </c>
      <c r="G55" s="128">
        <v>1430</v>
      </c>
      <c r="H55" s="129">
        <v>1390</v>
      </c>
    </row>
    <row r="56" spans="2:8" ht="52.5" customHeight="1" x14ac:dyDescent="0.15">
      <c r="B56" s="130"/>
      <c r="C56" s="1307" t="s">
        <v>48</v>
      </c>
      <c r="D56" s="1307"/>
      <c r="E56" s="1308"/>
      <c r="F56" s="131">
        <v>30</v>
      </c>
      <c r="G56" s="131">
        <v>30</v>
      </c>
      <c r="H56" s="132">
        <v>30</v>
      </c>
    </row>
    <row r="57" spans="2:8" ht="53.25" customHeight="1" x14ac:dyDescent="0.15">
      <c r="B57" s="130"/>
      <c r="C57" s="1309" t="s">
        <v>49</v>
      </c>
      <c r="D57" s="1309"/>
      <c r="E57" s="1310"/>
      <c r="F57" s="133">
        <v>475</v>
      </c>
      <c r="G57" s="133">
        <v>581</v>
      </c>
      <c r="H57" s="134">
        <v>985</v>
      </c>
    </row>
    <row r="58" spans="2:8" ht="45.75" customHeight="1" x14ac:dyDescent="0.15">
      <c r="B58" s="135"/>
      <c r="C58" s="1297" t="s">
        <v>573</v>
      </c>
      <c r="D58" s="1298"/>
      <c r="E58" s="1299"/>
      <c r="F58" s="136">
        <v>292</v>
      </c>
      <c r="G58" s="136">
        <v>296</v>
      </c>
      <c r="H58" s="137">
        <v>539</v>
      </c>
    </row>
    <row r="59" spans="2:8" ht="45.75" customHeight="1" x14ac:dyDescent="0.15">
      <c r="B59" s="135"/>
      <c r="C59" s="1297" t="s">
        <v>574</v>
      </c>
      <c r="D59" s="1298"/>
      <c r="E59" s="1299"/>
      <c r="F59" s="136">
        <v>88</v>
      </c>
      <c r="G59" s="136">
        <v>190</v>
      </c>
      <c r="H59" s="137">
        <v>346</v>
      </c>
    </row>
    <row r="60" spans="2:8" ht="45.75" customHeight="1" x14ac:dyDescent="0.15">
      <c r="B60" s="135"/>
      <c r="C60" s="1297" t="s">
        <v>575</v>
      </c>
      <c r="D60" s="1298"/>
      <c r="E60" s="1299"/>
      <c r="F60" s="136">
        <v>40</v>
      </c>
      <c r="G60" s="136">
        <v>40</v>
      </c>
      <c r="H60" s="137">
        <v>40</v>
      </c>
    </row>
    <row r="61" spans="2:8" ht="45.75" customHeight="1" x14ac:dyDescent="0.15">
      <c r="B61" s="135"/>
      <c r="C61" s="1297" t="s">
        <v>576</v>
      </c>
      <c r="D61" s="1298"/>
      <c r="E61" s="1299"/>
      <c r="F61" s="136">
        <v>35</v>
      </c>
      <c r="G61" s="136">
        <v>35</v>
      </c>
      <c r="H61" s="137">
        <v>35</v>
      </c>
    </row>
    <row r="62" spans="2:8" ht="45.75" customHeight="1" thickBot="1" x14ac:dyDescent="0.2">
      <c r="B62" s="138"/>
      <c r="C62" s="1300" t="s">
        <v>577</v>
      </c>
      <c r="D62" s="1301"/>
      <c r="E62" s="1302"/>
      <c r="F62" s="139">
        <v>10</v>
      </c>
      <c r="G62" s="139">
        <v>10</v>
      </c>
      <c r="H62" s="140">
        <v>10</v>
      </c>
    </row>
    <row r="63" spans="2:8" ht="52.5" customHeight="1" thickBot="1" x14ac:dyDescent="0.2">
      <c r="B63" s="141"/>
      <c r="C63" s="1303" t="s">
        <v>50</v>
      </c>
      <c r="D63" s="1303"/>
      <c r="E63" s="1304"/>
      <c r="F63" s="142">
        <v>1905</v>
      </c>
      <c r="G63" s="142">
        <v>2042</v>
      </c>
      <c r="H63" s="143">
        <v>2405</v>
      </c>
    </row>
    <row r="64" spans="2:8" ht="15" customHeight="1" x14ac:dyDescent="0.15"/>
  </sheetData>
  <sheetProtection algorithmName="SHA-512" hashValue="jsfceFqrydgVYin3wEF4ANFcGT3vzutm9FZBhUdRA8f2M4/PJlCTkrKe4iZmJtpWd1WEG8uPYGKlfBmPk7sgxQ==" saltValue="ArAUc1X26ky7eQFJKXge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601</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594</v>
      </c>
      <c r="AO51" s="1327"/>
      <c r="AP51" s="1327"/>
      <c r="AQ51" s="1327"/>
      <c r="AR51" s="1327"/>
      <c r="AS51" s="1327"/>
      <c r="AT51" s="1327"/>
      <c r="AU51" s="1327"/>
      <c r="AV51" s="1327"/>
      <c r="AW51" s="1327"/>
      <c r="AX51" s="1327"/>
      <c r="AY51" s="1327"/>
      <c r="AZ51" s="1327"/>
      <c r="BA51" s="1327"/>
      <c r="BB51" s="1327" t="s">
        <v>595</v>
      </c>
      <c r="BC51" s="1327"/>
      <c r="BD51" s="1327"/>
      <c r="BE51" s="1327"/>
      <c r="BF51" s="1327"/>
      <c r="BG51" s="1327"/>
      <c r="BH51" s="1327"/>
      <c r="BI51" s="1327"/>
      <c r="BJ51" s="1327"/>
      <c r="BK51" s="1327"/>
      <c r="BL51" s="1327"/>
      <c r="BM51" s="1327"/>
      <c r="BN51" s="1327"/>
      <c r="BO51" s="1327"/>
      <c r="BP51" s="1325">
        <v>92.9</v>
      </c>
      <c r="BQ51" s="1325"/>
      <c r="BR51" s="1325"/>
      <c r="BS51" s="1325"/>
      <c r="BT51" s="1325"/>
      <c r="BU51" s="1325"/>
      <c r="BV51" s="1325"/>
      <c r="BW51" s="1325"/>
      <c r="BX51" s="1325">
        <v>91.4</v>
      </c>
      <c r="BY51" s="1325"/>
      <c r="BZ51" s="1325"/>
      <c r="CA51" s="1325"/>
      <c r="CB51" s="1325"/>
      <c r="CC51" s="1325"/>
      <c r="CD51" s="1325"/>
      <c r="CE51" s="1325"/>
      <c r="CF51" s="1325">
        <v>85.5</v>
      </c>
      <c r="CG51" s="1325"/>
      <c r="CH51" s="1325"/>
      <c r="CI51" s="1325"/>
      <c r="CJ51" s="1325"/>
      <c r="CK51" s="1325"/>
      <c r="CL51" s="1325"/>
      <c r="CM51" s="1325"/>
      <c r="CN51" s="1325">
        <v>76.5</v>
      </c>
      <c r="CO51" s="1325"/>
      <c r="CP51" s="1325"/>
      <c r="CQ51" s="1325"/>
      <c r="CR51" s="1325"/>
      <c r="CS51" s="1325"/>
      <c r="CT51" s="1325"/>
      <c r="CU51" s="1325"/>
      <c r="CV51" s="1325">
        <v>63.2</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596</v>
      </c>
      <c r="BC53" s="1327"/>
      <c r="BD53" s="1327"/>
      <c r="BE53" s="1327"/>
      <c r="BF53" s="1327"/>
      <c r="BG53" s="1327"/>
      <c r="BH53" s="1327"/>
      <c r="BI53" s="1327"/>
      <c r="BJ53" s="1327"/>
      <c r="BK53" s="1327"/>
      <c r="BL53" s="1327"/>
      <c r="BM53" s="1327"/>
      <c r="BN53" s="1327"/>
      <c r="BO53" s="1327"/>
      <c r="BP53" s="1325">
        <v>61.9</v>
      </c>
      <c r="BQ53" s="1325"/>
      <c r="BR53" s="1325"/>
      <c r="BS53" s="1325"/>
      <c r="BT53" s="1325"/>
      <c r="BU53" s="1325"/>
      <c r="BV53" s="1325"/>
      <c r="BW53" s="1325"/>
      <c r="BX53" s="1325">
        <v>58.8</v>
      </c>
      <c r="BY53" s="1325"/>
      <c r="BZ53" s="1325"/>
      <c r="CA53" s="1325"/>
      <c r="CB53" s="1325"/>
      <c r="CC53" s="1325"/>
      <c r="CD53" s="1325"/>
      <c r="CE53" s="1325"/>
      <c r="CF53" s="1325">
        <v>59.5</v>
      </c>
      <c r="CG53" s="1325"/>
      <c r="CH53" s="1325"/>
      <c r="CI53" s="1325"/>
      <c r="CJ53" s="1325"/>
      <c r="CK53" s="1325"/>
      <c r="CL53" s="1325"/>
      <c r="CM53" s="1325"/>
      <c r="CN53" s="1325">
        <v>60.9</v>
      </c>
      <c r="CO53" s="1325"/>
      <c r="CP53" s="1325"/>
      <c r="CQ53" s="1325"/>
      <c r="CR53" s="1325"/>
      <c r="CS53" s="1325"/>
      <c r="CT53" s="1325"/>
      <c r="CU53" s="1325"/>
      <c r="CV53" s="1325">
        <v>60.7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597</v>
      </c>
      <c r="AO55" s="1324"/>
      <c r="AP55" s="1324"/>
      <c r="AQ55" s="1324"/>
      <c r="AR55" s="1324"/>
      <c r="AS55" s="1324"/>
      <c r="AT55" s="1324"/>
      <c r="AU55" s="1324"/>
      <c r="AV55" s="1324"/>
      <c r="AW55" s="1324"/>
      <c r="AX55" s="1324"/>
      <c r="AY55" s="1324"/>
      <c r="AZ55" s="1324"/>
      <c r="BA55" s="1324"/>
      <c r="BB55" s="1327" t="s">
        <v>595</v>
      </c>
      <c r="BC55" s="1327"/>
      <c r="BD55" s="1327"/>
      <c r="BE55" s="1327"/>
      <c r="BF55" s="1327"/>
      <c r="BG55" s="1327"/>
      <c r="BH55" s="1327"/>
      <c r="BI55" s="1327"/>
      <c r="BJ55" s="1327"/>
      <c r="BK55" s="1327"/>
      <c r="BL55" s="1327"/>
      <c r="BM55" s="1327"/>
      <c r="BN55" s="1327"/>
      <c r="BO55" s="1327"/>
      <c r="BP55" s="1325">
        <v>38.5</v>
      </c>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596</v>
      </c>
      <c r="BC57" s="1327"/>
      <c r="BD57" s="1327"/>
      <c r="BE57" s="1327"/>
      <c r="BF57" s="1327"/>
      <c r="BG57" s="1327"/>
      <c r="BH57" s="1327"/>
      <c r="BI57" s="1327"/>
      <c r="BJ57" s="1327"/>
      <c r="BK57" s="1327"/>
      <c r="BL57" s="1327"/>
      <c r="BM57" s="1327"/>
      <c r="BN57" s="1327"/>
      <c r="BO57" s="1327"/>
      <c r="BP57" s="1325">
        <v>57.6</v>
      </c>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11" t="s">
        <v>599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594</v>
      </c>
      <c r="AO73" s="1327"/>
      <c r="AP73" s="1327"/>
      <c r="AQ73" s="1327"/>
      <c r="AR73" s="1327"/>
      <c r="AS73" s="1327"/>
      <c r="AT73" s="1327"/>
      <c r="AU73" s="1327"/>
      <c r="AV73" s="1327"/>
      <c r="AW73" s="1327"/>
      <c r="AX73" s="1327"/>
      <c r="AY73" s="1327"/>
      <c r="AZ73" s="1327"/>
      <c r="BA73" s="1327"/>
      <c r="BB73" s="1327" t="s">
        <v>595</v>
      </c>
      <c r="BC73" s="1327"/>
      <c r="BD73" s="1327"/>
      <c r="BE73" s="1327"/>
      <c r="BF73" s="1327"/>
      <c r="BG73" s="1327"/>
      <c r="BH73" s="1327"/>
      <c r="BI73" s="1327"/>
      <c r="BJ73" s="1327"/>
      <c r="BK73" s="1327"/>
      <c r="BL73" s="1327"/>
      <c r="BM73" s="1327"/>
      <c r="BN73" s="1327"/>
      <c r="BO73" s="1327"/>
      <c r="BP73" s="1325">
        <v>92.9</v>
      </c>
      <c r="BQ73" s="1325"/>
      <c r="BR73" s="1325"/>
      <c r="BS73" s="1325"/>
      <c r="BT73" s="1325"/>
      <c r="BU73" s="1325"/>
      <c r="BV73" s="1325"/>
      <c r="BW73" s="1325"/>
      <c r="BX73" s="1325">
        <v>91.4</v>
      </c>
      <c r="BY73" s="1325"/>
      <c r="BZ73" s="1325"/>
      <c r="CA73" s="1325"/>
      <c r="CB73" s="1325"/>
      <c r="CC73" s="1325"/>
      <c r="CD73" s="1325"/>
      <c r="CE73" s="1325"/>
      <c r="CF73" s="1325">
        <v>85.5</v>
      </c>
      <c r="CG73" s="1325"/>
      <c r="CH73" s="1325"/>
      <c r="CI73" s="1325"/>
      <c r="CJ73" s="1325"/>
      <c r="CK73" s="1325"/>
      <c r="CL73" s="1325"/>
      <c r="CM73" s="1325"/>
      <c r="CN73" s="1325">
        <v>76.5</v>
      </c>
      <c r="CO73" s="1325"/>
      <c r="CP73" s="1325"/>
      <c r="CQ73" s="1325"/>
      <c r="CR73" s="1325"/>
      <c r="CS73" s="1325"/>
      <c r="CT73" s="1325"/>
      <c r="CU73" s="1325"/>
      <c r="CV73" s="1325">
        <v>63.2</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600</v>
      </c>
      <c r="BC75" s="1327"/>
      <c r="BD75" s="1327"/>
      <c r="BE75" s="1327"/>
      <c r="BF75" s="1327"/>
      <c r="BG75" s="1327"/>
      <c r="BH75" s="1327"/>
      <c r="BI75" s="1327"/>
      <c r="BJ75" s="1327"/>
      <c r="BK75" s="1327"/>
      <c r="BL75" s="1327"/>
      <c r="BM75" s="1327"/>
      <c r="BN75" s="1327"/>
      <c r="BO75" s="1327"/>
      <c r="BP75" s="1325">
        <v>9.6</v>
      </c>
      <c r="BQ75" s="1325"/>
      <c r="BR75" s="1325"/>
      <c r="BS75" s="1325"/>
      <c r="BT75" s="1325"/>
      <c r="BU75" s="1325"/>
      <c r="BV75" s="1325"/>
      <c r="BW75" s="1325"/>
      <c r="BX75" s="1325">
        <v>9.1</v>
      </c>
      <c r="BY75" s="1325"/>
      <c r="BZ75" s="1325"/>
      <c r="CA75" s="1325"/>
      <c r="CB75" s="1325"/>
      <c r="CC75" s="1325"/>
      <c r="CD75" s="1325"/>
      <c r="CE75" s="1325"/>
      <c r="CF75" s="1325">
        <v>9.1</v>
      </c>
      <c r="CG75" s="1325"/>
      <c r="CH75" s="1325"/>
      <c r="CI75" s="1325"/>
      <c r="CJ75" s="1325"/>
      <c r="CK75" s="1325"/>
      <c r="CL75" s="1325"/>
      <c r="CM75" s="1325"/>
      <c r="CN75" s="1325">
        <v>9.1999999999999993</v>
      </c>
      <c r="CO75" s="1325"/>
      <c r="CP75" s="1325"/>
      <c r="CQ75" s="1325"/>
      <c r="CR75" s="1325"/>
      <c r="CS75" s="1325"/>
      <c r="CT75" s="1325"/>
      <c r="CU75" s="1325"/>
      <c r="CV75" s="1325">
        <v>8.9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597</v>
      </c>
      <c r="AO77" s="1324"/>
      <c r="AP77" s="1324"/>
      <c r="AQ77" s="1324"/>
      <c r="AR77" s="1324"/>
      <c r="AS77" s="1324"/>
      <c r="AT77" s="1324"/>
      <c r="AU77" s="1324"/>
      <c r="AV77" s="1324"/>
      <c r="AW77" s="1324"/>
      <c r="AX77" s="1324"/>
      <c r="AY77" s="1324"/>
      <c r="AZ77" s="1324"/>
      <c r="BA77" s="1324"/>
      <c r="BB77" s="1327" t="s">
        <v>595</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600</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CeUqXpz+3pJ5MB36t9nzrglOx7vh+Zr00k6HL1T8coEgQwYd9VBXIiLi8Yq+2NNOq2tpE02kxZgE/c1EBUcMw==" saltValue="yAfIKL65pWEhJRjCG/hD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jZ1PNfnXBUpGzsN89MG8DbT78AoYkx1/AoYeIScjPz56kpLDINdrf9+A/WuDwL4BbNvjUXu4AnsK57nVtU//TQ==" saltValue="A3asaXgnCdE1+QIdZiX0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liROb60+bsKJIp62GdhvpDGxJCWvZ4L+7l1fgNw/ZsOzGzJyy6H9TUO/flvDLao+5KfUmoWw2SWO+015eYNoSA==" saltValue="TpyOHK46Fp1+mR564hax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94876</v>
      </c>
      <c r="E3" s="162"/>
      <c r="F3" s="163">
        <v>78903</v>
      </c>
      <c r="G3" s="164"/>
      <c r="H3" s="165"/>
    </row>
    <row r="4" spans="1:8" x14ac:dyDescent="0.15">
      <c r="A4" s="166"/>
      <c r="B4" s="167"/>
      <c r="C4" s="168"/>
      <c r="D4" s="169">
        <v>24106</v>
      </c>
      <c r="E4" s="170"/>
      <c r="F4" s="171">
        <v>49201</v>
      </c>
      <c r="G4" s="172"/>
      <c r="H4" s="173"/>
    </row>
    <row r="5" spans="1:8" x14ac:dyDescent="0.15">
      <c r="A5" s="154" t="s">
        <v>543</v>
      </c>
      <c r="B5" s="159"/>
      <c r="C5" s="160"/>
      <c r="D5" s="161">
        <v>134583</v>
      </c>
      <c r="E5" s="162"/>
      <c r="F5" s="163">
        <v>82993</v>
      </c>
      <c r="G5" s="164"/>
      <c r="H5" s="165"/>
    </row>
    <row r="6" spans="1:8" x14ac:dyDescent="0.15">
      <c r="A6" s="166"/>
      <c r="B6" s="167"/>
      <c r="C6" s="168"/>
      <c r="D6" s="169">
        <v>15581</v>
      </c>
      <c r="E6" s="170"/>
      <c r="F6" s="171">
        <v>46787</v>
      </c>
      <c r="G6" s="172"/>
      <c r="H6" s="173"/>
    </row>
    <row r="7" spans="1:8" x14ac:dyDescent="0.15">
      <c r="A7" s="154" t="s">
        <v>544</v>
      </c>
      <c r="B7" s="159"/>
      <c r="C7" s="160"/>
      <c r="D7" s="161">
        <v>80367</v>
      </c>
      <c r="E7" s="162"/>
      <c r="F7" s="163">
        <v>108252</v>
      </c>
      <c r="G7" s="164"/>
      <c r="H7" s="165"/>
    </row>
    <row r="8" spans="1:8" x14ac:dyDescent="0.15">
      <c r="A8" s="166"/>
      <c r="B8" s="167"/>
      <c r="C8" s="168"/>
      <c r="D8" s="169">
        <v>26443</v>
      </c>
      <c r="E8" s="170"/>
      <c r="F8" s="171">
        <v>50321</v>
      </c>
      <c r="G8" s="172"/>
      <c r="H8" s="173"/>
    </row>
    <row r="9" spans="1:8" x14ac:dyDescent="0.15">
      <c r="A9" s="154" t="s">
        <v>545</v>
      </c>
      <c r="B9" s="159"/>
      <c r="C9" s="160"/>
      <c r="D9" s="161">
        <v>58383</v>
      </c>
      <c r="E9" s="162"/>
      <c r="F9" s="163">
        <v>93492</v>
      </c>
      <c r="G9" s="164"/>
      <c r="H9" s="165"/>
    </row>
    <row r="10" spans="1:8" x14ac:dyDescent="0.15">
      <c r="A10" s="166"/>
      <c r="B10" s="167"/>
      <c r="C10" s="168"/>
      <c r="D10" s="169">
        <v>21387</v>
      </c>
      <c r="E10" s="170"/>
      <c r="F10" s="171">
        <v>53316</v>
      </c>
      <c r="G10" s="172"/>
      <c r="H10" s="173"/>
    </row>
    <row r="11" spans="1:8" x14ac:dyDescent="0.15">
      <c r="A11" s="154" t="s">
        <v>546</v>
      </c>
      <c r="B11" s="159"/>
      <c r="C11" s="160"/>
      <c r="D11" s="161">
        <v>107383</v>
      </c>
      <c r="E11" s="162"/>
      <c r="F11" s="163">
        <v>94796</v>
      </c>
      <c r="G11" s="164"/>
      <c r="H11" s="165"/>
    </row>
    <row r="12" spans="1:8" x14ac:dyDescent="0.15">
      <c r="A12" s="166"/>
      <c r="B12" s="167"/>
      <c r="C12" s="174"/>
      <c r="D12" s="169">
        <v>34845</v>
      </c>
      <c r="E12" s="170"/>
      <c r="F12" s="171">
        <v>55781</v>
      </c>
      <c r="G12" s="172"/>
      <c r="H12" s="173"/>
    </row>
    <row r="13" spans="1:8" x14ac:dyDescent="0.15">
      <c r="A13" s="154"/>
      <c r="B13" s="159"/>
      <c r="C13" s="175"/>
      <c r="D13" s="176">
        <v>95118</v>
      </c>
      <c r="E13" s="177"/>
      <c r="F13" s="178">
        <v>91687</v>
      </c>
      <c r="G13" s="179"/>
      <c r="H13" s="165"/>
    </row>
    <row r="14" spans="1:8" x14ac:dyDescent="0.15">
      <c r="A14" s="166"/>
      <c r="B14" s="167"/>
      <c r="C14" s="168"/>
      <c r="D14" s="169">
        <v>24472</v>
      </c>
      <c r="E14" s="170"/>
      <c r="F14" s="171">
        <v>51081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4.3499999999999996</v>
      </c>
      <c r="C19" s="180">
        <f>ROUND(VALUE(SUBSTITUTE(実質収支比率等に係る経年分析!G$48,"▲","-")),2)</f>
        <v>4.13</v>
      </c>
      <c r="D19" s="180">
        <f>ROUND(VALUE(SUBSTITUTE(実質収支比率等に係る経年分析!H$48,"▲","-")),2)</f>
        <v>4.7</v>
      </c>
      <c r="E19" s="180">
        <f>ROUND(VALUE(SUBSTITUTE(実質収支比率等に係る経年分析!I$48,"▲","-")),2)</f>
        <v>3.49</v>
      </c>
      <c r="F19" s="180">
        <f>ROUND(VALUE(SUBSTITUTE(実質収支比率等に係る経年分析!J$48,"▲","-")),2)</f>
        <v>5.58</v>
      </c>
    </row>
    <row r="20" spans="1:11" x14ac:dyDescent="0.15">
      <c r="A20" s="180" t="s">
        <v>54</v>
      </c>
      <c r="B20" s="180">
        <f>ROUND(VALUE(SUBSTITUTE(実質収支比率等に係る経年分析!F$47,"▲","-")),2)</f>
        <v>42.65</v>
      </c>
      <c r="C20" s="180">
        <f>ROUND(VALUE(SUBSTITUTE(実質収支比率等に係る経年分析!G$47,"▲","-")),2)</f>
        <v>43.32</v>
      </c>
      <c r="D20" s="180">
        <f>ROUND(VALUE(SUBSTITUTE(実質収支比率等に係る経年分析!H$47,"▲","-")),2)</f>
        <v>43.35</v>
      </c>
      <c r="E20" s="180">
        <f>ROUND(VALUE(SUBSTITUTE(実質収支比率等に係る経年分析!I$47,"▲","-")),2)</f>
        <v>44.13</v>
      </c>
      <c r="F20" s="180">
        <f>ROUND(VALUE(SUBSTITUTE(実質収支比率等に係る経年分析!J$47,"▲","-")),2)</f>
        <v>41.08</v>
      </c>
    </row>
    <row r="21" spans="1:11" x14ac:dyDescent="0.15">
      <c r="A21" s="180" t="s">
        <v>55</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-0.28000000000000003</v>
      </c>
      <c r="F21" s="180">
        <f>IF(ISNUMBER(VALUE(SUBSTITUTE(実質収支比率等に係る経年分析!J$49,"▲","-"))),ROUND(VALUE(SUBSTITUTE(実質収支比率等に係る経年分析!J$49,"▲","-")),2),NA())</f>
        <v>1.05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錦町後期高齢者医療特別会計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錦町下水道特別会計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錦町水道事業会計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f>IF(ROUND(VALUE(SUBSTITUTE(連結実質赤字比率に係る赤字・黒字の構成分析!G$37,"▲", "-")), 2) &lt; 0, ABS(ROUND(VALUE(SUBSTITUTE(連結実質赤字比率に係る赤字・黒字の構成分析!G$37,"▲", "-")), 2)), NA())</f>
        <v>0.27</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錦町介護保険特別会計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0.95</v>
      </c>
    </row>
    <row r="35" spans="1:16" x14ac:dyDescent="0.15">
      <c r="A35" s="181" t="str">
        <f>IF(連結実質赤字比率に係る赤字・黒字の構成分析!C$35="",NA(),連結実質赤字比率に係る赤字・黒字の構成分析!C$35)</f>
        <v>錦町国民健康保険特別会計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2.2200000000000002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2.5099999999999998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4.3499999999999996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424</v>
      </c>
      <c r="E42" s="182"/>
      <c r="F42" s="182"/>
      <c r="G42" s="182">
        <f>'実質公債費比率（分子）の構造'!L$52</f>
        <v>426</v>
      </c>
      <c r="H42" s="182"/>
      <c r="I42" s="182"/>
      <c r="J42" s="182">
        <f>'実質公債費比率（分子）の構造'!M$52</f>
        <v>426</v>
      </c>
      <c r="K42" s="182"/>
      <c r="L42" s="182"/>
      <c r="M42" s="182">
        <f>'実質公債費比率（分子）の構造'!N$52</f>
        <v>409</v>
      </c>
      <c r="N42" s="182"/>
      <c r="O42" s="182"/>
      <c r="P42" s="182">
        <f>'実質公債費比率（分子）の構造'!O$52</f>
        <v>408</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23</v>
      </c>
      <c r="C44" s="182"/>
      <c r="D44" s="182"/>
      <c r="E44" s="182">
        <f>'実質公債費比率（分子）の構造'!L$50</f>
        <v>20</v>
      </c>
      <c r="F44" s="182"/>
      <c r="G44" s="182"/>
      <c r="H44" s="182">
        <f>'実質公債費比率（分子）の構造'!M$50</f>
        <v>17</v>
      </c>
      <c r="I44" s="182"/>
      <c r="J44" s="182"/>
      <c r="K44" s="182">
        <f>'実質公債費比率（分子）の構造'!N$50</f>
        <v>13</v>
      </c>
      <c r="L44" s="182"/>
      <c r="M44" s="182"/>
      <c r="N44" s="182">
        <f>'実質公債費比率（分子）の構造'!O$50</f>
        <v>10</v>
      </c>
      <c r="O44" s="182"/>
      <c r="P44" s="182"/>
    </row>
    <row r="45" spans="1:16" x14ac:dyDescent="0.15">
      <c r="A45" s="182" t="s">
        <v>65</v>
      </c>
      <c r="B45" s="182">
        <f>'実質公債費比率（分子）の構造'!K$49</f>
        <v>58</v>
      </c>
      <c r="C45" s="182"/>
      <c r="D45" s="182"/>
      <c r="E45" s="182">
        <f>'実質公債費比率（分子）の構造'!L$49</f>
        <v>36</v>
      </c>
      <c r="F45" s="182"/>
      <c r="G45" s="182"/>
      <c r="H45" s="182">
        <f>'実質公債費比率（分子）の構造'!M$49</f>
        <v>37</v>
      </c>
      <c r="I45" s="182"/>
      <c r="J45" s="182"/>
      <c r="K45" s="182">
        <f>'実質公債費比率（分子）の構造'!N$49</f>
        <v>38</v>
      </c>
      <c r="L45" s="182"/>
      <c r="M45" s="182"/>
      <c r="N45" s="182">
        <f>'実質公債費比率（分子）の構造'!O$49</f>
        <v>35</v>
      </c>
      <c r="O45" s="182"/>
      <c r="P45" s="182"/>
    </row>
    <row r="46" spans="1:16" x14ac:dyDescent="0.15">
      <c r="A46" s="182" t="s">
        <v>66</v>
      </c>
      <c r="B46" s="182">
        <f>'実質公債費比率（分子）の構造'!K$48</f>
        <v>156</v>
      </c>
      <c r="C46" s="182"/>
      <c r="D46" s="182"/>
      <c r="E46" s="182">
        <f>'実質公債費比率（分子）の構造'!L$48</f>
        <v>174</v>
      </c>
      <c r="F46" s="182"/>
      <c r="G46" s="182"/>
      <c r="H46" s="182">
        <f>'実質公債費比率（分子）の構造'!M$48</f>
        <v>186</v>
      </c>
      <c r="I46" s="182"/>
      <c r="J46" s="182"/>
      <c r="K46" s="182">
        <f>'実質公債費比率（分子）の構造'!N$48</f>
        <v>200</v>
      </c>
      <c r="L46" s="182"/>
      <c r="M46" s="182"/>
      <c r="N46" s="182">
        <f>'実質公債費比率（分子）の構造'!O$48</f>
        <v>189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446</v>
      </c>
      <c r="C49" s="182"/>
      <c r="D49" s="182"/>
      <c r="E49" s="182">
        <f>'実質公債費比率（分子）の構造'!L$45</f>
        <v>449</v>
      </c>
      <c r="F49" s="182"/>
      <c r="G49" s="182"/>
      <c r="H49" s="182">
        <f>'実質公債費比率（分子）の構造'!M$45</f>
        <v>451</v>
      </c>
      <c r="I49" s="182"/>
      <c r="J49" s="182"/>
      <c r="K49" s="182">
        <f>'実質公債費比率（分子）の構造'!N$45</f>
        <v>429</v>
      </c>
      <c r="L49" s="182"/>
      <c r="M49" s="182"/>
      <c r="N49" s="182">
        <f>'実質公債費比率（分子）の構造'!O$45</f>
        <v>417</v>
      </c>
      <c r="O49" s="182"/>
      <c r="P49" s="182"/>
    </row>
    <row r="50" spans="1:16" x14ac:dyDescent="0.15">
      <c r="A50" s="182" t="s">
        <v>70</v>
      </c>
      <c r="B50" s="182" t="e">
        <f>NA()</f>
        <v>#N/A</v>
      </c>
      <c r="C50" s="182">
        <f>IF(ISNUMBER('実質公債費比率（分子）の構造'!K$53),'実質公債費比率（分子）の構造'!K$53,NA())</f>
        <v>259</v>
      </c>
      <c r="D50" s="182" t="e">
        <f>NA()</f>
        <v>#N/A</v>
      </c>
      <c r="E50" s="182" t="e">
        <f>NA()</f>
        <v>#N/A</v>
      </c>
      <c r="F50" s="182">
        <f>IF(ISNUMBER('実質公債費比率（分子）の構造'!L$53),'実質公債費比率（分子）の構造'!L$53,NA())</f>
        <v>253</v>
      </c>
      <c r="G50" s="182" t="e">
        <f>NA()</f>
        <v>#N/A</v>
      </c>
      <c r="H50" s="182" t="e">
        <f>NA()</f>
        <v>#N/A</v>
      </c>
      <c r="I50" s="182">
        <f>IF(ISNUMBER('実質公債費比率（分子）の構造'!M$53),'実質公債費比率（分子）の構造'!M$53,NA())</f>
        <v>265</v>
      </c>
      <c r="J50" s="182" t="e">
        <f>NA()</f>
        <v>#N/A</v>
      </c>
      <c r="K50" s="182" t="e">
        <f>NA()</f>
        <v>#N/A</v>
      </c>
      <c r="L50" s="182">
        <f>IF(ISNUMBER('実質公債費比率（分子）の構造'!N$53),'実質公債費比率（分子）の構造'!N$53,NA())</f>
        <v>271</v>
      </c>
      <c r="M50" s="182" t="e">
        <f>NA()</f>
        <v>#N/A</v>
      </c>
      <c r="N50" s="182" t="e">
        <f>NA()</f>
        <v>#N/A</v>
      </c>
      <c r="O50" s="182">
        <f>IF(ISNUMBER('実質公債費比率（分子）の構造'!O$53),'実質公債費比率（分子）の構造'!O$53,NA())</f>
        <v>243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4534</v>
      </c>
      <c r="E56" s="181"/>
      <c r="F56" s="181"/>
      <c r="G56" s="181">
        <f>'将来負担比率（分子）の構造'!J$52</f>
        <v>4462</v>
      </c>
      <c r="H56" s="181"/>
      <c r="I56" s="181"/>
      <c r="J56" s="181">
        <f>'将来負担比率（分子）の構造'!K$52</f>
        <v>4291</v>
      </c>
      <c r="K56" s="181"/>
      <c r="L56" s="181"/>
      <c r="M56" s="181">
        <f>'将来負担比率（分子）の構造'!L$52</f>
        <v>4179</v>
      </c>
      <c r="N56" s="181"/>
      <c r="O56" s="181"/>
      <c r="P56" s="181">
        <f>'将来負担比率（分子）の構造'!M$52</f>
        <v>4325</v>
      </c>
    </row>
    <row r="57" spans="1:16" x14ac:dyDescent="0.15">
      <c r="A57" s="181" t="s">
        <v>41</v>
      </c>
      <c r="B57" s="181"/>
      <c r="C57" s="181"/>
      <c r="D57" s="181">
        <f>'将来負担比率（分子）の構造'!I$51</f>
        <v>165</v>
      </c>
      <c r="E57" s="181"/>
      <c r="F57" s="181"/>
      <c r="G57" s="181">
        <f>'将来負担比率（分子）の構造'!J$51</f>
        <v>152</v>
      </c>
      <c r="H57" s="181"/>
      <c r="I57" s="181"/>
      <c r="J57" s="181">
        <f>'将来負担比率（分子）の構造'!K$51</f>
        <v>142</v>
      </c>
      <c r="K57" s="181"/>
      <c r="L57" s="181"/>
      <c r="M57" s="181">
        <f>'将来負担比率（分子）の構造'!L$51</f>
        <v>135</v>
      </c>
      <c r="N57" s="181"/>
      <c r="O57" s="181"/>
      <c r="P57" s="181">
        <f>'将来負担比率（分子）の構造'!M$51</f>
        <v>157</v>
      </c>
    </row>
    <row r="58" spans="1:16" x14ac:dyDescent="0.15">
      <c r="A58" s="181" t="s">
        <v>40</v>
      </c>
      <c r="B58" s="181"/>
      <c r="C58" s="181"/>
      <c r="D58" s="181">
        <f>'将来負担比率（分子）の構造'!I$50</f>
        <v>1918</v>
      </c>
      <c r="E58" s="181"/>
      <c r="F58" s="181"/>
      <c r="G58" s="181">
        <f>'将来負担比率（分子）の構造'!J$50</f>
        <v>2050</v>
      </c>
      <c r="H58" s="181"/>
      <c r="I58" s="181"/>
      <c r="J58" s="181">
        <f>'将来負担比率（分子）の構造'!K$50</f>
        <v>2202</v>
      </c>
      <c r="K58" s="181"/>
      <c r="L58" s="181"/>
      <c r="M58" s="181">
        <f>'将来負担比率（分子）の構造'!L$50</f>
        <v>2394</v>
      </c>
      <c r="N58" s="181"/>
      <c r="O58" s="181"/>
      <c r="P58" s="181">
        <f>'将来負担比率（分子）の構造'!M$50</f>
        <v>2774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76</v>
      </c>
      <c r="C61" s="181"/>
      <c r="D61" s="181"/>
      <c r="E61" s="181">
        <f>'将来負担比率（分子）の構造'!J$46</f>
        <v>56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1014</v>
      </c>
      <c r="C62" s="181"/>
      <c r="D62" s="181"/>
      <c r="E62" s="181">
        <f>'将来負担比率（分子）の構造'!J$45</f>
        <v>976</v>
      </c>
      <c r="F62" s="181"/>
      <c r="G62" s="181"/>
      <c r="H62" s="181">
        <f>'将来負担比率（分子）の構造'!K$45</f>
        <v>966</v>
      </c>
      <c r="I62" s="181"/>
      <c r="J62" s="181"/>
      <c r="K62" s="181">
        <f>'将来負担比率（分子）の構造'!L$45</f>
        <v>957</v>
      </c>
      <c r="L62" s="181"/>
      <c r="M62" s="181"/>
      <c r="N62" s="181">
        <f>'将来負担比率（分子）の構造'!M$45</f>
        <v>944</v>
      </c>
      <c r="O62" s="181"/>
      <c r="P62" s="181"/>
    </row>
    <row r="63" spans="1:16" x14ac:dyDescent="0.15">
      <c r="A63" s="181" t="s">
        <v>33</v>
      </c>
      <c r="B63" s="181">
        <f>'将来負担比率（分子）の構造'!I$44</f>
        <v>200</v>
      </c>
      <c r="C63" s="181"/>
      <c r="D63" s="181"/>
      <c r="E63" s="181">
        <f>'将来負担比率（分子）の構造'!J$44</f>
        <v>160</v>
      </c>
      <c r="F63" s="181"/>
      <c r="G63" s="181"/>
      <c r="H63" s="181">
        <f>'将来負担比率（分子）の構造'!K$44</f>
        <v>138</v>
      </c>
      <c r="I63" s="181"/>
      <c r="J63" s="181"/>
      <c r="K63" s="181">
        <f>'将来負担比率（分子）の構造'!L$44</f>
        <v>106</v>
      </c>
      <c r="L63" s="181"/>
      <c r="M63" s="181"/>
      <c r="N63" s="181">
        <f>'将来負担比率（分子）の構造'!M$44</f>
        <v>77</v>
      </c>
      <c r="O63" s="181"/>
      <c r="P63" s="181"/>
    </row>
    <row r="64" spans="1:16" x14ac:dyDescent="0.15">
      <c r="A64" s="181" t="s">
        <v>32</v>
      </c>
      <c r="B64" s="181">
        <f>'将来負担比率（分子）の構造'!I$43</f>
        <v>3083</v>
      </c>
      <c r="C64" s="181"/>
      <c r="D64" s="181"/>
      <c r="E64" s="181">
        <f>'将来負担比率（分子）の構造'!J$43</f>
        <v>3051</v>
      </c>
      <c r="F64" s="181"/>
      <c r="G64" s="181"/>
      <c r="H64" s="181">
        <f>'将来負担比率（分子）の構造'!K$43</f>
        <v>2955</v>
      </c>
      <c r="I64" s="181"/>
      <c r="J64" s="181"/>
      <c r="K64" s="181">
        <f>'将来負担比率（分子）の構造'!L$43</f>
        <v>2893</v>
      </c>
      <c r="L64" s="181"/>
      <c r="M64" s="181"/>
      <c r="N64" s="181">
        <f>'将来負担比率（分子）の構造'!M$43</f>
        <v>2804</v>
      </c>
      <c r="O64" s="181"/>
      <c r="P64" s="181"/>
    </row>
    <row r="65" spans="1:16" x14ac:dyDescent="0.15">
      <c r="A65" s="181" t="s">
        <v>31</v>
      </c>
      <c r="B65" s="181" t="str">
        <f>'将来負担比率（分子）の構造'!I$42</f>
        <v>-</v>
      </c>
      <c r="C65" s="181"/>
      <c r="D65" s="181"/>
      <c r="E65" s="181" t="str">
        <f>'将来負担比率（分子）の構造'!J$42</f>
        <v>-</v>
      </c>
      <c r="F65" s="181"/>
      <c r="G65" s="181"/>
      <c r="H65" s="181">
        <f>'将来負担比率（分子）の構造'!K$42</f>
        <v>39</v>
      </c>
      <c r="I65" s="181"/>
      <c r="J65" s="181"/>
      <c r="K65" s="181">
        <f>'将来負担比率（分子）の構造'!L$42</f>
        <v>26</v>
      </c>
      <c r="L65" s="181"/>
      <c r="M65" s="181"/>
      <c r="N65" s="181">
        <f>'将来負担比率（分子）の構造'!M$42</f>
        <v>84</v>
      </c>
      <c r="O65" s="181"/>
      <c r="P65" s="181"/>
    </row>
    <row r="66" spans="1:16" x14ac:dyDescent="0.15">
      <c r="A66" s="181" t="s">
        <v>30</v>
      </c>
      <c r="B66" s="181">
        <f>'将来負担比率（分子）の構造'!I$41</f>
        <v>4859</v>
      </c>
      <c r="C66" s="181"/>
      <c r="D66" s="181"/>
      <c r="E66" s="181">
        <f>'将来負担比率（分子）の構造'!J$41</f>
        <v>5008</v>
      </c>
      <c r="F66" s="181"/>
      <c r="G66" s="181"/>
      <c r="H66" s="181">
        <f>'将来負担比率（分子）の構造'!K$41</f>
        <v>4963</v>
      </c>
      <c r="I66" s="181"/>
      <c r="J66" s="181"/>
      <c r="K66" s="181">
        <f>'将来負担比率（分子）の構造'!L$41</f>
        <v>4915</v>
      </c>
      <c r="L66" s="181"/>
      <c r="M66" s="181"/>
      <c r="N66" s="181">
        <f>'将来負担比率（分子）の構造'!M$41</f>
        <v>5248</v>
      </c>
      <c r="O66" s="181"/>
      <c r="P66" s="181"/>
    </row>
    <row r="67" spans="1:16" x14ac:dyDescent="0.15">
      <c r="A67" s="181" t="s">
        <v>74</v>
      </c>
      <c r="B67" s="181" t="e">
        <f>NA()</f>
        <v>#N/A</v>
      </c>
      <c r="C67" s="181">
        <f>IF(ISNUMBER('将来負担比率（分子）の構造'!I$53), IF('将来負担比率（分子）の構造'!I$53 &lt; 0, 0, '将来負担比率（分子）の構造'!I$53), NA())</f>
        <v>2614</v>
      </c>
      <c r="D67" s="181" t="e">
        <f>NA()</f>
        <v>#N/A</v>
      </c>
      <c r="E67" s="181" t="e">
        <f>NA()</f>
        <v>#N/A</v>
      </c>
      <c r="F67" s="181">
        <f>IF(ISNUMBER('将来負担比率（分子）の構造'!J$53), IF('将来負担比率（分子）の構造'!J$53 &lt; 0, 0, '将来負担比率（分子）の構造'!J$53), NA())</f>
        <v>2589</v>
      </c>
      <c r="G67" s="181" t="e">
        <f>NA()</f>
        <v>#N/A</v>
      </c>
      <c r="H67" s="181" t="e">
        <f>NA()</f>
        <v>#N/A</v>
      </c>
      <c r="I67" s="181">
        <f>IF(ISNUMBER('将来負担比率（分子）の構造'!K$53), IF('将来負担比率（分子）の構造'!K$53 &lt; 0, 0, '将来負担比率（分子）の構造'!K$53), NA())</f>
        <v>2426</v>
      </c>
      <c r="J67" s="181" t="e">
        <f>NA()</f>
        <v>#N/A</v>
      </c>
      <c r="K67" s="181" t="e">
        <f>NA()</f>
        <v>#N/A</v>
      </c>
      <c r="L67" s="181">
        <f>IF(ISNUMBER('将来負担比率（分子）の構造'!L$53), IF('将来負担比率（分子）の構造'!L$53 &lt; 0, 0, '将来負担比率（分子）の構造'!L$53), NA())</f>
        <v>2189</v>
      </c>
      <c r="M67" s="181" t="e">
        <f>NA()</f>
        <v>#N/A</v>
      </c>
      <c r="N67" s="181" t="e">
        <f>NA()</f>
        <v>#N/A</v>
      </c>
      <c r="O67" s="181">
        <f>IF(ISNUMBER('将来負担比率（分子）の構造'!M$53), IF('将来負担比率（分子）の構造'!M$53 &lt; 0, 0, '将来負担比率（分子）の構造'!M$53), NA())</f>
        <v>1900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1400</v>
      </c>
      <c r="C72" s="185">
        <f>基金残高に係る経年分析!G55</f>
        <v>1430</v>
      </c>
      <c r="D72" s="185">
        <f>基金残高に係る経年分析!H55</f>
        <v>1390</v>
      </c>
    </row>
    <row r="73" spans="1:16" x14ac:dyDescent="0.15">
      <c r="A73" s="184" t="s">
        <v>77</v>
      </c>
      <c r="B73" s="185">
        <f>基金残高に係る経年分析!F56</f>
        <v>30</v>
      </c>
      <c r="C73" s="185">
        <f>基金残高に係る経年分析!G56</f>
        <v>30</v>
      </c>
      <c r="D73" s="185">
        <f>基金残高に係る経年分析!H56</f>
        <v>30</v>
      </c>
    </row>
    <row r="74" spans="1:16" x14ac:dyDescent="0.15">
      <c r="A74" s="184" t="s">
        <v>78</v>
      </c>
      <c r="B74" s="185">
        <f>基金残高に係る経年分析!F57</f>
        <v>475</v>
      </c>
      <c r="C74" s="185">
        <f>基金残高に係る経年分析!G57</f>
        <v>581</v>
      </c>
      <c r="D74" s="185">
        <f>基金残高に係る経年分析!H57</f>
        <v>985</v>
      </c>
    </row>
  </sheetData>
  <sheetProtection algorithmName="SHA-512" hashValue="i4xlS+r37QUgGSWXOKBtpUkW5UnAk+TX26OEoizM1GrwGWtKishtm13A6Nedtd785/aZifqXNVm0Uhl3cdkEWg==" saltValue="QX7r4lWRpQo9lFTpRWov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1112239</v>
      </c>
      <c r="S5" s="736"/>
      <c r="T5" s="736"/>
      <c r="U5" s="736"/>
      <c r="V5" s="736"/>
      <c r="W5" s="736"/>
      <c r="X5" s="736"/>
      <c r="Y5" s="779"/>
      <c r="Z5" s="797">
        <v>11.8</v>
      </c>
      <c r="AA5" s="797"/>
      <c r="AB5" s="797"/>
      <c r="AC5" s="797"/>
      <c r="AD5" s="798">
        <v>1112239</v>
      </c>
      <c r="AE5" s="798"/>
      <c r="AF5" s="798"/>
      <c r="AG5" s="798"/>
      <c r="AH5" s="798"/>
      <c r="AI5" s="798"/>
      <c r="AJ5" s="798"/>
      <c r="AK5" s="798"/>
      <c r="AL5" s="780">
        <v>34.200000000000003</v>
      </c>
      <c r="AM5" s="751"/>
      <c r="AN5" s="751"/>
      <c r="AO5" s="781"/>
      <c r="AP5" s="746" t="s">
        <v>226</v>
      </c>
      <c r="AQ5" s="747"/>
      <c r="AR5" s="747"/>
      <c r="AS5" s="747"/>
      <c r="AT5" s="747"/>
      <c r="AU5" s="747"/>
      <c r="AV5" s="747"/>
      <c r="AW5" s="747"/>
      <c r="AX5" s="747"/>
      <c r="AY5" s="747"/>
      <c r="AZ5" s="747"/>
      <c r="BA5" s="747"/>
      <c r="BB5" s="747"/>
      <c r="BC5" s="747"/>
      <c r="BD5" s="747"/>
      <c r="BE5" s="747"/>
      <c r="BF5" s="748"/>
      <c r="BG5" s="680">
        <v>1111909</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68221</v>
      </c>
      <c r="S6" s="681"/>
      <c r="T6" s="681"/>
      <c r="U6" s="681"/>
      <c r="V6" s="681"/>
      <c r="W6" s="681"/>
      <c r="X6" s="681"/>
      <c r="Y6" s="682"/>
      <c r="Z6" s="713">
        <v>0.7</v>
      </c>
      <c r="AA6" s="713"/>
      <c r="AB6" s="713"/>
      <c r="AC6" s="713"/>
      <c r="AD6" s="714">
        <v>68221</v>
      </c>
      <c r="AE6" s="714"/>
      <c r="AF6" s="714"/>
      <c r="AG6" s="714"/>
      <c r="AH6" s="714"/>
      <c r="AI6" s="714"/>
      <c r="AJ6" s="714"/>
      <c r="AK6" s="714"/>
      <c r="AL6" s="683">
        <v>2.1</v>
      </c>
      <c r="AM6" s="684"/>
      <c r="AN6" s="684"/>
      <c r="AO6" s="715"/>
      <c r="AP6" s="677" t="s">
        <v>231</v>
      </c>
      <c r="AQ6" s="678"/>
      <c r="AR6" s="678"/>
      <c r="AS6" s="678"/>
      <c r="AT6" s="678"/>
      <c r="AU6" s="678"/>
      <c r="AV6" s="678"/>
      <c r="AW6" s="678"/>
      <c r="AX6" s="678"/>
      <c r="AY6" s="678"/>
      <c r="AZ6" s="678"/>
      <c r="BA6" s="678"/>
      <c r="BB6" s="678"/>
      <c r="BC6" s="678"/>
      <c r="BD6" s="678"/>
      <c r="BE6" s="678"/>
      <c r="BF6" s="679"/>
      <c r="BG6" s="680">
        <v>1111909</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73448</v>
      </c>
      <c r="CS6" s="681"/>
      <c r="CT6" s="681"/>
      <c r="CU6" s="681"/>
      <c r="CV6" s="681"/>
      <c r="CW6" s="681"/>
      <c r="CX6" s="681"/>
      <c r="CY6" s="682"/>
      <c r="CZ6" s="780">
        <v>0.8</v>
      </c>
      <c r="DA6" s="751"/>
      <c r="DB6" s="751"/>
      <c r="DC6" s="783"/>
      <c r="DD6" s="686" t="s">
        <v>128</v>
      </c>
      <c r="DE6" s="681"/>
      <c r="DF6" s="681"/>
      <c r="DG6" s="681"/>
      <c r="DH6" s="681"/>
      <c r="DI6" s="681"/>
      <c r="DJ6" s="681"/>
      <c r="DK6" s="681"/>
      <c r="DL6" s="681"/>
      <c r="DM6" s="681"/>
      <c r="DN6" s="681"/>
      <c r="DO6" s="681"/>
      <c r="DP6" s="682"/>
      <c r="DQ6" s="686">
        <v>73448</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529</v>
      </c>
      <c r="S7" s="681"/>
      <c r="T7" s="681"/>
      <c r="U7" s="681"/>
      <c r="V7" s="681"/>
      <c r="W7" s="681"/>
      <c r="X7" s="681"/>
      <c r="Y7" s="682"/>
      <c r="Z7" s="713">
        <v>0</v>
      </c>
      <c r="AA7" s="713"/>
      <c r="AB7" s="713"/>
      <c r="AC7" s="713"/>
      <c r="AD7" s="714">
        <v>529</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386305</v>
      </c>
      <c r="BH7" s="681"/>
      <c r="BI7" s="681"/>
      <c r="BJ7" s="681"/>
      <c r="BK7" s="681"/>
      <c r="BL7" s="681"/>
      <c r="BM7" s="681"/>
      <c r="BN7" s="682"/>
      <c r="BO7" s="713">
        <v>34.700000000000003</v>
      </c>
      <c r="BP7" s="713"/>
      <c r="BQ7" s="713"/>
      <c r="BR7" s="713"/>
      <c r="BS7" s="714" t="s">
        <v>128</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2765223</v>
      </c>
      <c r="CS7" s="681"/>
      <c r="CT7" s="681"/>
      <c r="CU7" s="681"/>
      <c r="CV7" s="681"/>
      <c r="CW7" s="681"/>
      <c r="CX7" s="681"/>
      <c r="CY7" s="682"/>
      <c r="CZ7" s="713">
        <v>30.5</v>
      </c>
      <c r="DA7" s="713"/>
      <c r="DB7" s="713"/>
      <c r="DC7" s="713"/>
      <c r="DD7" s="686">
        <v>58819</v>
      </c>
      <c r="DE7" s="681"/>
      <c r="DF7" s="681"/>
      <c r="DG7" s="681"/>
      <c r="DH7" s="681"/>
      <c r="DI7" s="681"/>
      <c r="DJ7" s="681"/>
      <c r="DK7" s="681"/>
      <c r="DL7" s="681"/>
      <c r="DM7" s="681"/>
      <c r="DN7" s="681"/>
      <c r="DO7" s="681"/>
      <c r="DP7" s="682"/>
      <c r="DQ7" s="686">
        <v>1235302</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2277</v>
      </c>
      <c r="S8" s="681"/>
      <c r="T8" s="681"/>
      <c r="U8" s="681"/>
      <c r="V8" s="681"/>
      <c r="W8" s="681"/>
      <c r="X8" s="681"/>
      <c r="Y8" s="682"/>
      <c r="Z8" s="713">
        <v>0</v>
      </c>
      <c r="AA8" s="713"/>
      <c r="AB8" s="713"/>
      <c r="AC8" s="713"/>
      <c r="AD8" s="714">
        <v>2277</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17036</v>
      </c>
      <c r="BH8" s="681"/>
      <c r="BI8" s="681"/>
      <c r="BJ8" s="681"/>
      <c r="BK8" s="681"/>
      <c r="BL8" s="681"/>
      <c r="BM8" s="681"/>
      <c r="BN8" s="682"/>
      <c r="BO8" s="713">
        <v>1.5</v>
      </c>
      <c r="BP8" s="713"/>
      <c r="BQ8" s="713"/>
      <c r="BR8" s="713"/>
      <c r="BS8" s="686" t="s">
        <v>128</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1972459</v>
      </c>
      <c r="CS8" s="681"/>
      <c r="CT8" s="681"/>
      <c r="CU8" s="681"/>
      <c r="CV8" s="681"/>
      <c r="CW8" s="681"/>
      <c r="CX8" s="681"/>
      <c r="CY8" s="682"/>
      <c r="CZ8" s="713">
        <v>21.8</v>
      </c>
      <c r="DA8" s="713"/>
      <c r="DB8" s="713"/>
      <c r="DC8" s="713"/>
      <c r="DD8" s="686">
        <v>36821</v>
      </c>
      <c r="DE8" s="681"/>
      <c r="DF8" s="681"/>
      <c r="DG8" s="681"/>
      <c r="DH8" s="681"/>
      <c r="DI8" s="681"/>
      <c r="DJ8" s="681"/>
      <c r="DK8" s="681"/>
      <c r="DL8" s="681"/>
      <c r="DM8" s="681"/>
      <c r="DN8" s="681"/>
      <c r="DO8" s="681"/>
      <c r="DP8" s="682"/>
      <c r="DQ8" s="686">
        <v>855997</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2210</v>
      </c>
      <c r="S9" s="681"/>
      <c r="T9" s="681"/>
      <c r="U9" s="681"/>
      <c r="V9" s="681"/>
      <c r="W9" s="681"/>
      <c r="X9" s="681"/>
      <c r="Y9" s="682"/>
      <c r="Z9" s="713">
        <v>0</v>
      </c>
      <c r="AA9" s="713"/>
      <c r="AB9" s="713"/>
      <c r="AC9" s="713"/>
      <c r="AD9" s="714">
        <v>2210</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304918</v>
      </c>
      <c r="BH9" s="681"/>
      <c r="BI9" s="681"/>
      <c r="BJ9" s="681"/>
      <c r="BK9" s="681"/>
      <c r="BL9" s="681"/>
      <c r="BM9" s="681"/>
      <c r="BN9" s="682"/>
      <c r="BO9" s="713">
        <v>27.4</v>
      </c>
      <c r="BP9" s="713"/>
      <c r="BQ9" s="713"/>
      <c r="BR9" s="713"/>
      <c r="BS9" s="686" t="s">
        <v>128</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570069</v>
      </c>
      <c r="CS9" s="681"/>
      <c r="CT9" s="681"/>
      <c r="CU9" s="681"/>
      <c r="CV9" s="681"/>
      <c r="CW9" s="681"/>
      <c r="CX9" s="681"/>
      <c r="CY9" s="682"/>
      <c r="CZ9" s="713">
        <v>6.3</v>
      </c>
      <c r="DA9" s="713"/>
      <c r="DB9" s="713"/>
      <c r="DC9" s="713"/>
      <c r="DD9" s="686">
        <v>16539</v>
      </c>
      <c r="DE9" s="681"/>
      <c r="DF9" s="681"/>
      <c r="DG9" s="681"/>
      <c r="DH9" s="681"/>
      <c r="DI9" s="681"/>
      <c r="DJ9" s="681"/>
      <c r="DK9" s="681"/>
      <c r="DL9" s="681"/>
      <c r="DM9" s="681"/>
      <c r="DN9" s="681"/>
      <c r="DO9" s="681"/>
      <c r="DP9" s="682"/>
      <c r="DQ9" s="686">
        <v>414531</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30599</v>
      </c>
      <c r="BH10" s="681"/>
      <c r="BI10" s="681"/>
      <c r="BJ10" s="681"/>
      <c r="BK10" s="681"/>
      <c r="BL10" s="681"/>
      <c r="BM10" s="681"/>
      <c r="BN10" s="682"/>
      <c r="BO10" s="713">
        <v>2.8</v>
      </c>
      <c r="BP10" s="713"/>
      <c r="BQ10" s="713"/>
      <c r="BR10" s="713"/>
      <c r="BS10" s="686" t="s">
        <v>128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784</v>
      </c>
      <c r="CS10" s="681"/>
      <c r="CT10" s="681"/>
      <c r="CU10" s="681"/>
      <c r="CV10" s="681"/>
      <c r="CW10" s="681"/>
      <c r="CX10" s="681"/>
      <c r="CY10" s="682"/>
      <c r="CZ10" s="713">
        <v>0</v>
      </c>
      <c r="DA10" s="713"/>
      <c r="DB10" s="713"/>
      <c r="DC10" s="713"/>
      <c r="DD10" s="686" t="s">
        <v>128</v>
      </c>
      <c r="DE10" s="681"/>
      <c r="DF10" s="681"/>
      <c r="DG10" s="681"/>
      <c r="DH10" s="681"/>
      <c r="DI10" s="681"/>
      <c r="DJ10" s="681"/>
      <c r="DK10" s="681"/>
      <c r="DL10" s="681"/>
      <c r="DM10" s="681"/>
      <c r="DN10" s="681"/>
      <c r="DO10" s="681"/>
      <c r="DP10" s="682"/>
      <c r="DQ10" s="686">
        <v>784</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230896</v>
      </c>
      <c r="S11" s="681"/>
      <c r="T11" s="681"/>
      <c r="U11" s="681"/>
      <c r="V11" s="681"/>
      <c r="W11" s="681"/>
      <c r="X11" s="681"/>
      <c r="Y11" s="682"/>
      <c r="Z11" s="683">
        <v>2.4</v>
      </c>
      <c r="AA11" s="684"/>
      <c r="AB11" s="684"/>
      <c r="AC11" s="685"/>
      <c r="AD11" s="686">
        <v>230896</v>
      </c>
      <c r="AE11" s="681"/>
      <c r="AF11" s="681"/>
      <c r="AG11" s="681"/>
      <c r="AH11" s="681"/>
      <c r="AI11" s="681"/>
      <c r="AJ11" s="681"/>
      <c r="AK11" s="682"/>
      <c r="AL11" s="683">
        <v>7.1</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33752</v>
      </c>
      <c r="BH11" s="681"/>
      <c r="BI11" s="681"/>
      <c r="BJ11" s="681"/>
      <c r="BK11" s="681"/>
      <c r="BL11" s="681"/>
      <c r="BM11" s="681"/>
      <c r="BN11" s="682"/>
      <c r="BO11" s="713">
        <v>3</v>
      </c>
      <c r="BP11" s="713"/>
      <c r="BQ11" s="713"/>
      <c r="BR11" s="713"/>
      <c r="BS11" s="686" t="s">
        <v>128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790930</v>
      </c>
      <c r="CS11" s="681"/>
      <c r="CT11" s="681"/>
      <c r="CU11" s="681"/>
      <c r="CV11" s="681"/>
      <c r="CW11" s="681"/>
      <c r="CX11" s="681"/>
      <c r="CY11" s="682"/>
      <c r="CZ11" s="713">
        <v>8.6999999999999993</v>
      </c>
      <c r="DA11" s="713"/>
      <c r="DB11" s="713"/>
      <c r="DC11" s="713"/>
      <c r="DD11" s="686">
        <v>149073</v>
      </c>
      <c r="DE11" s="681"/>
      <c r="DF11" s="681"/>
      <c r="DG11" s="681"/>
      <c r="DH11" s="681"/>
      <c r="DI11" s="681"/>
      <c r="DJ11" s="681"/>
      <c r="DK11" s="681"/>
      <c r="DL11" s="681"/>
      <c r="DM11" s="681"/>
      <c r="DN11" s="681"/>
      <c r="DO11" s="681"/>
      <c r="DP11" s="682"/>
      <c r="DQ11" s="686">
        <v>277203</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6716</v>
      </c>
      <c r="S12" s="681"/>
      <c r="T12" s="681"/>
      <c r="U12" s="681"/>
      <c r="V12" s="681"/>
      <c r="W12" s="681"/>
      <c r="X12" s="681"/>
      <c r="Y12" s="682"/>
      <c r="Z12" s="713">
        <v>0.1</v>
      </c>
      <c r="AA12" s="713"/>
      <c r="AB12" s="713"/>
      <c r="AC12" s="713"/>
      <c r="AD12" s="714">
        <v>6716</v>
      </c>
      <c r="AE12" s="714"/>
      <c r="AF12" s="714"/>
      <c r="AG12" s="714"/>
      <c r="AH12" s="714"/>
      <c r="AI12" s="714"/>
      <c r="AJ12" s="714"/>
      <c r="AK12" s="714"/>
      <c r="AL12" s="683">
        <v>0.2</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584069</v>
      </c>
      <c r="BH12" s="681"/>
      <c r="BI12" s="681"/>
      <c r="BJ12" s="681"/>
      <c r="BK12" s="681"/>
      <c r="BL12" s="681"/>
      <c r="BM12" s="681"/>
      <c r="BN12" s="682"/>
      <c r="BO12" s="713">
        <v>52.5</v>
      </c>
      <c r="BP12" s="713"/>
      <c r="BQ12" s="713"/>
      <c r="BR12" s="713"/>
      <c r="BS12" s="686" t="s">
        <v>174</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741414</v>
      </c>
      <c r="CS12" s="681"/>
      <c r="CT12" s="681"/>
      <c r="CU12" s="681"/>
      <c r="CV12" s="681"/>
      <c r="CW12" s="681"/>
      <c r="CX12" s="681"/>
      <c r="CY12" s="682"/>
      <c r="CZ12" s="713">
        <v>8.1999999999999993</v>
      </c>
      <c r="DA12" s="713"/>
      <c r="DB12" s="713"/>
      <c r="DC12" s="713"/>
      <c r="DD12" s="686">
        <v>363946</v>
      </c>
      <c r="DE12" s="681"/>
      <c r="DF12" s="681"/>
      <c r="DG12" s="681"/>
      <c r="DH12" s="681"/>
      <c r="DI12" s="681"/>
      <c r="DJ12" s="681"/>
      <c r="DK12" s="681"/>
      <c r="DL12" s="681"/>
      <c r="DM12" s="681"/>
      <c r="DN12" s="681"/>
      <c r="DO12" s="681"/>
      <c r="DP12" s="682"/>
      <c r="DQ12" s="686">
        <v>441308</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174</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583088</v>
      </c>
      <c r="BH13" s="681"/>
      <c r="BI13" s="681"/>
      <c r="BJ13" s="681"/>
      <c r="BK13" s="681"/>
      <c r="BL13" s="681"/>
      <c r="BM13" s="681"/>
      <c r="BN13" s="682"/>
      <c r="BO13" s="713">
        <v>52.4</v>
      </c>
      <c r="BP13" s="713"/>
      <c r="BQ13" s="713"/>
      <c r="BR13" s="713"/>
      <c r="BS13" s="686" t="s">
        <v>174</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738797</v>
      </c>
      <c r="CS13" s="681"/>
      <c r="CT13" s="681"/>
      <c r="CU13" s="681"/>
      <c r="CV13" s="681"/>
      <c r="CW13" s="681"/>
      <c r="CX13" s="681"/>
      <c r="CY13" s="682"/>
      <c r="CZ13" s="713">
        <v>8.1999999999999993</v>
      </c>
      <c r="DA13" s="713"/>
      <c r="DB13" s="713"/>
      <c r="DC13" s="713"/>
      <c r="DD13" s="686">
        <v>428742</v>
      </c>
      <c r="DE13" s="681"/>
      <c r="DF13" s="681"/>
      <c r="DG13" s="681"/>
      <c r="DH13" s="681"/>
      <c r="DI13" s="681"/>
      <c r="DJ13" s="681"/>
      <c r="DK13" s="681"/>
      <c r="DL13" s="681"/>
      <c r="DM13" s="681"/>
      <c r="DN13" s="681"/>
      <c r="DO13" s="681"/>
      <c r="DP13" s="682"/>
      <c r="DQ13" s="686">
        <v>332076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243</v>
      </c>
      <c r="S14" s="681"/>
      <c r="T14" s="681"/>
      <c r="U14" s="681"/>
      <c r="V14" s="681"/>
      <c r="W14" s="681"/>
      <c r="X14" s="681"/>
      <c r="Y14" s="682"/>
      <c r="Z14" s="713" t="s">
        <v>128</v>
      </c>
      <c r="AA14" s="713"/>
      <c r="AB14" s="713"/>
      <c r="AC14" s="713"/>
      <c r="AD14" s="714" t="s">
        <v>243</v>
      </c>
      <c r="AE14" s="714"/>
      <c r="AF14" s="714"/>
      <c r="AG14" s="714"/>
      <c r="AH14" s="714"/>
      <c r="AI14" s="714"/>
      <c r="AJ14" s="714"/>
      <c r="AK14" s="714"/>
      <c r="AL14" s="683" t="s">
        <v>128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47266</v>
      </c>
      <c r="BH14" s="681"/>
      <c r="BI14" s="681"/>
      <c r="BJ14" s="681"/>
      <c r="BK14" s="681"/>
      <c r="BL14" s="681"/>
      <c r="BM14" s="681"/>
      <c r="BN14" s="682"/>
      <c r="BO14" s="713">
        <v>4.2</v>
      </c>
      <c r="BP14" s="713"/>
      <c r="BQ14" s="713"/>
      <c r="BR14" s="713"/>
      <c r="BS14" s="686" t="s">
        <v>128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225311</v>
      </c>
      <c r="CS14" s="681"/>
      <c r="CT14" s="681"/>
      <c r="CU14" s="681"/>
      <c r="CV14" s="681"/>
      <c r="CW14" s="681"/>
      <c r="CX14" s="681"/>
      <c r="CY14" s="682"/>
      <c r="CZ14" s="713">
        <v>2.5</v>
      </c>
      <c r="DA14" s="713"/>
      <c r="DB14" s="713"/>
      <c r="DC14" s="713"/>
      <c r="DD14" s="686">
        <v>12992</v>
      </c>
      <c r="DE14" s="681"/>
      <c r="DF14" s="681"/>
      <c r="DG14" s="681"/>
      <c r="DH14" s="681"/>
      <c r="DI14" s="681"/>
      <c r="DJ14" s="681"/>
      <c r="DK14" s="681"/>
      <c r="DL14" s="681"/>
      <c r="DM14" s="681"/>
      <c r="DN14" s="681"/>
      <c r="DO14" s="681"/>
      <c r="DP14" s="682"/>
      <c r="DQ14" s="686">
        <v>209330</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243</v>
      </c>
      <c r="AA15" s="713"/>
      <c r="AB15" s="713"/>
      <c r="AC15" s="713"/>
      <c r="AD15" s="714" t="s">
        <v>128</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94269</v>
      </c>
      <c r="BH15" s="681"/>
      <c r="BI15" s="681"/>
      <c r="BJ15" s="681"/>
      <c r="BK15" s="681"/>
      <c r="BL15" s="681"/>
      <c r="BM15" s="681"/>
      <c r="BN15" s="682"/>
      <c r="BO15" s="713">
        <v>8.5</v>
      </c>
      <c r="BP15" s="713"/>
      <c r="BQ15" s="713"/>
      <c r="BR15" s="713"/>
      <c r="BS15" s="686" t="s">
        <v>128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514253</v>
      </c>
      <c r="CS15" s="681"/>
      <c r="CT15" s="681"/>
      <c r="CU15" s="681"/>
      <c r="CV15" s="681"/>
      <c r="CW15" s="681"/>
      <c r="CX15" s="681"/>
      <c r="CY15" s="682"/>
      <c r="CZ15" s="713">
        <v>5.7</v>
      </c>
      <c r="DA15" s="713"/>
      <c r="DB15" s="713"/>
      <c r="DC15" s="713"/>
      <c r="DD15" s="686">
        <v>65856</v>
      </c>
      <c r="DE15" s="681"/>
      <c r="DF15" s="681"/>
      <c r="DG15" s="681"/>
      <c r="DH15" s="681"/>
      <c r="DI15" s="681"/>
      <c r="DJ15" s="681"/>
      <c r="DK15" s="681"/>
      <c r="DL15" s="681"/>
      <c r="DM15" s="681"/>
      <c r="DN15" s="681"/>
      <c r="DO15" s="681"/>
      <c r="DP15" s="682"/>
      <c r="DQ15" s="686">
        <v>403981</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4397</v>
      </c>
      <c r="S16" s="681"/>
      <c r="T16" s="681"/>
      <c r="U16" s="681"/>
      <c r="V16" s="681"/>
      <c r="W16" s="681"/>
      <c r="X16" s="681"/>
      <c r="Y16" s="682"/>
      <c r="Z16" s="713">
        <v>0</v>
      </c>
      <c r="AA16" s="713"/>
      <c r="AB16" s="713"/>
      <c r="AC16" s="713"/>
      <c r="AD16" s="714">
        <v>4397</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243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244443</v>
      </c>
      <c r="CS16" s="681"/>
      <c r="CT16" s="681"/>
      <c r="CU16" s="681"/>
      <c r="CV16" s="681"/>
      <c r="CW16" s="681"/>
      <c r="CX16" s="681"/>
      <c r="CY16" s="682"/>
      <c r="CZ16" s="713">
        <v>2.7</v>
      </c>
      <c r="DA16" s="713"/>
      <c r="DB16" s="713"/>
      <c r="DC16" s="713"/>
      <c r="DD16" s="686" t="s">
        <v>174</v>
      </c>
      <c r="DE16" s="681"/>
      <c r="DF16" s="681"/>
      <c r="DG16" s="681"/>
      <c r="DH16" s="681"/>
      <c r="DI16" s="681"/>
      <c r="DJ16" s="681"/>
      <c r="DK16" s="681"/>
      <c r="DL16" s="681"/>
      <c r="DM16" s="681"/>
      <c r="DN16" s="681"/>
      <c r="DO16" s="681"/>
      <c r="DP16" s="682"/>
      <c r="DQ16" s="686">
        <v>66406</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2651</v>
      </c>
      <c r="S17" s="681"/>
      <c r="T17" s="681"/>
      <c r="U17" s="681"/>
      <c r="V17" s="681"/>
      <c r="W17" s="681"/>
      <c r="X17" s="681"/>
      <c r="Y17" s="682"/>
      <c r="Z17" s="713">
        <v>0</v>
      </c>
      <c r="AA17" s="713"/>
      <c r="AB17" s="713"/>
      <c r="AC17" s="713"/>
      <c r="AD17" s="714">
        <v>2651</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417318</v>
      </c>
      <c r="CS17" s="681"/>
      <c r="CT17" s="681"/>
      <c r="CU17" s="681"/>
      <c r="CV17" s="681"/>
      <c r="CW17" s="681"/>
      <c r="CX17" s="681"/>
      <c r="CY17" s="682"/>
      <c r="CZ17" s="713">
        <v>4.5999999999999996</v>
      </c>
      <c r="DA17" s="713"/>
      <c r="DB17" s="713"/>
      <c r="DC17" s="713"/>
      <c r="DD17" s="686" t="s">
        <v>128</v>
      </c>
      <c r="DE17" s="681"/>
      <c r="DF17" s="681"/>
      <c r="DG17" s="681"/>
      <c r="DH17" s="681"/>
      <c r="DI17" s="681"/>
      <c r="DJ17" s="681"/>
      <c r="DK17" s="681"/>
      <c r="DL17" s="681"/>
      <c r="DM17" s="681"/>
      <c r="DN17" s="681"/>
      <c r="DO17" s="681"/>
      <c r="DP17" s="682"/>
      <c r="DQ17" s="686">
        <v>387200</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7689</v>
      </c>
      <c r="S18" s="681"/>
      <c r="T18" s="681"/>
      <c r="U18" s="681"/>
      <c r="V18" s="681"/>
      <c r="W18" s="681"/>
      <c r="X18" s="681"/>
      <c r="Y18" s="682"/>
      <c r="Z18" s="713">
        <v>0.1</v>
      </c>
      <c r="AA18" s="713"/>
      <c r="AB18" s="713"/>
      <c r="AC18" s="713"/>
      <c r="AD18" s="714">
        <v>7689</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243</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5071</v>
      </c>
      <c r="S19" s="681"/>
      <c r="T19" s="681"/>
      <c r="U19" s="681"/>
      <c r="V19" s="681"/>
      <c r="W19" s="681"/>
      <c r="X19" s="681"/>
      <c r="Y19" s="682"/>
      <c r="Z19" s="713">
        <v>0.1</v>
      </c>
      <c r="AA19" s="713"/>
      <c r="AB19" s="713"/>
      <c r="AC19" s="713"/>
      <c r="AD19" s="714">
        <v>5071</v>
      </c>
      <c r="AE19" s="714"/>
      <c r="AF19" s="714"/>
      <c r="AG19" s="714"/>
      <c r="AH19" s="714"/>
      <c r="AI19" s="714"/>
      <c r="AJ19" s="714"/>
      <c r="AK19" s="714"/>
      <c r="AL19" s="683">
        <v>0.2</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330</v>
      </c>
      <c r="BH19" s="681"/>
      <c r="BI19" s="681"/>
      <c r="BJ19" s="681"/>
      <c r="BK19" s="681"/>
      <c r="BL19" s="681"/>
      <c r="BM19" s="681"/>
      <c r="BN19" s="682"/>
      <c r="BO19" s="713">
        <v>0</v>
      </c>
      <c r="BP19" s="713"/>
      <c r="BQ19" s="713"/>
      <c r="BR19" s="713"/>
      <c r="BS19" s="686" t="s">
        <v>128</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1954</v>
      </c>
      <c r="S20" s="681"/>
      <c r="T20" s="681"/>
      <c r="U20" s="681"/>
      <c r="V20" s="681"/>
      <c r="W20" s="681"/>
      <c r="X20" s="681"/>
      <c r="Y20" s="682"/>
      <c r="Z20" s="713">
        <v>0</v>
      </c>
      <c r="AA20" s="713"/>
      <c r="AB20" s="713"/>
      <c r="AC20" s="713"/>
      <c r="AD20" s="714">
        <v>1954</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330</v>
      </c>
      <c r="BH20" s="681"/>
      <c r="BI20" s="681"/>
      <c r="BJ20" s="681"/>
      <c r="BK20" s="681"/>
      <c r="BL20" s="681"/>
      <c r="BM20" s="681"/>
      <c r="BN20" s="682"/>
      <c r="BO20" s="713">
        <v>0</v>
      </c>
      <c r="BP20" s="713"/>
      <c r="BQ20" s="713"/>
      <c r="BR20" s="713"/>
      <c r="BS20" s="686" t="s">
        <v>174</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9054449</v>
      </c>
      <c r="CS20" s="681"/>
      <c r="CT20" s="681"/>
      <c r="CU20" s="681"/>
      <c r="CV20" s="681"/>
      <c r="CW20" s="681"/>
      <c r="CX20" s="681"/>
      <c r="CY20" s="682"/>
      <c r="CZ20" s="713">
        <v>100</v>
      </c>
      <c r="DA20" s="713"/>
      <c r="DB20" s="713"/>
      <c r="DC20" s="713"/>
      <c r="DD20" s="686">
        <v>1132788</v>
      </c>
      <c r="DE20" s="681"/>
      <c r="DF20" s="681"/>
      <c r="DG20" s="681"/>
      <c r="DH20" s="681"/>
      <c r="DI20" s="681"/>
      <c r="DJ20" s="681"/>
      <c r="DK20" s="681"/>
      <c r="DL20" s="681"/>
      <c r="DM20" s="681"/>
      <c r="DN20" s="681"/>
      <c r="DO20" s="681"/>
      <c r="DP20" s="682"/>
      <c r="DQ20" s="686">
        <v>4697566</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664</v>
      </c>
      <c r="S21" s="681"/>
      <c r="T21" s="681"/>
      <c r="U21" s="681"/>
      <c r="V21" s="681"/>
      <c r="W21" s="681"/>
      <c r="X21" s="681"/>
      <c r="Y21" s="682"/>
      <c r="Z21" s="713">
        <v>0</v>
      </c>
      <c r="AA21" s="713"/>
      <c r="AB21" s="713"/>
      <c r="AC21" s="713"/>
      <c r="AD21" s="714">
        <v>664</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330</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2401089</v>
      </c>
      <c r="S22" s="681"/>
      <c r="T22" s="681"/>
      <c r="U22" s="681"/>
      <c r="V22" s="681"/>
      <c r="W22" s="681"/>
      <c r="X22" s="681"/>
      <c r="Y22" s="682"/>
      <c r="Z22" s="713">
        <v>25.4</v>
      </c>
      <c r="AA22" s="713"/>
      <c r="AB22" s="713"/>
      <c r="AC22" s="713"/>
      <c r="AD22" s="714">
        <v>1776088</v>
      </c>
      <c r="AE22" s="714"/>
      <c r="AF22" s="714"/>
      <c r="AG22" s="714"/>
      <c r="AH22" s="714"/>
      <c r="AI22" s="714"/>
      <c r="AJ22" s="714"/>
      <c r="AK22" s="714"/>
      <c r="AL22" s="683">
        <v>54.6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174</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1776088</v>
      </c>
      <c r="S23" s="681"/>
      <c r="T23" s="681"/>
      <c r="U23" s="681"/>
      <c r="V23" s="681"/>
      <c r="W23" s="681"/>
      <c r="X23" s="681"/>
      <c r="Y23" s="682"/>
      <c r="Z23" s="713">
        <v>18.8</v>
      </c>
      <c r="AA23" s="713"/>
      <c r="AB23" s="713"/>
      <c r="AC23" s="713"/>
      <c r="AD23" s="714">
        <v>1776088</v>
      </c>
      <c r="AE23" s="714"/>
      <c r="AF23" s="714"/>
      <c r="AG23" s="714"/>
      <c r="AH23" s="714"/>
      <c r="AI23" s="714"/>
      <c r="AJ23" s="714"/>
      <c r="AK23" s="714"/>
      <c r="AL23" s="683">
        <v>54.6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243</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625001</v>
      </c>
      <c r="S24" s="681"/>
      <c r="T24" s="681"/>
      <c r="U24" s="681"/>
      <c r="V24" s="681"/>
      <c r="W24" s="681"/>
      <c r="X24" s="681"/>
      <c r="Y24" s="682"/>
      <c r="Z24" s="713">
        <v>6.6</v>
      </c>
      <c r="AA24" s="713"/>
      <c r="AB24" s="713"/>
      <c r="AC24" s="713"/>
      <c r="AD24" s="714" t="s">
        <v>128</v>
      </c>
      <c r="AE24" s="714"/>
      <c r="AF24" s="714"/>
      <c r="AG24" s="714"/>
      <c r="AH24" s="714"/>
      <c r="AI24" s="714"/>
      <c r="AJ24" s="714"/>
      <c r="AK24" s="714"/>
      <c r="AL24" s="683" t="s">
        <v>128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2518887</v>
      </c>
      <c r="CS24" s="736"/>
      <c r="CT24" s="736"/>
      <c r="CU24" s="736"/>
      <c r="CV24" s="736"/>
      <c r="CW24" s="736"/>
      <c r="CX24" s="736"/>
      <c r="CY24" s="779"/>
      <c r="CZ24" s="780">
        <v>27.8</v>
      </c>
      <c r="DA24" s="751"/>
      <c r="DB24" s="751"/>
      <c r="DC24" s="783"/>
      <c r="DD24" s="778">
        <v>1466069</v>
      </c>
      <c r="DE24" s="736"/>
      <c r="DF24" s="736"/>
      <c r="DG24" s="736"/>
      <c r="DH24" s="736"/>
      <c r="DI24" s="736"/>
      <c r="DJ24" s="736"/>
      <c r="DK24" s="779"/>
      <c r="DL24" s="778">
        <v>1446449</v>
      </c>
      <c r="DM24" s="736"/>
      <c r="DN24" s="736"/>
      <c r="DO24" s="736"/>
      <c r="DP24" s="736"/>
      <c r="DQ24" s="736"/>
      <c r="DR24" s="736"/>
      <c r="DS24" s="736"/>
      <c r="DT24" s="736"/>
      <c r="DU24" s="736"/>
      <c r="DV24" s="779"/>
      <c r="DW24" s="780">
        <v>42.8</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243</v>
      </c>
      <c r="S25" s="681"/>
      <c r="T25" s="681"/>
      <c r="U25" s="681"/>
      <c r="V25" s="681"/>
      <c r="W25" s="681"/>
      <c r="X25" s="681"/>
      <c r="Y25" s="682"/>
      <c r="Z25" s="713" t="s">
        <v>128</v>
      </c>
      <c r="AA25" s="713"/>
      <c r="AB25" s="713"/>
      <c r="AC25" s="713"/>
      <c r="AD25" s="714" t="s">
        <v>174</v>
      </c>
      <c r="AE25" s="714"/>
      <c r="AF25" s="714"/>
      <c r="AG25" s="714"/>
      <c r="AH25" s="714"/>
      <c r="AI25" s="714"/>
      <c r="AJ25" s="714"/>
      <c r="AK25" s="714"/>
      <c r="AL25" s="683" t="s">
        <v>174</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243</v>
      </c>
      <c r="BP25" s="713"/>
      <c r="BQ25" s="713"/>
      <c r="BR25" s="713"/>
      <c r="BS25" s="686" t="s">
        <v>128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798487</v>
      </c>
      <c r="CS25" s="699"/>
      <c r="CT25" s="699"/>
      <c r="CU25" s="699"/>
      <c r="CV25" s="699"/>
      <c r="CW25" s="699"/>
      <c r="CX25" s="699"/>
      <c r="CY25" s="700"/>
      <c r="CZ25" s="683">
        <v>8.8000000000000007</v>
      </c>
      <c r="DA25" s="701"/>
      <c r="DB25" s="701"/>
      <c r="DC25" s="702"/>
      <c r="DD25" s="686">
        <v>729910</v>
      </c>
      <c r="DE25" s="699"/>
      <c r="DF25" s="699"/>
      <c r="DG25" s="699"/>
      <c r="DH25" s="699"/>
      <c r="DI25" s="699"/>
      <c r="DJ25" s="699"/>
      <c r="DK25" s="700"/>
      <c r="DL25" s="686">
        <v>713530</v>
      </c>
      <c r="DM25" s="699"/>
      <c r="DN25" s="699"/>
      <c r="DO25" s="699"/>
      <c r="DP25" s="699"/>
      <c r="DQ25" s="699"/>
      <c r="DR25" s="699"/>
      <c r="DS25" s="699"/>
      <c r="DT25" s="699"/>
      <c r="DU25" s="699"/>
      <c r="DV25" s="700"/>
      <c r="DW25" s="683">
        <v>21.1</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3838914</v>
      </c>
      <c r="S26" s="681"/>
      <c r="T26" s="681"/>
      <c r="U26" s="681"/>
      <c r="V26" s="681"/>
      <c r="W26" s="681"/>
      <c r="X26" s="681"/>
      <c r="Y26" s="682"/>
      <c r="Z26" s="713">
        <v>40.700000000000003</v>
      </c>
      <c r="AA26" s="713"/>
      <c r="AB26" s="713"/>
      <c r="AC26" s="713"/>
      <c r="AD26" s="714">
        <v>3213913</v>
      </c>
      <c r="AE26" s="714"/>
      <c r="AF26" s="714"/>
      <c r="AG26" s="714"/>
      <c r="AH26" s="714"/>
      <c r="AI26" s="714"/>
      <c r="AJ26" s="714"/>
      <c r="AK26" s="714"/>
      <c r="AL26" s="683">
        <v>98.8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174</v>
      </c>
      <c r="BP26" s="713"/>
      <c r="BQ26" s="713"/>
      <c r="BR26" s="713"/>
      <c r="BS26" s="686" t="s">
        <v>128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413813</v>
      </c>
      <c r="CS26" s="681"/>
      <c r="CT26" s="681"/>
      <c r="CU26" s="681"/>
      <c r="CV26" s="681"/>
      <c r="CW26" s="681"/>
      <c r="CX26" s="681"/>
      <c r="CY26" s="682"/>
      <c r="CZ26" s="683">
        <v>4.5999999999999996</v>
      </c>
      <c r="DA26" s="701"/>
      <c r="DB26" s="701"/>
      <c r="DC26" s="702"/>
      <c r="DD26" s="686">
        <v>372637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876</v>
      </c>
      <c r="S27" s="681"/>
      <c r="T27" s="681"/>
      <c r="U27" s="681"/>
      <c r="V27" s="681"/>
      <c r="W27" s="681"/>
      <c r="X27" s="681"/>
      <c r="Y27" s="682"/>
      <c r="Z27" s="713">
        <v>0</v>
      </c>
      <c r="AA27" s="713"/>
      <c r="AB27" s="713"/>
      <c r="AC27" s="713"/>
      <c r="AD27" s="714">
        <v>876</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1112239</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1303082</v>
      </c>
      <c r="CS27" s="699"/>
      <c r="CT27" s="699"/>
      <c r="CU27" s="699"/>
      <c r="CV27" s="699"/>
      <c r="CW27" s="699"/>
      <c r="CX27" s="699"/>
      <c r="CY27" s="700"/>
      <c r="CZ27" s="683">
        <v>14.4</v>
      </c>
      <c r="DA27" s="701"/>
      <c r="DB27" s="701"/>
      <c r="DC27" s="702"/>
      <c r="DD27" s="686">
        <v>348959</v>
      </c>
      <c r="DE27" s="699"/>
      <c r="DF27" s="699"/>
      <c r="DG27" s="699"/>
      <c r="DH27" s="699"/>
      <c r="DI27" s="699"/>
      <c r="DJ27" s="699"/>
      <c r="DK27" s="700"/>
      <c r="DL27" s="686">
        <v>345719</v>
      </c>
      <c r="DM27" s="699"/>
      <c r="DN27" s="699"/>
      <c r="DO27" s="699"/>
      <c r="DP27" s="699"/>
      <c r="DQ27" s="699"/>
      <c r="DR27" s="699"/>
      <c r="DS27" s="699"/>
      <c r="DT27" s="699"/>
      <c r="DU27" s="699"/>
      <c r="DV27" s="700"/>
      <c r="DW27" s="683">
        <v>10.199999999999999</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18964</v>
      </c>
      <c r="S28" s="681"/>
      <c r="T28" s="681"/>
      <c r="U28" s="681"/>
      <c r="V28" s="681"/>
      <c r="W28" s="681"/>
      <c r="X28" s="681"/>
      <c r="Y28" s="682"/>
      <c r="Z28" s="713">
        <v>0.2</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417318</v>
      </c>
      <c r="CS28" s="681"/>
      <c r="CT28" s="681"/>
      <c r="CU28" s="681"/>
      <c r="CV28" s="681"/>
      <c r="CW28" s="681"/>
      <c r="CX28" s="681"/>
      <c r="CY28" s="682"/>
      <c r="CZ28" s="683">
        <v>4.5999999999999996</v>
      </c>
      <c r="DA28" s="701"/>
      <c r="DB28" s="701"/>
      <c r="DC28" s="702"/>
      <c r="DD28" s="686">
        <v>387200</v>
      </c>
      <c r="DE28" s="681"/>
      <c r="DF28" s="681"/>
      <c r="DG28" s="681"/>
      <c r="DH28" s="681"/>
      <c r="DI28" s="681"/>
      <c r="DJ28" s="681"/>
      <c r="DK28" s="682"/>
      <c r="DL28" s="686">
        <v>387200</v>
      </c>
      <c r="DM28" s="681"/>
      <c r="DN28" s="681"/>
      <c r="DO28" s="681"/>
      <c r="DP28" s="681"/>
      <c r="DQ28" s="681"/>
      <c r="DR28" s="681"/>
      <c r="DS28" s="681"/>
      <c r="DT28" s="681"/>
      <c r="DU28" s="681"/>
      <c r="DV28" s="682"/>
      <c r="DW28" s="683">
        <v>11.5</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96615</v>
      </c>
      <c r="S29" s="681"/>
      <c r="T29" s="681"/>
      <c r="U29" s="681"/>
      <c r="V29" s="681"/>
      <c r="W29" s="681"/>
      <c r="X29" s="681"/>
      <c r="Y29" s="682"/>
      <c r="Z29" s="713">
        <v>1</v>
      </c>
      <c r="AA29" s="713"/>
      <c r="AB29" s="713"/>
      <c r="AC29" s="713"/>
      <c r="AD29" s="714">
        <v>1461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304</v>
      </c>
      <c r="CG29" s="720"/>
      <c r="CH29" s="720"/>
      <c r="CI29" s="720"/>
      <c r="CJ29" s="720"/>
      <c r="CK29" s="720"/>
      <c r="CL29" s="720"/>
      <c r="CM29" s="720"/>
      <c r="CN29" s="720"/>
      <c r="CO29" s="720"/>
      <c r="CP29" s="720"/>
      <c r="CQ29" s="721"/>
      <c r="CR29" s="680">
        <v>417261</v>
      </c>
      <c r="CS29" s="699"/>
      <c r="CT29" s="699"/>
      <c r="CU29" s="699"/>
      <c r="CV29" s="699"/>
      <c r="CW29" s="699"/>
      <c r="CX29" s="699"/>
      <c r="CY29" s="700"/>
      <c r="CZ29" s="683">
        <v>4.5999999999999996</v>
      </c>
      <c r="DA29" s="701"/>
      <c r="DB29" s="701"/>
      <c r="DC29" s="702"/>
      <c r="DD29" s="686">
        <v>387143</v>
      </c>
      <c r="DE29" s="699"/>
      <c r="DF29" s="699"/>
      <c r="DG29" s="699"/>
      <c r="DH29" s="699"/>
      <c r="DI29" s="699"/>
      <c r="DJ29" s="699"/>
      <c r="DK29" s="700"/>
      <c r="DL29" s="686">
        <v>387143</v>
      </c>
      <c r="DM29" s="699"/>
      <c r="DN29" s="699"/>
      <c r="DO29" s="699"/>
      <c r="DP29" s="699"/>
      <c r="DQ29" s="699"/>
      <c r="DR29" s="699"/>
      <c r="DS29" s="699"/>
      <c r="DT29" s="699"/>
      <c r="DU29" s="699"/>
      <c r="DV29" s="700"/>
      <c r="DW29" s="683">
        <v>11.5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11653</v>
      </c>
      <c r="S30" s="681"/>
      <c r="T30" s="681"/>
      <c r="U30" s="681"/>
      <c r="V30" s="681"/>
      <c r="W30" s="681"/>
      <c r="X30" s="681"/>
      <c r="Y30" s="682"/>
      <c r="Z30" s="713">
        <v>0.1</v>
      </c>
      <c r="AA30" s="713"/>
      <c r="AB30" s="713"/>
      <c r="AC30" s="713"/>
      <c r="AD30" s="714">
        <v>130</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379167</v>
      </c>
      <c r="CS30" s="681"/>
      <c r="CT30" s="681"/>
      <c r="CU30" s="681"/>
      <c r="CV30" s="681"/>
      <c r="CW30" s="681"/>
      <c r="CX30" s="681"/>
      <c r="CY30" s="682"/>
      <c r="CZ30" s="683">
        <v>4.2</v>
      </c>
      <c r="DA30" s="701"/>
      <c r="DB30" s="701"/>
      <c r="DC30" s="702"/>
      <c r="DD30" s="686">
        <v>350191</v>
      </c>
      <c r="DE30" s="681"/>
      <c r="DF30" s="681"/>
      <c r="DG30" s="681"/>
      <c r="DH30" s="681"/>
      <c r="DI30" s="681"/>
      <c r="DJ30" s="681"/>
      <c r="DK30" s="682"/>
      <c r="DL30" s="686">
        <v>350191</v>
      </c>
      <c r="DM30" s="681"/>
      <c r="DN30" s="681"/>
      <c r="DO30" s="681"/>
      <c r="DP30" s="681"/>
      <c r="DQ30" s="681"/>
      <c r="DR30" s="681"/>
      <c r="DS30" s="681"/>
      <c r="DT30" s="681"/>
      <c r="DU30" s="681"/>
      <c r="DV30" s="682"/>
      <c r="DW30" s="683">
        <v>10.4</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2480015</v>
      </c>
      <c r="S31" s="681"/>
      <c r="T31" s="681"/>
      <c r="U31" s="681"/>
      <c r="V31" s="681"/>
      <c r="W31" s="681"/>
      <c r="X31" s="681"/>
      <c r="Y31" s="682"/>
      <c r="Z31" s="713">
        <v>26.3</v>
      </c>
      <c r="AA31" s="713"/>
      <c r="AB31" s="713"/>
      <c r="AC31" s="713"/>
      <c r="AD31" s="714" t="s">
        <v>128</v>
      </c>
      <c r="AE31" s="714"/>
      <c r="AF31" s="714"/>
      <c r="AG31" s="714"/>
      <c r="AH31" s="714"/>
      <c r="AI31" s="714"/>
      <c r="AJ31" s="714"/>
      <c r="AK31" s="714"/>
      <c r="AL31" s="683" t="s">
        <v>128</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93.4</v>
      </c>
      <c r="BH31" s="750"/>
      <c r="BI31" s="750"/>
      <c r="BJ31" s="750"/>
      <c r="BK31" s="750"/>
      <c r="BL31" s="750"/>
      <c r="BM31" s="751">
        <v>90.4</v>
      </c>
      <c r="BN31" s="750"/>
      <c r="BO31" s="750"/>
      <c r="BP31" s="750"/>
      <c r="BQ31" s="752"/>
      <c r="BR31" s="749">
        <v>98.9</v>
      </c>
      <c r="BS31" s="750"/>
      <c r="BT31" s="750"/>
      <c r="BU31" s="750"/>
      <c r="BV31" s="750"/>
      <c r="BW31" s="750"/>
      <c r="BX31" s="751">
        <v>95.5</v>
      </c>
      <c r="BY31" s="750"/>
      <c r="BZ31" s="750"/>
      <c r="CA31" s="750"/>
      <c r="CB31" s="752"/>
      <c r="CD31" s="770"/>
      <c r="CE31" s="771"/>
      <c r="CF31" s="719" t="s">
        <v>312</v>
      </c>
      <c r="CG31" s="720"/>
      <c r="CH31" s="720"/>
      <c r="CI31" s="720"/>
      <c r="CJ31" s="720"/>
      <c r="CK31" s="720"/>
      <c r="CL31" s="720"/>
      <c r="CM31" s="720"/>
      <c r="CN31" s="720"/>
      <c r="CO31" s="720"/>
      <c r="CP31" s="720"/>
      <c r="CQ31" s="721"/>
      <c r="CR31" s="680">
        <v>38094</v>
      </c>
      <c r="CS31" s="699"/>
      <c r="CT31" s="699"/>
      <c r="CU31" s="699"/>
      <c r="CV31" s="699"/>
      <c r="CW31" s="699"/>
      <c r="CX31" s="699"/>
      <c r="CY31" s="700"/>
      <c r="CZ31" s="683">
        <v>0.4</v>
      </c>
      <c r="DA31" s="701"/>
      <c r="DB31" s="701"/>
      <c r="DC31" s="702"/>
      <c r="DD31" s="686">
        <v>36952</v>
      </c>
      <c r="DE31" s="699"/>
      <c r="DF31" s="699"/>
      <c r="DG31" s="699"/>
      <c r="DH31" s="699"/>
      <c r="DI31" s="699"/>
      <c r="DJ31" s="699"/>
      <c r="DK31" s="700"/>
      <c r="DL31" s="686">
        <v>36952</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128</v>
      </c>
      <c r="AA32" s="713"/>
      <c r="AB32" s="713"/>
      <c r="AC32" s="713"/>
      <c r="AD32" s="714" t="s">
        <v>174</v>
      </c>
      <c r="AE32" s="714"/>
      <c r="AF32" s="714"/>
      <c r="AG32" s="714"/>
      <c r="AH32" s="714"/>
      <c r="AI32" s="714"/>
      <c r="AJ32" s="714"/>
      <c r="AK32" s="714"/>
      <c r="AL32" s="683" t="s">
        <v>174</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96.1</v>
      </c>
      <c r="BN32" s="745"/>
      <c r="BO32" s="745"/>
      <c r="BP32" s="745"/>
      <c r="BQ32" s="726"/>
      <c r="BR32" s="753">
        <v>98.5</v>
      </c>
      <c r="BS32" s="699"/>
      <c r="BT32" s="699"/>
      <c r="BU32" s="699"/>
      <c r="BV32" s="699"/>
      <c r="BW32" s="699"/>
      <c r="BX32" s="684">
        <v>95.5</v>
      </c>
      <c r="BY32" s="745"/>
      <c r="BZ32" s="745"/>
      <c r="CA32" s="745"/>
      <c r="CB32" s="726"/>
      <c r="CD32" s="772"/>
      <c r="CE32" s="773"/>
      <c r="CF32" s="719" t="s">
        <v>316</v>
      </c>
      <c r="CG32" s="720"/>
      <c r="CH32" s="720"/>
      <c r="CI32" s="720"/>
      <c r="CJ32" s="720"/>
      <c r="CK32" s="720"/>
      <c r="CL32" s="720"/>
      <c r="CM32" s="720"/>
      <c r="CN32" s="720"/>
      <c r="CO32" s="720"/>
      <c r="CP32" s="720"/>
      <c r="CQ32" s="721"/>
      <c r="CR32" s="680">
        <v>57</v>
      </c>
      <c r="CS32" s="681"/>
      <c r="CT32" s="681"/>
      <c r="CU32" s="681"/>
      <c r="CV32" s="681"/>
      <c r="CW32" s="681"/>
      <c r="CX32" s="681"/>
      <c r="CY32" s="682"/>
      <c r="CZ32" s="683">
        <v>0</v>
      </c>
      <c r="DA32" s="701"/>
      <c r="DB32" s="701"/>
      <c r="DC32" s="702"/>
      <c r="DD32" s="686">
        <v>57</v>
      </c>
      <c r="DE32" s="681"/>
      <c r="DF32" s="681"/>
      <c r="DG32" s="681"/>
      <c r="DH32" s="681"/>
      <c r="DI32" s="681"/>
      <c r="DJ32" s="681"/>
      <c r="DK32" s="682"/>
      <c r="DL32" s="686">
        <v>57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989942</v>
      </c>
      <c r="S33" s="681"/>
      <c r="T33" s="681"/>
      <c r="U33" s="681"/>
      <c r="V33" s="681"/>
      <c r="W33" s="681"/>
      <c r="X33" s="681"/>
      <c r="Y33" s="682"/>
      <c r="Z33" s="713">
        <v>10.5</v>
      </c>
      <c r="AA33" s="713"/>
      <c r="AB33" s="713"/>
      <c r="AC33" s="713"/>
      <c r="AD33" s="714" t="s">
        <v>243</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88.6</v>
      </c>
      <c r="BH33" s="665"/>
      <c r="BI33" s="665"/>
      <c r="BJ33" s="665"/>
      <c r="BK33" s="665"/>
      <c r="BL33" s="665"/>
      <c r="BM33" s="707">
        <v>85.2</v>
      </c>
      <c r="BN33" s="665"/>
      <c r="BO33" s="665"/>
      <c r="BP33" s="665"/>
      <c r="BQ33" s="709"/>
      <c r="BR33" s="744">
        <v>98.9</v>
      </c>
      <c r="BS33" s="665"/>
      <c r="BT33" s="665"/>
      <c r="BU33" s="665"/>
      <c r="BV33" s="665"/>
      <c r="BW33" s="665"/>
      <c r="BX33" s="707">
        <v>94.8</v>
      </c>
      <c r="BY33" s="665"/>
      <c r="BZ33" s="665"/>
      <c r="CA33" s="665"/>
      <c r="CB33" s="709"/>
      <c r="CD33" s="719" t="s">
        <v>319</v>
      </c>
      <c r="CE33" s="720"/>
      <c r="CF33" s="720"/>
      <c r="CG33" s="720"/>
      <c r="CH33" s="720"/>
      <c r="CI33" s="720"/>
      <c r="CJ33" s="720"/>
      <c r="CK33" s="720"/>
      <c r="CL33" s="720"/>
      <c r="CM33" s="720"/>
      <c r="CN33" s="720"/>
      <c r="CO33" s="720"/>
      <c r="CP33" s="720"/>
      <c r="CQ33" s="721"/>
      <c r="CR33" s="680">
        <v>5158331</v>
      </c>
      <c r="CS33" s="699"/>
      <c r="CT33" s="699"/>
      <c r="CU33" s="699"/>
      <c r="CV33" s="699"/>
      <c r="CW33" s="699"/>
      <c r="CX33" s="699"/>
      <c r="CY33" s="700"/>
      <c r="CZ33" s="683">
        <v>57</v>
      </c>
      <c r="DA33" s="701"/>
      <c r="DB33" s="701"/>
      <c r="DC33" s="702"/>
      <c r="DD33" s="686">
        <v>2935682</v>
      </c>
      <c r="DE33" s="699"/>
      <c r="DF33" s="699"/>
      <c r="DG33" s="699"/>
      <c r="DH33" s="699"/>
      <c r="DI33" s="699"/>
      <c r="DJ33" s="699"/>
      <c r="DK33" s="700"/>
      <c r="DL33" s="686">
        <v>1522174</v>
      </c>
      <c r="DM33" s="699"/>
      <c r="DN33" s="699"/>
      <c r="DO33" s="699"/>
      <c r="DP33" s="699"/>
      <c r="DQ33" s="699"/>
      <c r="DR33" s="699"/>
      <c r="DS33" s="699"/>
      <c r="DT33" s="699"/>
      <c r="DU33" s="699"/>
      <c r="DV33" s="700"/>
      <c r="DW33" s="683">
        <v>45.1</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39212</v>
      </c>
      <c r="S34" s="681"/>
      <c r="T34" s="681"/>
      <c r="U34" s="681"/>
      <c r="V34" s="681"/>
      <c r="W34" s="681"/>
      <c r="X34" s="681"/>
      <c r="Y34" s="682"/>
      <c r="Z34" s="713">
        <v>0.4</v>
      </c>
      <c r="AA34" s="713"/>
      <c r="AB34" s="713"/>
      <c r="AC34" s="713"/>
      <c r="AD34" s="714">
        <v>35791</v>
      </c>
      <c r="AE34" s="714"/>
      <c r="AF34" s="714"/>
      <c r="AG34" s="714"/>
      <c r="AH34" s="714"/>
      <c r="AI34" s="714"/>
      <c r="AJ34" s="714"/>
      <c r="AK34" s="714"/>
      <c r="AL34" s="683">
        <v>1.1000000000000001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1149041</v>
      </c>
      <c r="CS34" s="681"/>
      <c r="CT34" s="681"/>
      <c r="CU34" s="681"/>
      <c r="CV34" s="681"/>
      <c r="CW34" s="681"/>
      <c r="CX34" s="681"/>
      <c r="CY34" s="682"/>
      <c r="CZ34" s="683">
        <v>12.7</v>
      </c>
      <c r="DA34" s="701"/>
      <c r="DB34" s="701"/>
      <c r="DC34" s="702"/>
      <c r="DD34" s="686">
        <v>836534</v>
      </c>
      <c r="DE34" s="681"/>
      <c r="DF34" s="681"/>
      <c r="DG34" s="681"/>
      <c r="DH34" s="681"/>
      <c r="DI34" s="681"/>
      <c r="DJ34" s="681"/>
      <c r="DK34" s="682"/>
      <c r="DL34" s="686">
        <v>445550</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341955</v>
      </c>
      <c r="S35" s="681"/>
      <c r="T35" s="681"/>
      <c r="U35" s="681"/>
      <c r="V35" s="681"/>
      <c r="W35" s="681"/>
      <c r="X35" s="681"/>
      <c r="Y35" s="682"/>
      <c r="Z35" s="713">
        <v>3.6</v>
      </c>
      <c r="AA35" s="713"/>
      <c r="AB35" s="713"/>
      <c r="AC35" s="713"/>
      <c r="AD35" s="714" t="s">
        <v>174</v>
      </c>
      <c r="AE35" s="714"/>
      <c r="AF35" s="714"/>
      <c r="AG35" s="714"/>
      <c r="AH35" s="714"/>
      <c r="AI35" s="714"/>
      <c r="AJ35" s="714"/>
      <c r="AK35" s="714"/>
      <c r="AL35" s="683" t="s">
        <v>128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44353</v>
      </c>
      <c r="CS35" s="699"/>
      <c r="CT35" s="699"/>
      <c r="CU35" s="699"/>
      <c r="CV35" s="699"/>
      <c r="CW35" s="699"/>
      <c r="CX35" s="699"/>
      <c r="CY35" s="700"/>
      <c r="CZ35" s="683">
        <v>0.5</v>
      </c>
      <c r="DA35" s="701"/>
      <c r="DB35" s="701"/>
      <c r="DC35" s="702"/>
      <c r="DD35" s="686">
        <v>16494</v>
      </c>
      <c r="DE35" s="699"/>
      <c r="DF35" s="699"/>
      <c r="DG35" s="699"/>
      <c r="DH35" s="699"/>
      <c r="DI35" s="699"/>
      <c r="DJ35" s="699"/>
      <c r="DK35" s="700"/>
      <c r="DL35" s="686">
        <v>15688</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680798</v>
      </c>
      <c r="S36" s="681"/>
      <c r="T36" s="681"/>
      <c r="U36" s="681"/>
      <c r="V36" s="681"/>
      <c r="W36" s="681"/>
      <c r="X36" s="681"/>
      <c r="Y36" s="682"/>
      <c r="Z36" s="713">
        <v>7.2</v>
      </c>
      <c r="AA36" s="713"/>
      <c r="AB36" s="713"/>
      <c r="AC36" s="713"/>
      <c r="AD36" s="714" t="s">
        <v>128</v>
      </c>
      <c r="AE36" s="714"/>
      <c r="AF36" s="714"/>
      <c r="AG36" s="714"/>
      <c r="AH36" s="714"/>
      <c r="AI36" s="714"/>
      <c r="AJ36" s="714"/>
      <c r="AK36" s="714"/>
      <c r="AL36" s="683" t="s">
        <v>128</v>
      </c>
      <c r="AM36" s="684"/>
      <c r="AN36" s="684"/>
      <c r="AO36" s="715"/>
      <c r="AP36" s="235"/>
      <c r="AQ36" s="732" t="s">
        <v>327</v>
      </c>
      <c r="AR36" s="733"/>
      <c r="AS36" s="733"/>
      <c r="AT36" s="733"/>
      <c r="AU36" s="733"/>
      <c r="AV36" s="733"/>
      <c r="AW36" s="733"/>
      <c r="AX36" s="733"/>
      <c r="AY36" s="734"/>
      <c r="AZ36" s="735">
        <v>675129</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73763</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2352012</v>
      </c>
      <c r="CS36" s="681"/>
      <c r="CT36" s="681"/>
      <c r="CU36" s="681"/>
      <c r="CV36" s="681"/>
      <c r="CW36" s="681"/>
      <c r="CX36" s="681"/>
      <c r="CY36" s="682"/>
      <c r="CZ36" s="683">
        <v>26</v>
      </c>
      <c r="DA36" s="701"/>
      <c r="DB36" s="701"/>
      <c r="DC36" s="702"/>
      <c r="DD36" s="686">
        <v>896151</v>
      </c>
      <c r="DE36" s="681"/>
      <c r="DF36" s="681"/>
      <c r="DG36" s="681"/>
      <c r="DH36" s="681"/>
      <c r="DI36" s="681"/>
      <c r="DJ36" s="681"/>
      <c r="DK36" s="682"/>
      <c r="DL36" s="686">
        <v>591312</v>
      </c>
      <c r="DM36" s="681"/>
      <c r="DN36" s="681"/>
      <c r="DO36" s="681"/>
      <c r="DP36" s="681"/>
      <c r="DQ36" s="681"/>
      <c r="DR36" s="681"/>
      <c r="DS36" s="681"/>
      <c r="DT36" s="681"/>
      <c r="DU36" s="681"/>
      <c r="DV36" s="682"/>
      <c r="DW36" s="683">
        <v>17.5</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179426</v>
      </c>
      <c r="S37" s="681"/>
      <c r="T37" s="681"/>
      <c r="U37" s="681"/>
      <c r="V37" s="681"/>
      <c r="W37" s="681"/>
      <c r="X37" s="681"/>
      <c r="Y37" s="682"/>
      <c r="Z37" s="713">
        <v>1.9</v>
      </c>
      <c r="AA37" s="713"/>
      <c r="AB37" s="713"/>
      <c r="AC37" s="713"/>
      <c r="AD37" s="714" t="s">
        <v>128</v>
      </c>
      <c r="AE37" s="714"/>
      <c r="AF37" s="714"/>
      <c r="AG37" s="714"/>
      <c r="AH37" s="714"/>
      <c r="AI37" s="714"/>
      <c r="AJ37" s="714"/>
      <c r="AK37" s="714"/>
      <c r="AL37" s="683" t="s">
        <v>128</v>
      </c>
      <c r="AM37" s="684"/>
      <c r="AN37" s="684"/>
      <c r="AO37" s="715"/>
      <c r="AQ37" s="723" t="s">
        <v>331</v>
      </c>
      <c r="AR37" s="724"/>
      <c r="AS37" s="724"/>
      <c r="AT37" s="724"/>
      <c r="AU37" s="724"/>
      <c r="AV37" s="724"/>
      <c r="AW37" s="724"/>
      <c r="AX37" s="724"/>
      <c r="AY37" s="725"/>
      <c r="AZ37" s="680">
        <v>112174</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56524</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378314</v>
      </c>
      <c r="CS37" s="699"/>
      <c r="CT37" s="699"/>
      <c r="CU37" s="699"/>
      <c r="CV37" s="699"/>
      <c r="CW37" s="699"/>
      <c r="CX37" s="699"/>
      <c r="CY37" s="700"/>
      <c r="CZ37" s="683">
        <v>4.2</v>
      </c>
      <c r="DA37" s="701"/>
      <c r="DB37" s="701"/>
      <c r="DC37" s="702"/>
      <c r="DD37" s="686">
        <v>363932</v>
      </c>
      <c r="DE37" s="699"/>
      <c r="DF37" s="699"/>
      <c r="DG37" s="699"/>
      <c r="DH37" s="699"/>
      <c r="DI37" s="699"/>
      <c r="DJ37" s="699"/>
      <c r="DK37" s="700"/>
      <c r="DL37" s="686">
        <v>324454</v>
      </c>
      <c r="DM37" s="699"/>
      <c r="DN37" s="699"/>
      <c r="DO37" s="699"/>
      <c r="DP37" s="699"/>
      <c r="DQ37" s="699"/>
      <c r="DR37" s="699"/>
      <c r="DS37" s="699"/>
      <c r="DT37" s="699"/>
      <c r="DU37" s="699"/>
      <c r="DV37" s="700"/>
      <c r="DW37" s="683">
        <v>9.6</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45129</v>
      </c>
      <c r="S38" s="681"/>
      <c r="T38" s="681"/>
      <c r="U38" s="681"/>
      <c r="V38" s="681"/>
      <c r="W38" s="681"/>
      <c r="X38" s="681"/>
      <c r="Y38" s="682"/>
      <c r="Z38" s="713">
        <v>0.5</v>
      </c>
      <c r="AA38" s="713"/>
      <c r="AB38" s="713"/>
      <c r="AC38" s="713"/>
      <c r="AD38" s="714">
        <v>41</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89208</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1393</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585921</v>
      </c>
      <c r="CS38" s="681"/>
      <c r="CT38" s="681"/>
      <c r="CU38" s="681"/>
      <c r="CV38" s="681"/>
      <c r="CW38" s="681"/>
      <c r="CX38" s="681"/>
      <c r="CY38" s="682"/>
      <c r="CZ38" s="683">
        <v>6.5</v>
      </c>
      <c r="DA38" s="701"/>
      <c r="DB38" s="701"/>
      <c r="DC38" s="702"/>
      <c r="DD38" s="686">
        <v>498153</v>
      </c>
      <c r="DE38" s="681"/>
      <c r="DF38" s="681"/>
      <c r="DG38" s="681"/>
      <c r="DH38" s="681"/>
      <c r="DI38" s="681"/>
      <c r="DJ38" s="681"/>
      <c r="DK38" s="682"/>
      <c r="DL38" s="686">
        <v>469624</v>
      </c>
      <c r="DM38" s="681"/>
      <c r="DN38" s="681"/>
      <c r="DO38" s="681"/>
      <c r="DP38" s="681"/>
      <c r="DQ38" s="681"/>
      <c r="DR38" s="681"/>
      <c r="DS38" s="681"/>
      <c r="DT38" s="681"/>
      <c r="DU38" s="681"/>
      <c r="DV38" s="682"/>
      <c r="DW38" s="683">
        <v>13.9</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712503</v>
      </c>
      <c r="S39" s="681"/>
      <c r="T39" s="681"/>
      <c r="U39" s="681"/>
      <c r="V39" s="681"/>
      <c r="W39" s="681"/>
      <c r="X39" s="681"/>
      <c r="Y39" s="682"/>
      <c r="Z39" s="713">
        <v>7.6</v>
      </c>
      <c r="AA39" s="713"/>
      <c r="AB39" s="713"/>
      <c r="AC39" s="713"/>
      <c r="AD39" s="714" t="s">
        <v>243</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t="s">
        <v>174</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2442</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1020404</v>
      </c>
      <c r="CS39" s="699"/>
      <c r="CT39" s="699"/>
      <c r="CU39" s="699"/>
      <c r="CV39" s="699"/>
      <c r="CW39" s="699"/>
      <c r="CX39" s="699"/>
      <c r="CY39" s="700"/>
      <c r="CZ39" s="683">
        <v>11.3</v>
      </c>
      <c r="DA39" s="701"/>
      <c r="DB39" s="701"/>
      <c r="DC39" s="702"/>
      <c r="DD39" s="686">
        <v>688350</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343</v>
      </c>
      <c r="AR40" s="724"/>
      <c r="AS40" s="724"/>
      <c r="AT40" s="724"/>
      <c r="AU40" s="724"/>
      <c r="AV40" s="724"/>
      <c r="AW40" s="724"/>
      <c r="AX40" s="724"/>
      <c r="AY40" s="725"/>
      <c r="AZ40" s="680" t="s">
        <v>128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100</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6600</v>
      </c>
      <c r="CS40" s="681"/>
      <c r="CT40" s="681"/>
      <c r="CU40" s="681"/>
      <c r="CV40" s="681"/>
      <c r="CW40" s="681"/>
      <c r="CX40" s="681"/>
      <c r="CY40" s="682"/>
      <c r="CZ40" s="683">
        <v>0.1</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174</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174</v>
      </c>
      <c r="AA41" s="713"/>
      <c r="AB41" s="713"/>
      <c r="AC41" s="713"/>
      <c r="AD41" s="714" t="s">
        <v>128</v>
      </c>
      <c r="AE41" s="714"/>
      <c r="AF41" s="714"/>
      <c r="AG41" s="714"/>
      <c r="AH41" s="714"/>
      <c r="AI41" s="714"/>
      <c r="AJ41" s="714"/>
      <c r="AK41" s="714"/>
      <c r="AL41" s="683" t="s">
        <v>174</v>
      </c>
      <c r="AM41" s="684"/>
      <c r="AN41" s="684"/>
      <c r="AO41" s="715"/>
      <c r="AQ41" s="723" t="s">
        <v>348</v>
      </c>
      <c r="AR41" s="724"/>
      <c r="AS41" s="724"/>
      <c r="AT41" s="724"/>
      <c r="AU41" s="724"/>
      <c r="AV41" s="724"/>
      <c r="AW41" s="724"/>
      <c r="AX41" s="724"/>
      <c r="AY41" s="725"/>
      <c r="AZ41" s="680">
        <v>110641</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123719</v>
      </c>
      <c r="S42" s="681"/>
      <c r="T42" s="681"/>
      <c r="U42" s="681"/>
      <c r="V42" s="681"/>
      <c r="W42" s="681"/>
      <c r="X42" s="681"/>
      <c r="Y42" s="682"/>
      <c r="Z42" s="713">
        <v>1.3</v>
      </c>
      <c r="AA42" s="713"/>
      <c r="AB42" s="713"/>
      <c r="AC42" s="713"/>
      <c r="AD42" s="714" t="s">
        <v>128</v>
      </c>
      <c r="AE42" s="714"/>
      <c r="AF42" s="714"/>
      <c r="AG42" s="714"/>
      <c r="AH42" s="714"/>
      <c r="AI42" s="714"/>
      <c r="AJ42" s="714"/>
      <c r="AK42" s="714"/>
      <c r="AL42" s="683" t="s">
        <v>174</v>
      </c>
      <c r="AM42" s="684"/>
      <c r="AN42" s="684"/>
      <c r="AO42" s="715"/>
      <c r="AQ42" s="716" t="s">
        <v>352</v>
      </c>
      <c r="AR42" s="717"/>
      <c r="AS42" s="717"/>
      <c r="AT42" s="717"/>
      <c r="AU42" s="717"/>
      <c r="AV42" s="717"/>
      <c r="AW42" s="717"/>
      <c r="AX42" s="717"/>
      <c r="AY42" s="718"/>
      <c r="AZ42" s="664">
        <v>363106</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398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1377231</v>
      </c>
      <c r="CS42" s="681"/>
      <c r="CT42" s="681"/>
      <c r="CU42" s="681"/>
      <c r="CV42" s="681"/>
      <c r="CW42" s="681"/>
      <c r="CX42" s="681"/>
      <c r="CY42" s="682"/>
      <c r="CZ42" s="683">
        <v>15.2</v>
      </c>
      <c r="DA42" s="684"/>
      <c r="DB42" s="684"/>
      <c r="DC42" s="685"/>
      <c r="DD42" s="686">
        <v>295815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9436002</v>
      </c>
      <c r="S43" s="703"/>
      <c r="T43" s="703"/>
      <c r="U43" s="703"/>
      <c r="V43" s="703"/>
      <c r="W43" s="703"/>
      <c r="X43" s="703"/>
      <c r="Y43" s="704"/>
      <c r="Z43" s="705">
        <v>100</v>
      </c>
      <c r="AA43" s="705"/>
      <c r="AB43" s="705"/>
      <c r="AC43" s="705"/>
      <c r="AD43" s="706">
        <v>3252212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45827</v>
      </c>
      <c r="CS43" s="699"/>
      <c r="CT43" s="699"/>
      <c r="CU43" s="699"/>
      <c r="CV43" s="699"/>
      <c r="CW43" s="699"/>
      <c r="CX43" s="699"/>
      <c r="CY43" s="700"/>
      <c r="CZ43" s="683">
        <v>0.5</v>
      </c>
      <c r="DA43" s="701"/>
      <c r="DB43" s="701"/>
      <c r="DC43" s="702"/>
      <c r="DD43" s="686">
        <v>41330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1132788</v>
      </c>
      <c r="CS44" s="681"/>
      <c r="CT44" s="681"/>
      <c r="CU44" s="681"/>
      <c r="CV44" s="681"/>
      <c r="CW44" s="681"/>
      <c r="CX44" s="681"/>
      <c r="CY44" s="682"/>
      <c r="CZ44" s="683">
        <v>12.5</v>
      </c>
      <c r="DA44" s="684"/>
      <c r="DB44" s="684"/>
      <c r="DC44" s="685"/>
      <c r="DD44" s="686">
        <v>229409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749988</v>
      </c>
      <c r="CS45" s="699"/>
      <c r="CT45" s="699"/>
      <c r="CU45" s="699"/>
      <c r="CV45" s="699"/>
      <c r="CW45" s="699"/>
      <c r="CX45" s="699"/>
      <c r="CY45" s="700"/>
      <c r="CZ45" s="683">
        <v>8.3000000000000007</v>
      </c>
      <c r="DA45" s="701"/>
      <c r="DB45" s="701"/>
      <c r="DC45" s="702"/>
      <c r="DD45" s="686">
        <v>51547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367577</v>
      </c>
      <c r="CS46" s="681"/>
      <c r="CT46" s="681"/>
      <c r="CU46" s="681"/>
      <c r="CV46" s="681"/>
      <c r="CW46" s="681"/>
      <c r="CX46" s="681"/>
      <c r="CY46" s="682"/>
      <c r="CZ46" s="683">
        <v>4.0999999999999996</v>
      </c>
      <c r="DA46" s="684"/>
      <c r="DB46" s="684"/>
      <c r="DC46" s="685"/>
      <c r="DD46" s="686">
        <v>175939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244443</v>
      </c>
      <c r="CS47" s="699"/>
      <c r="CT47" s="699"/>
      <c r="CU47" s="699"/>
      <c r="CV47" s="699"/>
      <c r="CW47" s="699"/>
      <c r="CX47" s="699"/>
      <c r="CY47" s="700"/>
      <c r="CZ47" s="683">
        <v>2.7</v>
      </c>
      <c r="DA47" s="701"/>
      <c r="DB47" s="701"/>
      <c r="DC47" s="702"/>
      <c r="DD47" s="686">
        <v>66406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243</v>
      </c>
      <c r="CS48" s="681"/>
      <c r="CT48" s="681"/>
      <c r="CU48" s="681"/>
      <c r="CV48" s="681"/>
      <c r="CW48" s="681"/>
      <c r="CX48" s="681"/>
      <c r="CY48" s="682"/>
      <c r="CZ48" s="683" t="s">
        <v>243</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9054449</v>
      </c>
      <c r="CS49" s="665"/>
      <c r="CT49" s="665"/>
      <c r="CU49" s="665"/>
      <c r="CV49" s="665"/>
      <c r="CW49" s="665"/>
      <c r="CX49" s="665"/>
      <c r="CY49" s="666"/>
      <c r="CZ49" s="667">
        <v>100</v>
      </c>
      <c r="DA49" s="668"/>
      <c r="DB49" s="668"/>
      <c r="DC49" s="669"/>
      <c r="DD49" s="670">
        <v>4697566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ZszlDXpkS63K5oUZDP0Z0oNytmpVhMXJNJ+xP/KYXrzOZcEJ6o+2qEK/6vbS2bP2X39e1UGeQokYQkgqsmcXA==" saltValue="1mctrukTc6YPJ/mVpjJNu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9436</v>
      </c>
      <c r="R7" s="1200"/>
      <c r="S7" s="1200"/>
      <c r="T7" s="1200"/>
      <c r="U7" s="1200"/>
      <c r="V7" s="1200">
        <v>9054</v>
      </c>
      <c r="W7" s="1200"/>
      <c r="X7" s="1200"/>
      <c r="Y7" s="1200"/>
      <c r="Z7" s="1200"/>
      <c r="AA7" s="1200">
        <v>382</v>
      </c>
      <c r="AB7" s="1200"/>
      <c r="AC7" s="1200"/>
      <c r="AD7" s="1200"/>
      <c r="AE7" s="1201"/>
      <c r="AF7" s="1202">
        <v>189</v>
      </c>
      <c r="AG7" s="1203"/>
      <c r="AH7" s="1203"/>
      <c r="AI7" s="1203"/>
      <c r="AJ7" s="1204"/>
      <c r="AK7" s="1186"/>
      <c r="AL7" s="1187"/>
      <c r="AM7" s="1187"/>
      <c r="AN7" s="1187"/>
      <c r="AO7" s="1187"/>
      <c r="AP7" s="1187">
        <v>5248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586</v>
      </c>
      <c r="BT7" s="1191"/>
      <c r="BU7" s="1191"/>
      <c r="BV7" s="1191"/>
      <c r="BW7" s="1191"/>
      <c r="BX7" s="1191"/>
      <c r="BY7" s="1191"/>
      <c r="BZ7" s="1191"/>
      <c r="CA7" s="1191"/>
      <c r="CB7" s="1191"/>
      <c r="CC7" s="1191"/>
      <c r="CD7" s="1191"/>
      <c r="CE7" s="1191"/>
      <c r="CF7" s="1191"/>
      <c r="CG7" s="1192"/>
      <c r="CH7" s="1183">
        <v>-331</v>
      </c>
      <c r="CI7" s="1184"/>
      <c r="CJ7" s="1184"/>
      <c r="CK7" s="1184"/>
      <c r="CL7" s="1185"/>
      <c r="CM7" s="1183">
        <v>195</v>
      </c>
      <c r="CN7" s="1184"/>
      <c r="CO7" s="1184"/>
      <c r="CP7" s="1184"/>
      <c r="CQ7" s="1185"/>
      <c r="CR7" s="1183">
        <v>6</v>
      </c>
      <c r="CS7" s="1184"/>
      <c r="CT7" s="1184"/>
      <c r="CU7" s="1184"/>
      <c r="CV7" s="1185"/>
      <c r="CW7" s="1183">
        <v>13</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189</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1471</v>
      </c>
      <c r="R28" s="1149"/>
      <c r="S28" s="1149"/>
      <c r="T28" s="1149"/>
      <c r="U28" s="1149"/>
      <c r="V28" s="1149">
        <v>1397</v>
      </c>
      <c r="W28" s="1149"/>
      <c r="X28" s="1149"/>
      <c r="Y28" s="1149"/>
      <c r="Z28" s="1149"/>
      <c r="AA28" s="1149">
        <v>74</v>
      </c>
      <c r="AB28" s="1149"/>
      <c r="AC28" s="1149"/>
      <c r="AD28" s="1149"/>
      <c r="AE28" s="1150"/>
      <c r="AF28" s="1151">
        <v>74</v>
      </c>
      <c r="AG28" s="1149"/>
      <c r="AH28" s="1149"/>
      <c r="AI28" s="1149"/>
      <c r="AJ28" s="1152"/>
      <c r="AK28" s="1153">
        <v>111</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1140</v>
      </c>
      <c r="R29" s="1139"/>
      <c r="S29" s="1139"/>
      <c r="T29" s="1139"/>
      <c r="U29" s="1139"/>
      <c r="V29" s="1139">
        <v>1108</v>
      </c>
      <c r="W29" s="1139"/>
      <c r="X29" s="1139"/>
      <c r="Y29" s="1139"/>
      <c r="Z29" s="1139"/>
      <c r="AA29" s="1139">
        <v>32</v>
      </c>
      <c r="AB29" s="1139"/>
      <c r="AC29" s="1139"/>
      <c r="AD29" s="1139"/>
      <c r="AE29" s="1140"/>
      <c r="AF29" s="1114">
        <v>32</v>
      </c>
      <c r="AG29" s="1115"/>
      <c r="AH29" s="1115"/>
      <c r="AI29" s="1115"/>
      <c r="AJ29" s="1116"/>
      <c r="AK29" s="1075">
        <v>193</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121</v>
      </c>
      <c r="R30" s="1139"/>
      <c r="S30" s="1139"/>
      <c r="T30" s="1139"/>
      <c r="U30" s="1139"/>
      <c r="V30" s="1139">
        <v>121</v>
      </c>
      <c r="W30" s="1139"/>
      <c r="X30" s="1139"/>
      <c r="Y30" s="1139"/>
      <c r="Z30" s="1139"/>
      <c r="AA30" s="1139">
        <v>0</v>
      </c>
      <c r="AB30" s="1139"/>
      <c r="AC30" s="1139"/>
      <c r="AD30" s="1139"/>
      <c r="AE30" s="1140"/>
      <c r="AF30" s="1114">
        <v>0</v>
      </c>
      <c r="AG30" s="1115"/>
      <c r="AH30" s="1115"/>
      <c r="AI30" s="1115"/>
      <c r="AJ30" s="1116"/>
      <c r="AK30" s="1075">
        <v>40</v>
      </c>
      <c r="AL30" s="1066"/>
      <c r="AM30" s="1066"/>
      <c r="AN30" s="1066"/>
      <c r="AO30" s="1066"/>
      <c r="AP30" s="1066" t="s">
        <v>588</v>
      </c>
      <c r="AQ30" s="1066"/>
      <c r="AR30" s="1066"/>
      <c r="AS30" s="1066"/>
      <c r="AT30" s="1066"/>
      <c r="AU30" s="1066" t="s">
        <v>589</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182</v>
      </c>
      <c r="R31" s="1139"/>
      <c r="S31" s="1139"/>
      <c r="T31" s="1139"/>
      <c r="U31" s="1139"/>
      <c r="V31" s="1139">
        <v>194</v>
      </c>
      <c r="W31" s="1139"/>
      <c r="X31" s="1139"/>
      <c r="Y31" s="1139"/>
      <c r="Z31" s="1139"/>
      <c r="AA31" s="1139">
        <v>-12</v>
      </c>
      <c r="AB31" s="1139"/>
      <c r="AC31" s="1139"/>
      <c r="AD31" s="1139"/>
      <c r="AE31" s="1140"/>
      <c r="AF31" s="1114">
        <v>22</v>
      </c>
      <c r="AG31" s="1115"/>
      <c r="AH31" s="1115"/>
      <c r="AI31" s="1115"/>
      <c r="AJ31" s="1116"/>
      <c r="AK31" s="1075">
        <v>89</v>
      </c>
      <c r="AL31" s="1066"/>
      <c r="AM31" s="1066"/>
      <c r="AN31" s="1066"/>
      <c r="AO31" s="1066"/>
      <c r="AP31" s="1066">
        <v>2000</v>
      </c>
      <c r="AQ31" s="1066"/>
      <c r="AR31" s="1066"/>
      <c r="AS31" s="1066"/>
      <c r="AT31" s="1066"/>
      <c r="AU31" s="1066">
        <v>1162</v>
      </c>
      <c r="AV31" s="1066"/>
      <c r="AW31" s="1066"/>
      <c r="AX31" s="1066"/>
      <c r="AY31" s="1066"/>
      <c r="AZ31" s="1137" t="s">
        <v>588</v>
      </c>
      <c r="BA31" s="1137"/>
      <c r="BB31" s="1137"/>
      <c r="BC31" s="1137"/>
      <c r="BD31" s="1137"/>
      <c r="BE31" s="1127" t="s">
        <v>407</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228</v>
      </c>
      <c r="R32" s="1139"/>
      <c r="S32" s="1139"/>
      <c r="T32" s="1139"/>
      <c r="U32" s="1139"/>
      <c r="V32" s="1139">
        <v>222</v>
      </c>
      <c r="W32" s="1139"/>
      <c r="X32" s="1139"/>
      <c r="Y32" s="1139"/>
      <c r="Z32" s="1139"/>
      <c r="AA32" s="1139">
        <v>6</v>
      </c>
      <c r="AB32" s="1139"/>
      <c r="AC32" s="1139"/>
      <c r="AD32" s="1139"/>
      <c r="AE32" s="1140"/>
      <c r="AF32" s="1114">
        <v>3</v>
      </c>
      <c r="AG32" s="1115"/>
      <c r="AH32" s="1115"/>
      <c r="AI32" s="1115"/>
      <c r="AJ32" s="1116"/>
      <c r="AK32" s="1075">
        <v>112</v>
      </c>
      <c r="AL32" s="1066"/>
      <c r="AM32" s="1066"/>
      <c r="AN32" s="1066"/>
      <c r="AO32" s="1066"/>
      <c r="AP32" s="1066">
        <v>1694</v>
      </c>
      <c r="AQ32" s="1066"/>
      <c r="AR32" s="1066"/>
      <c r="AS32" s="1066"/>
      <c r="AT32" s="1066"/>
      <c r="AU32" s="1066">
        <v>1642</v>
      </c>
      <c r="AV32" s="1066"/>
      <c r="AW32" s="1066"/>
      <c r="AX32" s="1066"/>
      <c r="AY32" s="1066"/>
      <c r="AZ32" s="1137" t="s">
        <v>588</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8319</v>
      </c>
      <c r="R68" s="1077"/>
      <c r="S68" s="1077"/>
      <c r="T68" s="1077"/>
      <c r="U68" s="1077"/>
      <c r="V68" s="1077">
        <v>6892</v>
      </c>
      <c r="W68" s="1077"/>
      <c r="X68" s="1077"/>
      <c r="Y68" s="1077"/>
      <c r="Z68" s="1077"/>
      <c r="AA68" s="1077">
        <v>1427</v>
      </c>
      <c r="AB68" s="1077"/>
      <c r="AC68" s="1077"/>
      <c r="AD68" s="1077"/>
      <c r="AE68" s="1077"/>
      <c r="AF68" s="1077">
        <v>1427</v>
      </c>
      <c r="AG68" s="1077"/>
      <c r="AH68" s="1077"/>
      <c r="AI68" s="1077"/>
      <c r="AJ68" s="1077"/>
      <c r="AK68" s="1077">
        <v>26</v>
      </c>
      <c r="AL68" s="1077"/>
      <c r="AM68" s="1077"/>
      <c r="AN68" s="1077"/>
      <c r="AO68" s="1077"/>
      <c r="AP68" s="1077" t="s">
        <v>588</v>
      </c>
      <c r="AQ68" s="1077"/>
      <c r="AR68" s="1077"/>
      <c r="AS68" s="1077"/>
      <c r="AT68" s="1077"/>
      <c r="AU68" s="1077" t="s">
        <v>588</v>
      </c>
      <c r="AV68" s="1077"/>
      <c r="AW68" s="1077"/>
      <c r="AX68" s="1077"/>
      <c r="AY68" s="1077"/>
      <c r="AZ68" s="1078" t="s">
        <v>585</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1105</v>
      </c>
      <c r="R69" s="1066"/>
      <c r="S69" s="1066"/>
      <c r="T69" s="1066"/>
      <c r="U69" s="1066"/>
      <c r="V69" s="1066">
        <v>1098</v>
      </c>
      <c r="W69" s="1066"/>
      <c r="X69" s="1066"/>
      <c r="Y69" s="1066"/>
      <c r="Z69" s="1066"/>
      <c r="AA69" s="1066">
        <v>7</v>
      </c>
      <c r="AB69" s="1066"/>
      <c r="AC69" s="1066"/>
      <c r="AD69" s="1066"/>
      <c r="AE69" s="1066"/>
      <c r="AF69" s="1066">
        <v>6</v>
      </c>
      <c r="AG69" s="1066"/>
      <c r="AH69" s="1066"/>
      <c r="AI69" s="1066"/>
      <c r="AJ69" s="1066"/>
      <c r="AK69" s="1066" t="s">
        <v>588</v>
      </c>
      <c r="AL69" s="1066"/>
      <c r="AM69" s="1066"/>
      <c r="AN69" s="1066"/>
      <c r="AO69" s="1066"/>
      <c r="AP69" s="1066">
        <v>627</v>
      </c>
      <c r="AQ69" s="1066"/>
      <c r="AR69" s="1066"/>
      <c r="AS69" s="1066"/>
      <c r="AT69" s="1066"/>
      <c r="AU69" s="1066">
        <v>45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4427</v>
      </c>
      <c r="R70" s="1066"/>
      <c r="S70" s="1066"/>
      <c r="T70" s="1066"/>
      <c r="U70" s="1066"/>
      <c r="V70" s="1066">
        <v>3639</v>
      </c>
      <c r="W70" s="1066"/>
      <c r="X70" s="1066"/>
      <c r="Y70" s="1066"/>
      <c r="Z70" s="1066"/>
      <c r="AA70" s="1066">
        <v>787</v>
      </c>
      <c r="AB70" s="1066"/>
      <c r="AC70" s="1066"/>
      <c r="AD70" s="1066"/>
      <c r="AE70" s="1066"/>
      <c r="AF70" s="1066">
        <v>782</v>
      </c>
      <c r="AG70" s="1066"/>
      <c r="AH70" s="1066"/>
      <c r="AI70" s="1066"/>
      <c r="AJ70" s="1066"/>
      <c r="AK70" s="1066">
        <v>349</v>
      </c>
      <c r="AL70" s="1066"/>
      <c r="AM70" s="1066"/>
      <c r="AN70" s="1066"/>
      <c r="AO70" s="1066"/>
      <c r="AP70" s="1066">
        <v>426</v>
      </c>
      <c r="AQ70" s="1066"/>
      <c r="AR70" s="1066"/>
      <c r="AS70" s="1066"/>
      <c r="AT70" s="1066"/>
      <c r="AU70" s="1066">
        <v>31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27</v>
      </c>
      <c r="R71" s="1066"/>
      <c r="S71" s="1066"/>
      <c r="T71" s="1066"/>
      <c r="U71" s="1066"/>
      <c r="V71" s="1066">
        <v>25</v>
      </c>
      <c r="W71" s="1066"/>
      <c r="X71" s="1066"/>
      <c r="Y71" s="1066"/>
      <c r="Z71" s="1066"/>
      <c r="AA71" s="1066">
        <v>2</v>
      </c>
      <c r="AB71" s="1066"/>
      <c r="AC71" s="1066"/>
      <c r="AD71" s="1066"/>
      <c r="AE71" s="1066"/>
      <c r="AF71" s="1066">
        <v>2</v>
      </c>
      <c r="AG71" s="1066"/>
      <c r="AH71" s="1066"/>
      <c r="AI71" s="1066"/>
      <c r="AJ71" s="1066"/>
      <c r="AK71" s="1066">
        <v>27</v>
      </c>
      <c r="AL71" s="1066"/>
      <c r="AM71" s="1066"/>
      <c r="AN71" s="1066"/>
      <c r="AO71" s="1066"/>
      <c r="AP71" s="1066" t="s">
        <v>588</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t="s">
        <v>588</v>
      </c>
      <c r="R72" s="1066"/>
      <c r="S72" s="1066"/>
      <c r="T72" s="1066"/>
      <c r="U72" s="1066"/>
      <c r="V72" s="1076" t="s">
        <v>588</v>
      </c>
      <c r="W72" s="1074"/>
      <c r="X72" s="1074"/>
      <c r="Y72" s="1074"/>
      <c r="Z72" s="1075"/>
      <c r="AA72" s="1076" t="s">
        <v>588</v>
      </c>
      <c r="AB72" s="1074"/>
      <c r="AC72" s="1074"/>
      <c r="AD72" s="1074"/>
      <c r="AE72" s="1075"/>
      <c r="AF72" s="1066" t="s">
        <v>588</v>
      </c>
      <c r="AG72" s="1066"/>
      <c r="AH72" s="1066"/>
      <c r="AI72" s="1066"/>
      <c r="AJ72" s="1066"/>
      <c r="AK72" s="1066" t="s">
        <v>588</v>
      </c>
      <c r="AL72" s="1066"/>
      <c r="AM72" s="1066"/>
      <c r="AN72" s="1066"/>
      <c r="AO72" s="1066"/>
      <c r="AP72" s="1066" t="s">
        <v>588</v>
      </c>
      <c r="AQ72" s="1066"/>
      <c r="AR72" s="1066"/>
      <c r="AS72" s="1066"/>
      <c r="AT72" s="1066"/>
      <c r="AU72" s="1066" t="s">
        <v>588</v>
      </c>
      <c r="AV72" s="1066"/>
      <c r="AW72" s="1066"/>
      <c r="AX72" s="1066"/>
      <c r="AY72" s="1066"/>
      <c r="AZ72" s="1067" t="s">
        <v>587</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280</v>
      </c>
      <c r="R73" s="1066"/>
      <c r="S73" s="1066"/>
      <c r="T73" s="1066"/>
      <c r="U73" s="1066"/>
      <c r="V73" s="1066">
        <v>244</v>
      </c>
      <c r="W73" s="1066"/>
      <c r="X73" s="1066"/>
      <c r="Y73" s="1066"/>
      <c r="Z73" s="1066"/>
      <c r="AA73" s="1066">
        <v>36</v>
      </c>
      <c r="AB73" s="1066"/>
      <c r="AC73" s="1066"/>
      <c r="AD73" s="1066"/>
      <c r="AE73" s="1066"/>
      <c r="AF73" s="1066">
        <v>36</v>
      </c>
      <c r="AG73" s="1066"/>
      <c r="AH73" s="1066"/>
      <c r="AI73" s="1066"/>
      <c r="AJ73" s="1066"/>
      <c r="AK73" s="1066" t="s">
        <v>588</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292778</v>
      </c>
      <c r="R74" s="1066"/>
      <c r="S74" s="1066"/>
      <c r="T74" s="1066"/>
      <c r="U74" s="1066"/>
      <c r="V74" s="1066">
        <v>279366</v>
      </c>
      <c r="W74" s="1066"/>
      <c r="X74" s="1066"/>
      <c r="Y74" s="1066"/>
      <c r="Z74" s="1066"/>
      <c r="AA74" s="1066">
        <v>13412</v>
      </c>
      <c r="AB74" s="1066"/>
      <c r="AC74" s="1066"/>
      <c r="AD74" s="1066"/>
      <c r="AE74" s="1066"/>
      <c r="AF74" s="1066">
        <v>13412</v>
      </c>
      <c r="AG74" s="1066"/>
      <c r="AH74" s="1066"/>
      <c r="AI74" s="1066"/>
      <c r="AJ74" s="1066"/>
      <c r="AK74" s="1066" t="s">
        <v>588</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306</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306</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306</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450844</v>
      </c>
      <c r="AB110" s="982"/>
      <c r="AC110" s="982"/>
      <c r="AD110" s="982"/>
      <c r="AE110" s="983"/>
      <c r="AF110" s="984">
        <v>429104</v>
      </c>
      <c r="AG110" s="982"/>
      <c r="AH110" s="982"/>
      <c r="AI110" s="982"/>
      <c r="AJ110" s="983"/>
      <c r="AK110" s="984">
        <v>417261</v>
      </c>
      <c r="AL110" s="982"/>
      <c r="AM110" s="982"/>
      <c r="AN110" s="982"/>
      <c r="AO110" s="983"/>
      <c r="AP110" s="985">
        <v>13.9</v>
      </c>
      <c r="AQ110" s="986"/>
      <c r="AR110" s="986"/>
      <c r="AS110" s="986"/>
      <c r="AT110" s="987"/>
      <c r="AU110" s="1021" t="s">
        <v>72</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4962598</v>
      </c>
      <c r="BR110" s="929"/>
      <c r="BS110" s="929"/>
      <c r="BT110" s="929"/>
      <c r="BU110" s="929"/>
      <c r="BV110" s="929">
        <v>4914932</v>
      </c>
      <c r="BW110" s="929"/>
      <c r="BX110" s="929"/>
      <c r="BY110" s="929"/>
      <c r="BZ110" s="929"/>
      <c r="CA110" s="929">
        <v>5248268</v>
      </c>
      <c r="CB110" s="929"/>
      <c r="CC110" s="929"/>
      <c r="CD110" s="929"/>
      <c r="CE110" s="929"/>
      <c r="CF110" s="953">
        <v>174.6</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t="s">
        <v>128</v>
      </c>
      <c r="DM110" s="929"/>
      <c r="DN110" s="929"/>
      <c r="DO110" s="929"/>
      <c r="DP110" s="929"/>
      <c r="DQ110" s="929" t="s">
        <v>438</v>
      </c>
      <c r="DR110" s="929"/>
      <c r="DS110" s="929"/>
      <c r="DT110" s="929"/>
      <c r="DU110" s="929"/>
      <c r="DV110" s="930" t="s">
        <v>128</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440</v>
      </c>
      <c r="AG111" s="1010"/>
      <c r="AH111" s="1010"/>
      <c r="AI111" s="1010"/>
      <c r="AJ111" s="1011"/>
      <c r="AK111" s="1012" t="s">
        <v>440</v>
      </c>
      <c r="AL111" s="1010"/>
      <c r="AM111" s="1010"/>
      <c r="AN111" s="1010"/>
      <c r="AO111" s="1011"/>
      <c r="AP111" s="1013" t="s">
        <v>128</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39253</v>
      </c>
      <c r="BR111" s="901"/>
      <c r="BS111" s="901"/>
      <c r="BT111" s="901"/>
      <c r="BU111" s="901"/>
      <c r="BV111" s="901">
        <v>25848</v>
      </c>
      <c r="BW111" s="901"/>
      <c r="BX111" s="901"/>
      <c r="BY111" s="901"/>
      <c r="BZ111" s="901"/>
      <c r="CA111" s="901">
        <v>84194</v>
      </c>
      <c r="CB111" s="901"/>
      <c r="CC111" s="901"/>
      <c r="CD111" s="901"/>
      <c r="CE111" s="901"/>
      <c r="CF111" s="962">
        <v>2.8</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128</v>
      </c>
      <c r="DH111" s="901"/>
      <c r="DI111" s="901"/>
      <c r="DJ111" s="901"/>
      <c r="DK111" s="901"/>
      <c r="DL111" s="901" t="s">
        <v>128</v>
      </c>
      <c r="DM111" s="901"/>
      <c r="DN111" s="901"/>
      <c r="DO111" s="901"/>
      <c r="DP111" s="901"/>
      <c r="DQ111" s="901" t="s">
        <v>440</v>
      </c>
      <c r="DR111" s="901"/>
      <c r="DS111" s="901"/>
      <c r="DT111" s="901"/>
      <c r="DU111" s="901"/>
      <c r="DV111" s="878" t="s">
        <v>128</v>
      </c>
      <c r="DW111" s="878"/>
      <c r="DX111" s="878"/>
      <c r="DY111" s="878"/>
      <c r="DZ111" s="879"/>
    </row>
    <row r="112" spans="1:131" s="248" customFormat="1" ht="26.25" customHeight="1" x14ac:dyDescent="0.15">
      <c r="A112" s="1003" t="s">
        <v>443</v>
      </c>
      <c r="B112" s="1004"/>
      <c r="C112" s="834" t="s">
        <v>444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128</v>
      </c>
      <c r="AG112" s="864"/>
      <c r="AH112" s="864"/>
      <c r="AI112" s="864"/>
      <c r="AJ112" s="865"/>
      <c r="AK112" s="866" t="s">
        <v>440</v>
      </c>
      <c r="AL112" s="864"/>
      <c r="AM112" s="864"/>
      <c r="AN112" s="864"/>
      <c r="AO112" s="865"/>
      <c r="AP112" s="911" t="s">
        <v>128</v>
      </c>
      <c r="AQ112" s="912"/>
      <c r="AR112" s="912"/>
      <c r="AS112" s="912"/>
      <c r="AT112" s="913"/>
      <c r="AU112" s="1023"/>
      <c r="AV112" s="1024"/>
      <c r="AW112" s="1024"/>
      <c r="AX112" s="1024"/>
      <c r="AY112" s="1024"/>
      <c r="AZ112" s="899" t="s">
        <v>445</v>
      </c>
      <c r="BA112" s="834"/>
      <c r="BB112" s="834"/>
      <c r="BC112" s="834"/>
      <c r="BD112" s="834"/>
      <c r="BE112" s="834"/>
      <c r="BF112" s="834"/>
      <c r="BG112" s="834"/>
      <c r="BH112" s="834"/>
      <c r="BI112" s="834"/>
      <c r="BJ112" s="834"/>
      <c r="BK112" s="834"/>
      <c r="BL112" s="834"/>
      <c r="BM112" s="834"/>
      <c r="BN112" s="834"/>
      <c r="BO112" s="834"/>
      <c r="BP112" s="835"/>
      <c r="BQ112" s="900">
        <v>2954658</v>
      </c>
      <c r="BR112" s="901"/>
      <c r="BS112" s="901"/>
      <c r="BT112" s="901"/>
      <c r="BU112" s="901"/>
      <c r="BV112" s="901">
        <v>2893195</v>
      </c>
      <c r="BW112" s="901"/>
      <c r="BX112" s="901"/>
      <c r="BY112" s="901"/>
      <c r="BZ112" s="901"/>
      <c r="CA112" s="901">
        <v>2803608</v>
      </c>
      <c r="CB112" s="901"/>
      <c r="CC112" s="901"/>
      <c r="CD112" s="901"/>
      <c r="CE112" s="901"/>
      <c r="CF112" s="962">
        <v>93.3</v>
      </c>
      <c r="CG112" s="963"/>
      <c r="CH112" s="963"/>
      <c r="CI112" s="963"/>
      <c r="CJ112" s="963"/>
      <c r="CK112" s="1018"/>
      <c r="CL112" s="905"/>
      <c r="CM112" s="908" t="s">
        <v>446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128</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x14ac:dyDescent="0.15">
      <c r="A113" s="1005"/>
      <c r="B113" s="1006"/>
      <c r="C113" s="834" t="s">
        <v>447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185615</v>
      </c>
      <c r="AB113" s="1010"/>
      <c r="AC113" s="1010"/>
      <c r="AD113" s="1010"/>
      <c r="AE113" s="1011"/>
      <c r="AF113" s="1012">
        <v>199527</v>
      </c>
      <c r="AG113" s="1010"/>
      <c r="AH113" s="1010"/>
      <c r="AI113" s="1010"/>
      <c r="AJ113" s="1011"/>
      <c r="AK113" s="1012">
        <v>188530</v>
      </c>
      <c r="AL113" s="1010"/>
      <c r="AM113" s="1010"/>
      <c r="AN113" s="1010"/>
      <c r="AO113" s="1011"/>
      <c r="AP113" s="1013">
        <v>6.3</v>
      </c>
      <c r="AQ113" s="1014"/>
      <c r="AR113" s="1014"/>
      <c r="AS113" s="1014"/>
      <c r="AT113" s="1015"/>
      <c r="AU113" s="1023"/>
      <c r="AV113" s="1024"/>
      <c r="AW113" s="1024"/>
      <c r="AX113" s="1024"/>
      <c r="AY113" s="1024"/>
      <c r="AZ113" s="899" t="s">
        <v>448</v>
      </c>
      <c r="BA113" s="834"/>
      <c r="BB113" s="834"/>
      <c r="BC113" s="834"/>
      <c r="BD113" s="834"/>
      <c r="BE113" s="834"/>
      <c r="BF113" s="834"/>
      <c r="BG113" s="834"/>
      <c r="BH113" s="834"/>
      <c r="BI113" s="834"/>
      <c r="BJ113" s="834"/>
      <c r="BK113" s="834"/>
      <c r="BL113" s="834"/>
      <c r="BM113" s="834"/>
      <c r="BN113" s="834"/>
      <c r="BO113" s="834"/>
      <c r="BP113" s="835"/>
      <c r="BQ113" s="900">
        <v>138112</v>
      </c>
      <c r="BR113" s="901"/>
      <c r="BS113" s="901"/>
      <c r="BT113" s="901"/>
      <c r="BU113" s="901"/>
      <c r="BV113" s="901">
        <v>105582</v>
      </c>
      <c r="BW113" s="901"/>
      <c r="BX113" s="901"/>
      <c r="BY113" s="901"/>
      <c r="BZ113" s="901"/>
      <c r="CA113" s="901">
        <v>76705</v>
      </c>
      <c r="CB113" s="901"/>
      <c r="CC113" s="901"/>
      <c r="CD113" s="901"/>
      <c r="CE113" s="901"/>
      <c r="CF113" s="962">
        <v>2.6</v>
      </c>
      <c r="CG113" s="963"/>
      <c r="CH113" s="963"/>
      <c r="CI113" s="963"/>
      <c r="CJ113" s="963"/>
      <c r="CK113" s="1018"/>
      <c r="CL113" s="905"/>
      <c r="CM113" s="908" t="s">
        <v>449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440</v>
      </c>
      <c r="DM113" s="864"/>
      <c r="DN113" s="864"/>
      <c r="DO113" s="864"/>
      <c r="DP113" s="865"/>
      <c r="DQ113" s="866" t="s">
        <v>128</v>
      </c>
      <c r="DR113" s="864"/>
      <c r="DS113" s="864"/>
      <c r="DT113" s="864"/>
      <c r="DU113" s="865"/>
      <c r="DV113" s="911" t="s">
        <v>438</v>
      </c>
      <c r="DW113" s="912"/>
      <c r="DX113" s="912"/>
      <c r="DY113" s="912"/>
      <c r="DZ113" s="913"/>
    </row>
    <row r="114" spans="1:130" s="248" customFormat="1" ht="26.25" customHeight="1" x14ac:dyDescent="0.15">
      <c r="A114" s="1005"/>
      <c r="B114" s="1006"/>
      <c r="C114" s="834" t="s">
        <v>450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37390</v>
      </c>
      <c r="AB114" s="864"/>
      <c r="AC114" s="864"/>
      <c r="AD114" s="864"/>
      <c r="AE114" s="865"/>
      <c r="AF114" s="866">
        <v>37889</v>
      </c>
      <c r="AG114" s="864"/>
      <c r="AH114" s="864"/>
      <c r="AI114" s="864"/>
      <c r="AJ114" s="865"/>
      <c r="AK114" s="866">
        <v>35288</v>
      </c>
      <c r="AL114" s="864"/>
      <c r="AM114" s="864"/>
      <c r="AN114" s="864"/>
      <c r="AO114" s="865"/>
      <c r="AP114" s="911">
        <v>1.2</v>
      </c>
      <c r="AQ114" s="912"/>
      <c r="AR114" s="912"/>
      <c r="AS114" s="912"/>
      <c r="AT114" s="913"/>
      <c r="AU114" s="1023"/>
      <c r="AV114" s="1024"/>
      <c r="AW114" s="1024"/>
      <c r="AX114" s="1024"/>
      <c r="AY114" s="1024"/>
      <c r="AZ114" s="899" t="s">
        <v>451</v>
      </c>
      <c r="BA114" s="834"/>
      <c r="BB114" s="834"/>
      <c r="BC114" s="834"/>
      <c r="BD114" s="834"/>
      <c r="BE114" s="834"/>
      <c r="BF114" s="834"/>
      <c r="BG114" s="834"/>
      <c r="BH114" s="834"/>
      <c r="BI114" s="834"/>
      <c r="BJ114" s="834"/>
      <c r="BK114" s="834"/>
      <c r="BL114" s="834"/>
      <c r="BM114" s="834"/>
      <c r="BN114" s="834"/>
      <c r="BO114" s="834"/>
      <c r="BP114" s="835"/>
      <c r="BQ114" s="900">
        <v>965930</v>
      </c>
      <c r="BR114" s="901"/>
      <c r="BS114" s="901"/>
      <c r="BT114" s="901"/>
      <c r="BU114" s="901"/>
      <c r="BV114" s="901">
        <v>957164</v>
      </c>
      <c r="BW114" s="901"/>
      <c r="BX114" s="901"/>
      <c r="BY114" s="901"/>
      <c r="BZ114" s="901"/>
      <c r="CA114" s="901">
        <v>943623</v>
      </c>
      <c r="CB114" s="901"/>
      <c r="CC114" s="901"/>
      <c r="CD114" s="901"/>
      <c r="CE114" s="901"/>
      <c r="CF114" s="962">
        <v>31.4</v>
      </c>
      <c r="CG114" s="963"/>
      <c r="CH114" s="963"/>
      <c r="CI114" s="963"/>
      <c r="CJ114" s="963"/>
      <c r="CK114" s="1018"/>
      <c r="CL114" s="905"/>
      <c r="CM114" s="908" t="s">
        <v>452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128</v>
      </c>
      <c r="DM114" s="864"/>
      <c r="DN114" s="864"/>
      <c r="DO114" s="864"/>
      <c r="DP114" s="865"/>
      <c r="DQ114" s="866" t="s">
        <v>128</v>
      </c>
      <c r="DR114" s="864"/>
      <c r="DS114" s="864"/>
      <c r="DT114" s="864"/>
      <c r="DU114" s="865"/>
      <c r="DV114" s="911" t="s">
        <v>440</v>
      </c>
      <c r="DW114" s="912"/>
      <c r="DX114" s="912"/>
      <c r="DY114" s="912"/>
      <c r="DZ114" s="913"/>
    </row>
    <row r="115" spans="1:130" s="248" customFormat="1" ht="26.25" customHeight="1" x14ac:dyDescent="0.15">
      <c r="A115" s="1005"/>
      <c r="B115" s="1006"/>
      <c r="C115" s="834" t="s">
        <v>453</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17172</v>
      </c>
      <c r="AB115" s="1010"/>
      <c r="AC115" s="1010"/>
      <c r="AD115" s="1010"/>
      <c r="AE115" s="1011"/>
      <c r="AF115" s="1012">
        <v>13405</v>
      </c>
      <c r="AG115" s="1010"/>
      <c r="AH115" s="1010"/>
      <c r="AI115" s="1010"/>
      <c r="AJ115" s="1011"/>
      <c r="AK115" s="1012">
        <v>10247</v>
      </c>
      <c r="AL115" s="1010"/>
      <c r="AM115" s="1010"/>
      <c r="AN115" s="1010"/>
      <c r="AO115" s="1011"/>
      <c r="AP115" s="1013">
        <v>0.3</v>
      </c>
      <c r="AQ115" s="1014"/>
      <c r="AR115" s="1014"/>
      <c r="AS115" s="1014"/>
      <c r="AT115" s="1015"/>
      <c r="AU115" s="1023"/>
      <c r="AV115" s="1024"/>
      <c r="AW115" s="1024"/>
      <c r="AX115" s="1024"/>
      <c r="AY115" s="1024"/>
      <c r="AZ115" s="899" t="s">
        <v>454</v>
      </c>
      <c r="BA115" s="834"/>
      <c r="BB115" s="834"/>
      <c r="BC115" s="834"/>
      <c r="BD115" s="834"/>
      <c r="BE115" s="834"/>
      <c r="BF115" s="834"/>
      <c r="BG115" s="834"/>
      <c r="BH115" s="834"/>
      <c r="BI115" s="834"/>
      <c r="BJ115" s="834"/>
      <c r="BK115" s="834"/>
      <c r="BL115" s="834"/>
      <c r="BM115" s="834"/>
      <c r="BN115" s="834"/>
      <c r="BO115" s="834"/>
      <c r="BP115" s="835"/>
      <c r="BQ115" s="900" t="s">
        <v>440</v>
      </c>
      <c r="BR115" s="901"/>
      <c r="BS115" s="901"/>
      <c r="BT115" s="901"/>
      <c r="BU115" s="901"/>
      <c r="BV115" s="901" t="s">
        <v>128</v>
      </c>
      <c r="BW115" s="901"/>
      <c r="BX115" s="901"/>
      <c r="BY115" s="901"/>
      <c r="BZ115" s="901"/>
      <c r="CA115" s="901" t="s">
        <v>128</v>
      </c>
      <c r="CB115" s="901"/>
      <c r="CC115" s="901"/>
      <c r="CD115" s="901"/>
      <c r="CE115" s="901"/>
      <c r="CF115" s="962" t="s">
        <v>440</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128</v>
      </c>
      <c r="DM115" s="864"/>
      <c r="DN115" s="864"/>
      <c r="DO115" s="864"/>
      <c r="DP115" s="865"/>
      <c r="DQ115" s="866" t="s">
        <v>128</v>
      </c>
      <c r="DR115" s="864"/>
      <c r="DS115" s="864"/>
      <c r="DT115" s="864"/>
      <c r="DU115" s="865"/>
      <c r="DV115" s="911" t="s">
        <v>440</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105</v>
      </c>
      <c r="AB116" s="864"/>
      <c r="AC116" s="864"/>
      <c r="AD116" s="864"/>
      <c r="AE116" s="865"/>
      <c r="AF116" s="866">
        <v>215</v>
      </c>
      <c r="AG116" s="864"/>
      <c r="AH116" s="864"/>
      <c r="AI116" s="864"/>
      <c r="AJ116" s="865"/>
      <c r="AK116" s="866">
        <v>57</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128</v>
      </c>
      <c r="BW116" s="901"/>
      <c r="BX116" s="901"/>
      <c r="BY116" s="901"/>
      <c r="BZ116" s="901"/>
      <c r="CA116" s="901" t="s">
        <v>128</v>
      </c>
      <c r="CB116" s="901"/>
      <c r="CC116" s="901"/>
      <c r="CD116" s="901"/>
      <c r="CE116" s="901"/>
      <c r="CF116" s="962" t="s">
        <v>128</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128</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691126</v>
      </c>
      <c r="AB117" s="996"/>
      <c r="AC117" s="996"/>
      <c r="AD117" s="996"/>
      <c r="AE117" s="997"/>
      <c r="AF117" s="998">
        <v>680140</v>
      </c>
      <c r="AG117" s="996"/>
      <c r="AH117" s="996"/>
      <c r="AI117" s="996"/>
      <c r="AJ117" s="997"/>
      <c r="AK117" s="998">
        <v>651383</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128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128</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306</v>
      </c>
      <c r="AL118" s="989"/>
      <c r="AM118" s="989"/>
      <c r="AN118" s="989"/>
      <c r="AO118" s="990"/>
      <c r="AP118" s="992" t="s">
        <v>432</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128</v>
      </c>
      <c r="DM118" s="864"/>
      <c r="DN118" s="864"/>
      <c r="DO118" s="864"/>
      <c r="DP118" s="865"/>
      <c r="DQ118" s="866" t="s">
        <v>128</v>
      </c>
      <c r="DR118" s="864"/>
      <c r="DS118" s="864"/>
      <c r="DT118" s="864"/>
      <c r="DU118" s="865"/>
      <c r="DV118" s="911" t="s">
        <v>128</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9060551</v>
      </c>
      <c r="BR119" s="932"/>
      <c r="BS119" s="932"/>
      <c r="BT119" s="932"/>
      <c r="BU119" s="932"/>
      <c r="BV119" s="932">
        <v>8896721</v>
      </c>
      <c r="BW119" s="932"/>
      <c r="BX119" s="932"/>
      <c r="BY119" s="932"/>
      <c r="BZ119" s="932"/>
      <c r="CA119" s="932">
        <v>9156398</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39253</v>
      </c>
      <c r="DH119" s="847"/>
      <c r="DI119" s="847"/>
      <c r="DJ119" s="847"/>
      <c r="DK119" s="848"/>
      <c r="DL119" s="849">
        <v>25848</v>
      </c>
      <c r="DM119" s="847"/>
      <c r="DN119" s="847"/>
      <c r="DO119" s="847"/>
      <c r="DP119" s="848"/>
      <c r="DQ119" s="849">
        <v>84194</v>
      </c>
      <c r="DR119" s="847"/>
      <c r="DS119" s="847"/>
      <c r="DT119" s="847"/>
      <c r="DU119" s="848"/>
      <c r="DV119" s="935">
        <v>2.8</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2201668</v>
      </c>
      <c r="BR120" s="929"/>
      <c r="BS120" s="929"/>
      <c r="BT120" s="929"/>
      <c r="BU120" s="929"/>
      <c r="BV120" s="929">
        <v>2393669</v>
      </c>
      <c r="BW120" s="929"/>
      <c r="BX120" s="929"/>
      <c r="BY120" s="929"/>
      <c r="BZ120" s="929"/>
      <c r="CA120" s="929">
        <v>2773637</v>
      </c>
      <c r="CB120" s="929"/>
      <c r="CC120" s="929"/>
      <c r="CD120" s="929"/>
      <c r="CE120" s="929"/>
      <c r="CF120" s="953">
        <v>92.3</v>
      </c>
      <c r="CG120" s="954"/>
      <c r="CH120" s="954"/>
      <c r="CI120" s="954"/>
      <c r="CJ120" s="954"/>
      <c r="CK120" s="955" t="s">
        <v>468</v>
      </c>
      <c r="CL120" s="939"/>
      <c r="CM120" s="939"/>
      <c r="CN120" s="939"/>
      <c r="CO120" s="940"/>
      <c r="CP120" s="959" t="s">
        <v>408</v>
      </c>
      <c r="CQ120" s="960"/>
      <c r="CR120" s="960"/>
      <c r="CS120" s="960"/>
      <c r="CT120" s="960"/>
      <c r="CU120" s="960"/>
      <c r="CV120" s="960"/>
      <c r="CW120" s="960"/>
      <c r="CX120" s="960"/>
      <c r="CY120" s="960"/>
      <c r="CZ120" s="960"/>
      <c r="DA120" s="960"/>
      <c r="DB120" s="960"/>
      <c r="DC120" s="960"/>
      <c r="DD120" s="960"/>
      <c r="DE120" s="960"/>
      <c r="DF120" s="961"/>
      <c r="DG120" s="948">
        <v>1655132</v>
      </c>
      <c r="DH120" s="929"/>
      <c r="DI120" s="929"/>
      <c r="DJ120" s="929"/>
      <c r="DK120" s="929"/>
      <c r="DL120" s="929">
        <v>1681386</v>
      </c>
      <c r="DM120" s="929"/>
      <c r="DN120" s="929"/>
      <c r="DO120" s="929"/>
      <c r="DP120" s="929"/>
      <c r="DQ120" s="929">
        <v>1641821</v>
      </c>
      <c r="DR120" s="929"/>
      <c r="DS120" s="929"/>
      <c r="DT120" s="929"/>
      <c r="DU120" s="929"/>
      <c r="DV120" s="930">
        <v>54.6</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128</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141823</v>
      </c>
      <c r="BR121" s="901"/>
      <c r="BS121" s="901"/>
      <c r="BT121" s="901"/>
      <c r="BU121" s="901"/>
      <c r="BV121" s="901">
        <v>135388</v>
      </c>
      <c r="BW121" s="901"/>
      <c r="BX121" s="901"/>
      <c r="BY121" s="901"/>
      <c r="BZ121" s="901"/>
      <c r="CA121" s="901">
        <v>157066</v>
      </c>
      <c r="CB121" s="901"/>
      <c r="CC121" s="901"/>
      <c r="CD121" s="901"/>
      <c r="CE121" s="901"/>
      <c r="CF121" s="962">
        <v>5.2</v>
      </c>
      <c r="CG121" s="963"/>
      <c r="CH121" s="963"/>
      <c r="CI121" s="963"/>
      <c r="CJ121" s="963"/>
      <c r="CK121" s="956"/>
      <c r="CL121" s="942"/>
      <c r="CM121" s="942"/>
      <c r="CN121" s="942"/>
      <c r="CO121" s="943"/>
      <c r="CP121" s="922" t="s">
        <v>406</v>
      </c>
      <c r="CQ121" s="923"/>
      <c r="CR121" s="923"/>
      <c r="CS121" s="923"/>
      <c r="CT121" s="923"/>
      <c r="CU121" s="923"/>
      <c r="CV121" s="923"/>
      <c r="CW121" s="923"/>
      <c r="CX121" s="923"/>
      <c r="CY121" s="923"/>
      <c r="CZ121" s="923"/>
      <c r="DA121" s="923"/>
      <c r="DB121" s="923"/>
      <c r="DC121" s="923"/>
      <c r="DD121" s="923"/>
      <c r="DE121" s="923"/>
      <c r="DF121" s="924"/>
      <c r="DG121" s="900">
        <v>1299526</v>
      </c>
      <c r="DH121" s="901"/>
      <c r="DI121" s="901"/>
      <c r="DJ121" s="901"/>
      <c r="DK121" s="901"/>
      <c r="DL121" s="901">
        <v>1211809</v>
      </c>
      <c r="DM121" s="901"/>
      <c r="DN121" s="901"/>
      <c r="DO121" s="901"/>
      <c r="DP121" s="901"/>
      <c r="DQ121" s="901">
        <v>1161787</v>
      </c>
      <c r="DR121" s="901"/>
      <c r="DS121" s="901"/>
      <c r="DT121" s="901"/>
      <c r="DU121" s="901"/>
      <c r="DV121" s="878">
        <v>38.700000000000003</v>
      </c>
      <c r="DW121" s="878"/>
      <c r="DX121" s="878"/>
      <c r="DY121" s="878"/>
      <c r="DZ121" s="879"/>
    </row>
    <row r="122" spans="1:130" s="248" customFormat="1" ht="26.25" customHeight="1" x14ac:dyDescent="0.15">
      <c r="A122" s="904"/>
      <c r="B122" s="905"/>
      <c r="C122" s="908" t="s">
        <v>452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128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4290908</v>
      </c>
      <c r="BR122" s="932"/>
      <c r="BS122" s="932"/>
      <c r="BT122" s="932"/>
      <c r="BU122" s="932"/>
      <c r="BV122" s="932">
        <v>4178747</v>
      </c>
      <c r="BW122" s="932"/>
      <c r="BX122" s="932"/>
      <c r="BY122" s="932"/>
      <c r="BZ122" s="932"/>
      <c r="CA122" s="932">
        <v>4325373</v>
      </c>
      <c r="CB122" s="932"/>
      <c r="CC122" s="932"/>
      <c r="CD122" s="932"/>
      <c r="CE122" s="932"/>
      <c r="CF122" s="933">
        <v>143.9</v>
      </c>
      <c r="CG122" s="934"/>
      <c r="CH122" s="934"/>
      <c r="CI122" s="934"/>
      <c r="CJ122" s="934"/>
      <c r="CK122" s="956"/>
      <c r="CL122" s="942"/>
      <c r="CM122" s="942"/>
      <c r="CN122" s="942"/>
      <c r="CO122" s="943"/>
      <c r="CP122" s="922" t="s">
        <v>404</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472</v>
      </c>
      <c r="BP123" s="965"/>
      <c r="BQ123" s="919">
        <v>6634399</v>
      </c>
      <c r="BR123" s="920"/>
      <c r="BS123" s="920"/>
      <c r="BT123" s="920"/>
      <c r="BU123" s="920"/>
      <c r="BV123" s="920">
        <v>6707804</v>
      </c>
      <c r="BW123" s="920"/>
      <c r="BX123" s="920"/>
      <c r="BY123" s="920"/>
      <c r="BZ123" s="920"/>
      <c r="CA123" s="920">
        <v>7256076</v>
      </c>
      <c r="CB123" s="920"/>
      <c r="CC123" s="920"/>
      <c r="CD123" s="920"/>
      <c r="CE123" s="920"/>
      <c r="CF123" s="830"/>
      <c r="CG123" s="831"/>
      <c r="CH123" s="831"/>
      <c r="CI123" s="831"/>
      <c r="CJ123" s="921"/>
      <c r="CK123" s="956"/>
      <c r="CL123" s="942"/>
      <c r="CM123" s="942"/>
      <c r="CN123" s="942"/>
      <c r="CO123" s="943"/>
      <c r="CP123" s="922" t="s">
        <v>405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128</v>
      </c>
      <c r="DR123" s="864"/>
      <c r="DS123" s="864"/>
      <c r="DT123" s="864"/>
      <c r="DU123" s="865"/>
      <c r="DV123" s="911" t="s">
        <v>128</v>
      </c>
      <c r="DW123" s="912"/>
      <c r="DX123" s="912"/>
      <c r="DY123" s="912"/>
      <c r="DZ123" s="913"/>
    </row>
    <row r="124" spans="1:130" s="248" customFormat="1" ht="26.25" customHeight="1" thickBot="1" x14ac:dyDescent="0.2">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128</v>
      </c>
      <c r="AG124" s="864"/>
      <c r="AH124" s="864"/>
      <c r="AI124" s="864"/>
      <c r="AJ124" s="865"/>
      <c r="AK124" s="866" t="s">
        <v>128</v>
      </c>
      <c r="AL124" s="864"/>
      <c r="AM124" s="864"/>
      <c r="AN124" s="864"/>
      <c r="AO124" s="865"/>
      <c r="AP124" s="911" t="s">
        <v>128</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85.5</v>
      </c>
      <c r="BR124" s="918"/>
      <c r="BS124" s="918"/>
      <c r="BT124" s="918"/>
      <c r="BU124" s="918"/>
      <c r="BV124" s="918">
        <v>76.5</v>
      </c>
      <c r="BW124" s="918"/>
      <c r="BX124" s="918"/>
      <c r="BY124" s="918"/>
      <c r="BZ124" s="918"/>
      <c r="CA124" s="918">
        <v>63.2</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17172</v>
      </c>
      <c r="AB126" s="864"/>
      <c r="AC126" s="864"/>
      <c r="AD126" s="864"/>
      <c r="AE126" s="865"/>
      <c r="AF126" s="866">
        <v>13405</v>
      </c>
      <c r="AG126" s="864"/>
      <c r="AH126" s="864"/>
      <c r="AI126" s="864"/>
      <c r="AJ126" s="865"/>
      <c r="AK126" s="866">
        <v>10247</v>
      </c>
      <c r="AL126" s="864"/>
      <c r="AM126" s="864"/>
      <c r="AN126" s="864"/>
      <c r="AO126" s="865"/>
      <c r="AP126" s="911">
        <v>0.3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128</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30547</v>
      </c>
      <c r="AB128" s="885"/>
      <c r="AC128" s="885"/>
      <c r="AD128" s="885"/>
      <c r="AE128" s="886"/>
      <c r="AF128" s="887">
        <v>27325</v>
      </c>
      <c r="AG128" s="885"/>
      <c r="AH128" s="885"/>
      <c r="AI128" s="885"/>
      <c r="AJ128" s="886"/>
      <c r="AK128" s="887">
        <v>30118</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128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128</v>
      </c>
      <c r="DM128" s="875"/>
      <c r="DN128" s="875"/>
      <c r="DO128" s="875"/>
      <c r="DP128" s="875"/>
      <c r="DQ128" s="875" t="s">
        <v>128</v>
      </c>
      <c r="DR128" s="875"/>
      <c r="DS128" s="875"/>
      <c r="DT128" s="875"/>
      <c r="DU128" s="875"/>
      <c r="DV128" s="876" t="s">
        <v>128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3230374</v>
      </c>
      <c r="AB129" s="864"/>
      <c r="AC129" s="864"/>
      <c r="AD129" s="864"/>
      <c r="AE129" s="865"/>
      <c r="AF129" s="866">
        <v>3240464</v>
      </c>
      <c r="AG129" s="864"/>
      <c r="AH129" s="864"/>
      <c r="AI129" s="864"/>
      <c r="AJ129" s="865"/>
      <c r="AK129" s="866">
        <v>3383240</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128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394635</v>
      </c>
      <c r="AB130" s="864"/>
      <c r="AC130" s="864"/>
      <c r="AD130" s="864"/>
      <c r="AE130" s="865"/>
      <c r="AF130" s="866">
        <v>381636</v>
      </c>
      <c r="AG130" s="864"/>
      <c r="AH130" s="864"/>
      <c r="AI130" s="864"/>
      <c r="AJ130" s="865"/>
      <c r="AK130" s="866">
        <v>377662</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8.9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2835739</v>
      </c>
      <c r="AB131" s="847"/>
      <c r="AC131" s="847"/>
      <c r="AD131" s="847"/>
      <c r="AE131" s="848"/>
      <c r="AF131" s="849">
        <v>2858828</v>
      </c>
      <c r="AG131" s="847"/>
      <c r="AH131" s="847"/>
      <c r="AI131" s="847"/>
      <c r="AJ131" s="848"/>
      <c r="AK131" s="849">
        <v>3005578</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v>63.2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9.3782960979999999</v>
      </c>
      <c r="AB132" s="827"/>
      <c r="AC132" s="827"/>
      <c r="AD132" s="827"/>
      <c r="AE132" s="828"/>
      <c r="AF132" s="829">
        <v>9.4856703519999996</v>
      </c>
      <c r="AG132" s="827"/>
      <c r="AH132" s="827"/>
      <c r="AI132" s="827"/>
      <c r="AJ132" s="828"/>
      <c r="AK132" s="829">
        <v>8.1050300469999996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9.1</v>
      </c>
      <c r="AB133" s="806"/>
      <c r="AC133" s="806"/>
      <c r="AD133" s="806"/>
      <c r="AE133" s="807"/>
      <c r="AF133" s="805">
        <v>9.1999999999999993</v>
      </c>
      <c r="AG133" s="806"/>
      <c r="AH133" s="806"/>
      <c r="AI133" s="806"/>
      <c r="AJ133" s="807"/>
      <c r="AK133" s="805">
        <v>8.9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OHm9+VmGPOt3/g2oSkyczj0mU72aHZLyYw1gsNpyRfD4EN7U8LVVUJi66BiU3KMYpDJDZIgR5lOpnVSzukisg==" saltValue="j/+KpXesPvaxYEvkO4Es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7" zoomScaleNormal="85" zoomScaleSheetLayoutView="77"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QbWCppQ1Bct9aZGJkZpatqZn5XTM2t2l4sTfjF31/Qiek5lnn53zT7J6rkv2zGK5zyqgOKShS0egzc1P0qzMQ==" saltValue="Pqup5QErh2aRozvEs5kT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9" zoomScaleNormal="89"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YxIe1iAJvzPYD/SJu0ZD4lsiWDR0EXa8bXsc9MqCH2n9T9/dog0ija1nZnoz6//Mm4xeBGygINDxDoG4vVPsA==" saltValue="QgMskDI2vUIIA9qwLyjT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7" zoomScaleSheetLayoutView="7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798487</v>
      </c>
      <c r="AP9" s="314">
        <v>75693</v>
      </c>
      <c r="AQ9" s="315">
        <v>99000</v>
      </c>
      <c r="AR9" s="316">
        <v>-23.5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164884</v>
      </c>
      <c r="AP10" s="317">
        <v>15630</v>
      </c>
      <c r="AQ10" s="318">
        <v>14922</v>
      </c>
      <c r="AR10" s="319">
        <v>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495</v>
      </c>
      <c r="AP11" s="317">
        <v>47</v>
      </c>
      <c r="AQ11" s="318">
        <v>769</v>
      </c>
      <c r="AR11" s="319">
        <v>-93.9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53280</v>
      </c>
      <c r="AP13" s="317">
        <v>5051</v>
      </c>
      <c r="AQ13" s="318">
        <v>4122</v>
      </c>
      <c r="AR13" s="319">
        <v>22.5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45827</v>
      </c>
      <c r="AP14" s="317">
        <v>4344</v>
      </c>
      <c r="AQ14" s="318">
        <v>2449</v>
      </c>
      <c r="AR14" s="319">
        <v>77.400000000000006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-53289</v>
      </c>
      <c r="AP15" s="317">
        <v>-5052</v>
      </c>
      <c r="AQ15" s="318">
        <v>-7484</v>
      </c>
      <c r="AR15" s="319">
        <v>-32.5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1009684</v>
      </c>
      <c r="AP16" s="317">
        <v>95714</v>
      </c>
      <c r="AQ16" s="318">
        <v>113777</v>
      </c>
      <c r="AR16" s="319">
        <v>-15.9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8.15</v>
      </c>
      <c r="AP21" s="331">
        <v>10.16</v>
      </c>
      <c r="AQ21" s="332">
        <v>-2.0099999999999998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93.6</v>
      </c>
      <c r="AP22" s="336">
        <v>96.4</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417261</v>
      </c>
      <c r="AP32" s="345">
        <v>39555</v>
      </c>
      <c r="AQ32" s="346">
        <v>56454</v>
      </c>
      <c r="AR32" s="347">
        <v>-29.9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510</v>
      </c>
      <c r="AP34" s="345" t="s">
        <v>510</v>
      </c>
      <c r="AQ34" s="346" t="s">
        <v>510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188530</v>
      </c>
      <c r="AP35" s="345">
        <v>17872</v>
      </c>
      <c r="AQ35" s="346">
        <v>20776</v>
      </c>
      <c r="AR35" s="347">
        <v>-14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35288</v>
      </c>
      <c r="AP36" s="345">
        <v>3345</v>
      </c>
      <c r="AQ36" s="346">
        <v>4629</v>
      </c>
      <c r="AR36" s="347">
        <v>-27.7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10247</v>
      </c>
      <c r="AP37" s="345">
        <v>971</v>
      </c>
      <c r="AQ37" s="346">
        <v>590</v>
      </c>
      <c r="AR37" s="347">
        <v>64.599999999999994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v>57</v>
      </c>
      <c r="AP38" s="348">
        <v>5</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-30118</v>
      </c>
      <c r="AP39" s="345">
        <v>-2855</v>
      </c>
      <c r="AQ39" s="346">
        <v>-1455</v>
      </c>
      <c r="AR39" s="347">
        <v>96.2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-377662</v>
      </c>
      <c r="AP40" s="345">
        <v>-35801</v>
      </c>
      <c r="AQ40" s="346">
        <v>-55724</v>
      </c>
      <c r="AR40" s="347">
        <v>-35.799999999999997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243603</v>
      </c>
      <c r="AP41" s="345">
        <v>23093</v>
      </c>
      <c r="AQ41" s="346">
        <v>25274</v>
      </c>
      <c r="AR41" s="347">
        <v>-8.6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1048185</v>
      </c>
      <c r="AN51" s="367">
        <v>94876</v>
      </c>
      <c r="AO51" s="368">
        <v>57.6</v>
      </c>
      <c r="AP51" s="369">
        <v>78903</v>
      </c>
      <c r="AQ51" s="370">
        <v>-25.6</v>
      </c>
      <c r="AR51" s="371">
        <v>83.2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266326</v>
      </c>
      <c r="AN52" s="375">
        <v>24106</v>
      </c>
      <c r="AO52" s="376">
        <v>23.5</v>
      </c>
      <c r="AP52" s="377">
        <v>49201</v>
      </c>
      <c r="AQ52" s="378">
        <v>11.1</v>
      </c>
      <c r="AR52" s="379">
        <v>12.4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1464532</v>
      </c>
      <c r="AN53" s="367">
        <v>134583</v>
      </c>
      <c r="AO53" s="368">
        <v>41.9</v>
      </c>
      <c r="AP53" s="369">
        <v>82993</v>
      </c>
      <c r="AQ53" s="370">
        <v>5.2</v>
      </c>
      <c r="AR53" s="371">
        <v>36.700000000000003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169551</v>
      </c>
      <c r="AN54" s="375">
        <v>15581</v>
      </c>
      <c r="AO54" s="376">
        <v>-35.4</v>
      </c>
      <c r="AP54" s="377">
        <v>46787</v>
      </c>
      <c r="AQ54" s="378">
        <v>-4.9000000000000004</v>
      </c>
      <c r="AR54" s="379">
        <v>-30.5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857601</v>
      </c>
      <c r="AN55" s="367">
        <v>80367</v>
      </c>
      <c r="AO55" s="368">
        <v>-40.299999999999997</v>
      </c>
      <c r="AP55" s="369">
        <v>108252</v>
      </c>
      <c r="AQ55" s="370">
        <v>30.4</v>
      </c>
      <c r="AR55" s="371">
        <v>-70.7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282168</v>
      </c>
      <c r="AN56" s="375">
        <v>26443</v>
      </c>
      <c r="AO56" s="376">
        <v>69.7</v>
      </c>
      <c r="AP56" s="377">
        <v>50321</v>
      </c>
      <c r="AQ56" s="378">
        <v>7.6</v>
      </c>
      <c r="AR56" s="379">
        <v>62.1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616062</v>
      </c>
      <c r="AN57" s="367">
        <v>58383</v>
      </c>
      <c r="AO57" s="368">
        <v>-27.4</v>
      </c>
      <c r="AP57" s="369">
        <v>93492</v>
      </c>
      <c r="AQ57" s="370">
        <v>-13.6</v>
      </c>
      <c r="AR57" s="371">
        <v>-13.8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225671</v>
      </c>
      <c r="AN58" s="375">
        <v>21387</v>
      </c>
      <c r="AO58" s="376">
        <v>-19.100000000000001</v>
      </c>
      <c r="AP58" s="377">
        <v>53316</v>
      </c>
      <c r="AQ58" s="378">
        <v>6</v>
      </c>
      <c r="AR58" s="379">
        <v>-25.1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1132788</v>
      </c>
      <c r="AN59" s="367">
        <v>107383</v>
      </c>
      <c r="AO59" s="368">
        <v>83.9</v>
      </c>
      <c r="AP59" s="369">
        <v>94796</v>
      </c>
      <c r="AQ59" s="370">
        <v>1.4</v>
      </c>
      <c r="AR59" s="371">
        <v>82.5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367577</v>
      </c>
      <c r="AN60" s="375">
        <v>34845</v>
      </c>
      <c r="AO60" s="376">
        <v>62.9</v>
      </c>
      <c r="AP60" s="377">
        <v>55781</v>
      </c>
      <c r="AQ60" s="378">
        <v>4.5999999999999996</v>
      </c>
      <c r="AR60" s="379">
        <v>58.3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1023834</v>
      </c>
      <c r="AN61" s="382">
        <v>95118</v>
      </c>
      <c r="AO61" s="383">
        <v>23.1</v>
      </c>
      <c r="AP61" s="384">
        <v>91687</v>
      </c>
      <c r="AQ61" s="385">
        <v>-0.4</v>
      </c>
      <c r="AR61" s="371">
        <v>23.5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262259</v>
      </c>
      <c r="AN62" s="375">
        <v>24472</v>
      </c>
      <c r="AO62" s="376">
        <v>20.3</v>
      </c>
      <c r="AP62" s="377">
        <v>51081</v>
      </c>
      <c r="AQ62" s="378">
        <v>4.9000000000000004</v>
      </c>
      <c r="AR62" s="379">
        <v>15.4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2WxA9vdYeFDGp51/b/5DA/38sc8NLvhEDz5xZEjvm5bmCiMt4by3O83h0FGyu2WwJv5NO1zXrS7WElx5riPDg==" saltValue="gFHc8OkkureMbNkySorGs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6" zoomScaleNormal="86"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94CYso9mIMxThhGgpQMAsDG2MSWpxTiuFjLucuO6vWABIIEvsBwEH4M+eSbzQrOaESA10po766yZXmmlabh/Tw==" saltValue="QYtE1FUGegiUr7t4IbmH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8" zoomScaleNormal="98"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lt7aIybxGuTTZKAwuIymUxiiA0yVPH8bsOwuvfjjoLGFpfN4i2eaYPeptDD5Mu5f6oMo8OVn+lopDXBf4wZyAA==" saltValue="d4zN1r+P4EpFG4E27vlx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7" zoomScaleNormal="7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42.65</v>
      </c>
      <c r="G47" s="12">
        <v>43.32</v>
      </c>
      <c r="H47" s="12">
        <v>43.35</v>
      </c>
      <c r="I47" s="12">
        <v>44.13</v>
      </c>
      <c r="J47" s="13">
        <v>41.08</v>
      </c>
    </row>
    <row r="48" spans="2:10" ht="57.75" customHeight="1" x14ac:dyDescent="0.15">
      <c r="B48" s="14"/>
      <c r="C48" s="1240" t="s">
        <v>4</v>
      </c>
      <c r="D48" s="1240"/>
      <c r="E48" s="1241"/>
      <c r="F48" s="15">
        <v>4.3499999999999996</v>
      </c>
      <c r="G48" s="16">
        <v>4.13</v>
      </c>
      <c r="H48" s="16">
        <v>4.7</v>
      </c>
      <c r="I48" s="16">
        <v>3.49</v>
      </c>
      <c r="J48" s="17">
        <v>5.58</v>
      </c>
    </row>
    <row r="49" spans="2:10" ht="57.75" customHeight="1" thickBot="1" x14ac:dyDescent="0.2">
      <c r="B49" s="18"/>
      <c r="C49" s="1242" t="s">
        <v>5</v>
      </c>
      <c r="D49" s="1242"/>
      <c r="E49" s="1243"/>
      <c r="F49" s="19" t="s">
        <v>556</v>
      </c>
      <c r="G49" s="20">
        <v>0.72</v>
      </c>
      <c r="H49" s="20">
        <v>0.51</v>
      </c>
      <c r="I49" s="20" t="s">
        <v>557</v>
      </c>
      <c r="J49" s="21">
        <v>1.05</v>
      </c>
    </row>
    <row r="50" spans="2:10" ht="13.5" customHeight="1" x14ac:dyDescent="0.15"/>
  </sheetData>
  <sheetProtection algorithmName="SHA-512" hashValue="KVpCOS2PYen/anrpjnxfn3jL9pP6KgmvtmeqhWJGKUJou3iOOxQp0TKd/kmlC3YvOyKIC+2pfy3cSt6NtLH/NA==" saltValue="4oc+ZlB565YX5/zWzOES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2022-09-12T23:53:38Z</cp:lastPrinted>
  <dcterms:created xsi:type="dcterms:W3CDTF">2022-02-02T07:23:56Z</dcterms:created>
  <dcterms:modified xsi:type="dcterms:W3CDTF">2022-09-12T23:53:58Z</dcterms:modified>
  <cp:category/>
</cp:coreProperties>
</file>