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rofile\redirect\ta-yamaguchi\Desktop\0909_【照会】令和2年度財政状況資料集の作成について（2回目・地方公会計関係）\05_錦町→県\"/>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<sst xmlns="http://schemas.openxmlformats.org/spreadsheetml/2006/main" count="1098" uniqueCount="602">
  <si>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</si>
  <si>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</si>
  <si>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</si>
  <si>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</si>
  <si>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</si>
  <si>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</si>
  <si>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</si>
  <si>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</si>
  <si>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</si>
  <si>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</si>
  <si>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</si>
  <si>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</si>
  <si>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</si>
  <si>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</si>
  <si>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</si>
  <si>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</si>
  <si>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</si>
  <si>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</si>
  <si>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</si>
  <si>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</si>
  <si>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</si>
  <si>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</si>
  <si>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</si>
  <si>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</si>
  <si>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</si>
  <si>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</si>
  <si>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</si>
  <si>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</si>
  <si>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</si>
  <si>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</si>
  <si>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</si>
  <si>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</si>
  <si>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</si>
  <si>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</si>
  <si>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</si>
  <si>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</si>
  <si>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</si>
  <si>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</si>
  <si>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</si>
  <si>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</si>
  <si>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</si>
  <si>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</si>
  <si>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</si>
  <si>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</si>
  <si>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</si>
  <si>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</si>
  <si>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</si>
  <si>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</si>
  <si>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</si>
  <si>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</si>
  <si>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</si>
  <si>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</si>
  <si>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</si>
  <si>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</si>
  <si>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</si>
  <si>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</si>
  <si>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</si>
  <si>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</si>
  <si>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</si>
  <si>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</si>
  <si>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</si>
  <si>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</si>
  <si>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</si>
  <si>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</si>
  <si>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</si>
  <si>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</si>
  <si>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</si>
  <si>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</si>
  <si>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</si>
  <si>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</si>
  <si>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</si>
  <si>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</si>
  <si>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</si>
  <si>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</si>
  <si>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</si>
  <si>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</si>
  <si>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</si>
  <si>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</si>
  <si>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</si>
  <si>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</si>
  <si>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</si>
  <si>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</si>
  <si>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</si>
  <si>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</si>
  <si>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Ⅲ－１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</si>
  <si>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</si>
  <si>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</si>
  <si>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</si>
  <si>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</si>
  <si>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</si>
  <si>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</si>
  <si>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</si>
  <si>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</si>
  <si>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</si>
  <si>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</si>
  <si>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</si>
  <si>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</si>
  <si>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錦町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</si>
  <si>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</si>
  <si>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</si>
  <si>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</si>
  <si>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</si>
  <si>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</si>
  <si>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</si>
  <si>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</si>
  <si>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</si>
  <si>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</si>
  <si>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</si>
  <si>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</si>
  <si>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</si>
  <si>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</si>
  <si>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</si>
  <si>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</si>
  <si>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</si>
  <si>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</si>
  <si>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</si>
  <si>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</si>
  <si>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</si>
  <si>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</si>
  <si>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</si>
  <si>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</si>
  <si>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</si>
  <si>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</si>
  <si>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</si>
  <si>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</si>
  <si>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</si>
  <si>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</si>
  <si>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</si>
  <si>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</si>
  <si>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</si>
  <si>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</si>
  <si>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</si>
  <si>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</si>
  <si>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</si>
  <si>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</si>
  <si>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</si>
  <si>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</si>
  <si>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</si>
  <si>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</si>
  <si>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</si>
  <si>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</si>
  <si>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</si>
  <si>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</si>
  <si>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</si>
  <si>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</si>
  <si>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</si>
  <si>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</si>
  <si>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</si>
  <si>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</si>
  <si>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</si>
  <si>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</si>
  <si>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</si>
  <si>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</si>
  <si>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</si>
  <si>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</si>
  <si>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</si>
  <si>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</si>
  <si>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</si>
  <si>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</si>
  <si>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</si>
  <si>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</si>
  <si>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</si>
  <si>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</si>
  <si>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</si>
  <si>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</si>
  <si>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</si>
  <si>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</si>
  <si>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</si>
  <si>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</si>
  <si>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</si>
  <si>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</si>
  <si>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</si>
  <si>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</si>
  <si>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</si>
  <si>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</si>
  <si>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</si>
  <si>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</si>
  <si>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</si>
  <si>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</si>
  <si>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</si>
  <si>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</si>
  <si>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</si>
  <si>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</si>
  <si>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</si>
  <si>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</si>
  <si>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</si>
  <si>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</si>
  <si>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</si>
  <si>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</si>
  <si>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</si>
  <si>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</si>
  <si>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</si>
  <si>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</si>
  <si>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</si>
  <si>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</si>
  <si>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</si>
  <si>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</si>
  <si>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</si>
  <si>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</si>
  <si>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</si>
  <si>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</si>
  <si>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</si>
  <si>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</si>
  <si>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</si>
  <si>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</si>
  <si>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</si>
  <si>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</si>
  <si>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</si>
  <si>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</si>
  <si>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</si>
  <si>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</si>
  <si>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</si>
  <si>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</si>
  <si>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熊本県錦町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</si>
  <si>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</si>
  <si>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</si>
  <si>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</si>
  <si>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</si>
  <si>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</si>
  <si>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</si>
  <si>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</si>
  <si>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</si>
  <si>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</si>
  <si>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</si>
  <si>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</si>
  <si>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</si>
  <si>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</si>
  <si>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</si>
  <si>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</si>
  <si>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</si>
  <si>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</si>
  <si>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</si>
  <si>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</si>
  <si>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</si>
  <si>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</si>
  <si>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</si>
  <si>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</si>
  <si>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</si>
  <si>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</si>
  <si>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</si>
  <si>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</si>
  <si>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</si>
  <si>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</si>
  <si>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</si>
  <si>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</si>
  <si>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</si>
  <si>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</si>
  <si>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</si>
  <si>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</si>
  <si>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</si>
  <si>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</si>
  <si>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</si>
  <si>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</si>
  <si>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</si>
  <si>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</si>
  <si>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</si>
  <si>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</si>
  <si>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</si>
  <si>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</si>
  <si>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</si>
  <si>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</si>
  <si>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</si>
  <si>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</si>
  <si>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</si>
  <si>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</si>
  <si>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</si>
  <si>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</si>
  <si>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</si>
  <si>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</si>
  <si>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</si>
  <si>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</si>
  <si>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</si>
  <si>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</si>
  <si>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</si>
  <si>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</si>
  <si>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</si>
  <si>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</si>
  <si>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</si>
  <si>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</si>
  <si>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</si>
  <si>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</si>
  <si>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</si>
  <si>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</si>
  <si>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</si>
  <si>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</si>
  <si>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</si>
  <si>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</si>
  <si>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</si>
  <si>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</si>
  <si>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</si>
  <si>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</si>
  <si>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</si>
  <si>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</si>
  <si>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</si>
  <si>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</si>
  <si>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</si>
  <si>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</si>
  <si>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</si>
  <si>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</si>
  <si>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</si>
  <si>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</si>
  <si>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</si>
  <si>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</si>
  <si>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</si>
  <si>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</si>
  <si>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</si>
  <si>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</si>
  <si>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</si>
  <si>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</si>
  <si>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</si>
  <si>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</si>
  <si>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</si>
  <si>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</si>
  <si>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</si>
  <si>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</si>
  <si>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</si>
  <si>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</si>
  <si>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</si>
  <si>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</si>
  <si>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</si>
  <si>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</si>
  <si>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</si>
  <si>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</si>
  <si>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</si>
  <si>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</si>
  <si>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</si>
  <si>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</si>
  <si>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</si>
  <si>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</si>
  <si>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</si>
  <si>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</si>
  <si>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</si>
  <si>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</si>
  <si>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</si>
  <si>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</si>
  <si>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</si>
  <si>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</si>
  <si>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</si>
  <si>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</si>
  <si>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</si>
  <si>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</si>
  <si>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</si>
  <si>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</si>
  <si>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</si>
  <si>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</si>
  <si>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</si>
  <si>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</si>
  <si>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</si>
  <si>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</si>
  <si>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</si>
  <si>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</si>
  <si>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</si>
  <si>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</si>
  <si>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</si>
  <si>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</si>
  <si>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</si>
  <si>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</si>
  <si>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</si>
  <si>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</si>
  <si>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</si>
  <si>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</si>
  <si>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</si>
  <si>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</si>
  <si>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</si>
  <si>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</si>
  <si>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</si>
  <si>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</si>
  <si>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</si>
  <si>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熊本県錦町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</si>
  <si>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</si>
  <si>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</si>
  <si>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</si>
  <si>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</si>
  <si>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</si>
  <si>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</si>
  <si>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</si>
  <si>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</si>
  <si>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</si>
  <si>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</si>
  <si>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</si>
  <si>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</si>
  <si>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</si>
  <si>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</si>
  <si>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</si>
  <si>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</si>
  <si>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</si>
  <si>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</si>
  <si>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</si>
  <si>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</si>
  <si>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</si>
  <si>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</si>
  <si>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</si>
  <si>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</si>
  <si>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</si>
  <si>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</si>
  <si>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</si>
  <si>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</si>
  <si>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</si>
  <si>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</si>
  <si>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</si>
  <si>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</si>
  <si>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</si>
  <si>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</si>
  <si>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錦町国民健康保険特別会計</t>
    <phoneticPr fontId="5"/>
  </si>
  <si>
    <t>錦町介護保険特別会計</t>
    <phoneticPr fontId="5"/>
  </si>
  <si>
    <t>錦町後期高齢者医療特別会計</t>
    <phoneticPr fontId="5"/>
  </si>
  <si>
    <t>錦町水道事業会計</t>
    <phoneticPr fontId="5"/>
  </si>
  <si>
    <t>法適用企業</t>
    <phoneticPr fontId="5"/>
  </si>
  <si>
    <t>錦町下水道特別会計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</si>
  <si>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</si>
  <si>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</si>
  <si>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</si>
  <si>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</si>
  <si>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</si>
  <si>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</si>
  <si>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</si>
  <si>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</si>
  <si>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</si>
  <si>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</si>
  <si>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</si>
  <si>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</si>
  <si>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</si>
  <si>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</si>
  <si>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</si>
  <si>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</si>
  <si>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</si>
  <si>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</si>
  <si>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</si>
  <si>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</si>
  <si>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</si>
  <si>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</si>
  <si>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</si>
  <si>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</si>
  <si>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</si>
  <si>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</si>
  <si>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</si>
  <si>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</si>
  <si>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</si>
  <si>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</si>
  <si>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</si>
  <si>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</si>
  <si>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</si>
  <si>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</si>
  <si>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</si>
  <si>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</si>
  <si>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</si>
  <si>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</si>
  <si>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</si>
  <si>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</si>
  <si>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</si>
  <si>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</si>
  <si>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</si>
  <si>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</si>
  <si>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</si>
  <si>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</si>
  <si>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</si>
  <si>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</si>
  <si>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</si>
  <si>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</si>
  <si>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</si>
  <si>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</si>
  <si>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</si>
  <si>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</si>
  <si>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</si>
  <si>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</si>
  <si>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</si>
  <si>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</si>
  <si>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</si>
  <si>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</si>
  <si>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</si>
  <si>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</si>
  <si>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</si>
  <si>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</si>
  <si>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</si>
  <si>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</si>
  <si>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</si>
  <si>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</si>
  <si>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</si>
  <si>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</si>
  <si>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</si>
  <si>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</si>
  <si>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</si>
  <si>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</si>
  <si>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</si>
  <si>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</si>
  <si>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</si>
  <si>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</si>
  <si>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</si>
  <si>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</si>
  <si>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</si>
  <si>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</si>
  <si>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</si>
  <si>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</si>
  <si>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</si>
  <si>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</si>
  <si>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</si>
  <si>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</si>
  <si>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</si>
  <si>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</si>
  <si>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</si>
  <si>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</si>
  <si>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</si>
  <si>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</si>
  <si>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</si>
  <si>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</si>
  <si>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</si>
  <si>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</si>
  <si>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</si>
  <si>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</si>
  <si>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</si>
  <si>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</si>
  <si>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</si>
  <si>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</si>
  <si>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</si>
  <si>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</si>
  <si>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</si>
  <si>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</si>
  <si>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</si>
  <si>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</si>
  <si>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</si>
  <si>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</si>
  <si>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</si>
  <si>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</si>
  <si>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</si>
  <si>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</si>
  <si>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</si>
  <si>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</si>
  <si>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</si>
  <si>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</si>
  <si>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</si>
  <si>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</si>
  <si>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</si>
  <si>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</si>
  <si>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</si>
  <si>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</si>
  <si>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</si>
  <si>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</si>
  <si>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</si>
  <si>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</si>
  <si>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</si>
  <si>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</si>
  <si>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</si>
  <si>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</si>
  <si>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</si>
  <si>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</si>
  <si>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</si>
  <si>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</si>
  <si>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</si>
  <si>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</si>
  <si>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</si>
  <si>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</si>
  <si>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</si>
  <si>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</si>
  <si>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</si>
  <si>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</si>
  <si>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</si>
  <si>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0.16</t>
  </si>
  <si>
    <t>▲ 0.28</t>
  </si>
  <si>
    <t>一般会計</t>
  </si>
  <si>
    <t>錦町国民健康保険特別会計</t>
  </si>
  <si>
    <t>錦町介護保険特別会計</t>
  </si>
  <si>
    <t>錦町水道事業会計</t>
  </si>
  <si>
    <t>▲ 0.27</t>
  </si>
  <si>
    <t>錦町下水道特別会計</t>
  </si>
  <si>
    <t>錦町後期高齢者医療特別会計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</si>
  <si>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</si>
  <si>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</si>
  <si>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</si>
  <si>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</si>
  <si>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</si>
  <si>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</si>
  <si>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</si>
  <si>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</si>
  <si>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公共施設整備基金(R02年度末現在)</t>
    <phoneticPr fontId="2"/>
  </si>
  <si>
    <t>ふるさと錦ゆかり基金(R02年度末現在)</t>
    <phoneticPr fontId="2"/>
  </si>
  <si>
    <t>川辺川土地改良事業基金(R02年度末現在)</t>
    <phoneticPr fontId="2"/>
  </si>
  <si>
    <t>社会福祉振興基金(R02年度末現在)</t>
    <phoneticPr fontId="2"/>
  </si>
  <si>
    <t>農業安心基金(R02年度末現在)</t>
    <phoneticPr fontId="2"/>
  </si>
  <si>
    <t>熊本県市町村総合事務組合</t>
  </si>
  <si>
    <t>人吉下球磨消防組合</t>
  </si>
  <si>
    <t>人吉球磨広域行政組合
（一般会計）</t>
  </si>
  <si>
    <t>人吉球磨広域行政組合
（人吉球磨ふるさと市町村圏特別会計）</t>
  </si>
  <si>
    <t>人吉球磨広域行政組合
（特別養護老人ホーム特別会計）</t>
  </si>
  <si>
    <t>熊本県後期高齢者医療広域連合
（一般会計）</t>
  </si>
  <si>
    <t>熊本県後期高齢者医療広域連合
（後期高齢者医療特別会計）</t>
  </si>
  <si>
    <t>特別会計（交通災害共済事業）分を含む</t>
  </si>
  <si>
    <t>くま川鉄道株式会社</t>
    <rPh sb="2" eb="3">
      <t>カワ</t>
    </rPh>
    <rPh sb="3" eb="5">
      <t>テツドウ</t>
    </rPh>
    <rPh sb="5" eb="9">
      <t>カブシキガイシャ</t>
    </rPh>
    <phoneticPr fontId="2"/>
  </si>
  <si>
    <t>令和元年度末特会廃止</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</si>
  <si>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</si>
  <si>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</si>
  <si>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</si>
  <si>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</si>
  <si>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</si>
  <si>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</si>
  <si>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</si>
  <si>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</si>
  <si>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</si>
  <si>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</si>
  <si>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</si>
  <si>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ストック指標である将来負担比率、フロー指標である実質公債費比率共に減少してきている。類似団体並みに減少した実質公債費比率については、一般会計において、元利償還金の償還ピークを令和５年度に迎える見込みであるため、今後、比率は上昇するものと見込んでいるが、普通交付税の算定結果によっては減少する可能性も有る。一方、類似団体に比して高い比率を示している将来負担比率については、公営企業への繰出見込額及び退職手当支給予定額のうち一般会計の負担見込額が大きく減少するため、比率は減少していくものと見込んでいる。公債費管理については、元利償還金の内、交付税に算入されない理論上の一般財源所要額が普通交付税算定における基準財政収入額に含まれない額（留保財源相当額）未満になっているかを目安と捉えており、その範囲内で、資金手当てのみの地方債についても発行し、必要な世代間負担調整を行う事としている。</t>
    <rPh sb="112" eb="114">
      <t>ジョウショウ</t>
    </rPh>
    <rPh sb="127" eb="129">
      <t>フツウ</t>
    </rPh>
    <rPh sb="129" eb="132">
      <t>コウフゼイ</t>
    </rPh>
    <rPh sb="133" eb="135">
      <t>サンテイ</t>
    </rPh>
    <rPh sb="135" eb="137">
      <t>ケッカ</t>
    </rPh>
    <rPh sb="142" eb="144">
      <t>ゲンショウ</t>
    </rPh>
    <rPh sb="146" eb="149">
      <t>カノウセイ</t>
    </rPh>
    <rPh sb="150" eb="151">
      <t>ア</t>
    </rPh>
    <rPh sb="262" eb="264">
      <t>ガンリ</t>
    </rPh>
    <rPh sb="264" eb="267">
      <t>ショウカンキン</t>
    </rPh>
    <rPh sb="268" eb="269">
      <t>ウチ</t>
    </rPh>
    <rPh sb="339" eb="340">
      <t>トラ</t>
    </rPh>
    <rPh sb="385" eb="386">
      <t>コト</t>
    </rPh>
    <phoneticPr fontId="5"/>
  </si>
  <si>
    <t>実質公債費比率</t>
    <phoneticPr fontId="5"/>
  </si>
  <si>
    <t>　令和元年度比で将来負担比率は13.3％減少し、有形固定資産減価償却率も0.2％減少した。将来負担比率の減少要因としては、地方債の償還額等に充当可能な基金へ379,968千円積み増す事が出来た事、令和2年度中に借り入れた地方債の多くは災害復旧事業等の交付税算入率が高い地方債であった事が影響している。令和3年度においても令和2年7月豪雨災害による多額の地方債借入があるが、公営企業への繰出見込額及び退職手当支給予定額のうち一般会計の負担見込額が大きく減少するため、比率は減少する見込みである。有形固定資産減価償却率については、人吉海軍航空基地資料館及び関連施設が新たに資産計上された事により、一旦は減少したものの、令和3年度以降、当該施設の減価償却が始まるため、計画的な施設の更新整備・長寿命化を実施していかなければ、令和3年度以降比率の上昇は避けられない。今後、人吉海軍航空基地資料館及び関連施設だけで毎年度約25,014千円ずつ減価償却が進むため、他の公共施設についても計画的な長寿命化対策が必要である。</t>
    <rPh sb="40" eb="42">
      <t>ゲンショウ</t>
    </rPh>
    <rPh sb="61" eb="64">
      <t>チホウサイ</t>
    </rPh>
    <rPh sb="65" eb="67">
      <t>ショウカン</t>
    </rPh>
    <rPh sb="67" eb="68">
      <t>ガク</t>
    </rPh>
    <rPh sb="68" eb="69">
      <t>ナド</t>
    </rPh>
    <rPh sb="70" eb="72">
      <t>ジュウトウ</t>
    </rPh>
    <rPh sb="72" eb="74">
      <t>カノウ</t>
    </rPh>
    <rPh sb="75" eb="77">
      <t>キキン</t>
    </rPh>
    <rPh sb="85" eb="86">
      <t>セン</t>
    </rPh>
    <rPh sb="86" eb="87">
      <t>エン</t>
    </rPh>
    <rPh sb="87" eb="88">
      <t>ツ</t>
    </rPh>
    <rPh sb="89" eb="90">
      <t>マ</t>
    </rPh>
    <rPh sb="91" eb="92">
      <t>コト</t>
    </rPh>
    <rPh sb="93" eb="95">
      <t>デキ</t>
    </rPh>
    <rPh sb="96" eb="97">
      <t>コト</t>
    </rPh>
    <rPh sb="98" eb="100">
      <t>レイワ</t>
    </rPh>
    <rPh sb="101" eb="103">
      <t>ネンド</t>
    </rPh>
    <rPh sb="103" eb="104">
      <t>チュウ</t>
    </rPh>
    <rPh sb="105" eb="106">
      <t>カ</t>
    </rPh>
    <rPh sb="107" eb="108">
      <t>イ</t>
    </rPh>
    <rPh sb="110" eb="113">
      <t>チホウサイ</t>
    </rPh>
    <rPh sb="114" eb="115">
      <t>オオ</t>
    </rPh>
    <rPh sb="117" eb="119">
      <t>サイガイ</t>
    </rPh>
    <rPh sb="119" eb="121">
      <t>フッキュウ</t>
    </rPh>
    <rPh sb="121" eb="123">
      <t>ジギョウ</t>
    </rPh>
    <rPh sb="123" eb="124">
      <t>ナド</t>
    </rPh>
    <rPh sb="125" eb="128">
      <t>コウフゼイ</t>
    </rPh>
    <rPh sb="128" eb="130">
      <t>サンニュウ</t>
    </rPh>
    <rPh sb="130" eb="131">
      <t>リツ</t>
    </rPh>
    <rPh sb="132" eb="133">
      <t>タカ</t>
    </rPh>
    <rPh sb="134" eb="137">
      <t>チホウサイ</t>
    </rPh>
    <rPh sb="141" eb="142">
      <t>コト</t>
    </rPh>
    <rPh sb="143" eb="145">
      <t>エイキョウ</t>
    </rPh>
    <rPh sb="176" eb="179">
      <t>チホウサイ</t>
    </rPh>
    <rPh sb="186" eb="188">
      <t>コウエイ</t>
    </rPh>
    <rPh sb="188" eb="190">
      <t>キギョウ</t>
    </rPh>
    <rPh sb="192" eb="193">
      <t>ク</t>
    </rPh>
    <rPh sb="193" eb="194">
      <t>ダ</t>
    </rPh>
    <rPh sb="194" eb="196">
      <t>ミコ</t>
    </rPh>
    <rPh sb="196" eb="197">
      <t>ガク</t>
    </rPh>
    <rPh sb="222" eb="223">
      <t>オオ</t>
    </rPh>
    <rPh sb="225" eb="227">
      <t>ゲンショウ</t>
    </rPh>
    <rPh sb="263" eb="265">
      <t>ヒトヨシ</t>
    </rPh>
    <rPh sb="265" eb="267">
      <t>カイグン</t>
    </rPh>
    <rPh sb="267" eb="269">
      <t>コウクウ</t>
    </rPh>
    <rPh sb="269" eb="271">
      <t>キチ</t>
    </rPh>
    <rPh sb="271" eb="274">
      <t>シリョウカン</t>
    </rPh>
    <rPh sb="274" eb="275">
      <t>オヨ</t>
    </rPh>
    <rPh sb="276" eb="278">
      <t>カンレン</t>
    </rPh>
    <rPh sb="278" eb="280">
      <t>シセツ</t>
    </rPh>
    <rPh sb="307" eb="309">
      <t>レイワ</t>
    </rPh>
    <rPh sb="310" eb="312">
      <t>ネンド</t>
    </rPh>
    <rPh sb="312" eb="314">
      <t>イコウ</t>
    </rPh>
    <rPh sb="325" eb="326">
      <t>ハジ</t>
    </rPh>
    <rPh sb="359" eb="361">
      <t>レイワ</t>
    </rPh>
    <rPh sb="362" eb="364">
      <t>ネンド</t>
    </rPh>
    <rPh sb="364" eb="366">
      <t>イコウ</t>
    </rPh>
    <rPh sb="366" eb="368">
      <t>ヒリツ</t>
    </rPh>
    <rPh sb="369" eb="371">
      <t>ジョウショウ</t>
    </rPh>
    <rPh sb="372" eb="373">
      <t>サ</t>
    </rPh>
    <rPh sb="382" eb="393">
      <t>ヒトヨシカイグンコウクウキチシリョウカン</t>
    </rPh>
    <rPh sb="393" eb="394">
      <t>オヨ</t>
    </rPh>
    <rPh sb="395" eb="397">
      <t>カンレン</t>
    </rPh>
    <rPh sb="397" eb="399">
      <t>シセツ</t>
    </rPh>
    <rPh sb="426" eb="427">
      <t>ホカ</t>
    </rPh>
    <rPh sb="428" eb="430">
      <t>コウキョウ</t>
    </rPh>
    <rPh sb="430" eb="432">
      <t>シセツ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</si>
</sst>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18" fillId="0" borderId="41" xfId="16" applyFont="1" applyBorder="1" applyAlignment="1" applyProtection="1">
      <alignment horizontal="left" vertical="top" wrapText="1"/>
      <protection locked="0"/>
    </xf>
    <xf numFmtId="0" fontId="18" fillId="0" borderId="12" xfId="16" applyFont="1" applyBorder="1" applyAlignment="1" applyProtection="1">
      <alignment horizontal="left" vertical="top" wrapText="1"/>
      <protection locked="0"/>
    </xf>
    <xf numFmtId="0" fontId="18" fillId="0" borderId="48" xfId="16" applyFont="1" applyBorder="1" applyAlignment="1" applyProtection="1">
      <alignment horizontal="left" vertical="top" wrapText="1"/>
      <protection locked="0"/>
    </xf>
    <xf numFmtId="0" fontId="18" fillId="0" borderId="64" xfId="16" applyFont="1" applyBorder="1" applyAlignment="1" applyProtection="1">
      <alignment horizontal="left" vertical="top" wrapText="1"/>
      <protection locked="0"/>
    </xf>
    <xf numFmtId="0" fontId="18" fillId="0" borderId="0" xfId="16" applyFont="1" applyAlignment="1" applyProtection="1">
      <alignment horizontal="left" vertical="top" wrapText="1"/>
      <protection locked="0"/>
    </xf>
    <xf numFmtId="0" fontId="18" fillId="0" borderId="38" xfId="16" applyFont="1" applyBorder="1" applyAlignment="1" applyProtection="1">
      <alignment horizontal="left" vertical="top" wrapText="1"/>
      <protection locked="0"/>
    </xf>
    <xf numFmtId="0" fontId="18" fillId="0" borderId="37" xfId="16" applyFont="1" applyBorder="1" applyAlignment="1" applyProtection="1">
      <alignment horizontal="left" vertical="top" wrapText="1"/>
      <protection locked="0"/>
    </xf>
    <xf numFmtId="0" fontId="18" fillId="0" borderId="54" xfId="16" applyFont="1" applyBorder="1" applyAlignment="1" applyProtection="1">
      <alignment horizontal="left" vertical="top" wrapText="1"/>
      <protection locked="0"/>
    </xf>
    <xf numFmtId="0" fontId="18"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78903</c:v>
                </c:pt>
                <c:pt idx="1">
                  <c:v>82993</c:v>
                </c:pt>
                <c:pt idx="2">
                  <c:v>108252</c:v>
                </c:pt>
                <c:pt idx="3">
                  <c:v>93492</c:v>
                </c:pt>
                <c:pt idx="4">
                  <c:v>94796</c:v>
                </c:pt>
              </c:numCache>
            </c:numRef>
          </c:val>
          <c:smooth val="0"/>
          <c:extLst xmlns:c16r2="http://schemas.microsoft.com/office/drawing/2015/06/chart">
            <c:ext xmlns:c16="http://schemas.microsoft.com/office/drawing/2014/chart" uri="{C3380CC4-5D6E-409C-BE32-E72D297353CC}">
              <c16:uniqueId val="{00000000-D9FE-4C5B-A57D-0544203B55A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94876</c:v>
                </c:pt>
                <c:pt idx="1">
                  <c:v>134583</c:v>
                </c:pt>
                <c:pt idx="2">
                  <c:v>80367</c:v>
                </c:pt>
                <c:pt idx="3">
                  <c:v>58383</c:v>
                </c:pt>
                <c:pt idx="4">
                  <c:v>107383</c:v>
                </c:pt>
              </c:numCache>
            </c:numRef>
          </c:val>
          <c:smooth val="0"/>
          <c:extLst xmlns:c16r2="http://schemas.microsoft.com/office/drawing/2015/06/chart">
            <c:ext xmlns:c16="http://schemas.microsoft.com/office/drawing/2014/chart" uri="{C3380CC4-5D6E-409C-BE32-E72D297353CC}">
              <c16:uniqueId val="{00000001-D9FE-4C5B-A57D-0544203B55A5}"/>
            </c:ext>
          </c:extLst>
        </c:ser>
        <c:dLbls>
          <c:showLegendKey val="0"/>
          <c:showVal val="0"/>
          <c:showCatName val="0"/>
          <c:showSerName val="0"/>
          <c:showPercent val="0"/>
          <c:showBubbleSize val="0"/>
        </c:dLbls>
        <c:marker val="1"/>
        <c:smooth val="0"/>
        <c:axId val="263298632"/>
        <c:axId val="340510224"/>
      </c:lineChart>
      <c:catAx>
        <c:axId val="2632986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0510224"/>
        <c:crosses val="autoZero"/>
        <c:auto val="1"/>
        <c:lblAlgn val="ctr"/>
        <c:lblOffset val="100"/>
        <c:tickLblSkip val="1"/>
        <c:tickMarkSkip val="1"/>
        <c:noMultiLvlLbl val="0"/>
      </c:catAx>
      <c:valAx>
        <c:axId val="340510224"/>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632986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4.3499999999999996</c:v>
                </c:pt>
                <c:pt idx="1">
                  <c:v>4.13</c:v>
                </c:pt>
                <c:pt idx="2">
                  <c:v>4.7</c:v>
                </c:pt>
                <c:pt idx="3">
                  <c:v>3.49</c:v>
                </c:pt>
                <c:pt idx="4">
                  <c:v>5.58</c:v>
                </c:pt>
              </c:numCache>
            </c:numRef>
          </c:val>
          <c:extLst xmlns:c16r2="http://schemas.microsoft.com/office/drawing/2015/06/chart">
            <c:ext xmlns:c16="http://schemas.microsoft.com/office/drawing/2014/chart" uri="{C3380CC4-5D6E-409C-BE32-E72D297353CC}">
              <c16:uniqueId val="{00000000-DA57-4DF0-9763-EC2ED33ACE2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42.65</c:v>
                </c:pt>
                <c:pt idx="1">
                  <c:v>43.32</c:v>
                </c:pt>
                <c:pt idx="2">
                  <c:v>43.35</c:v>
                </c:pt>
                <c:pt idx="3">
                  <c:v>44.13</c:v>
                </c:pt>
                <c:pt idx="4">
                  <c:v>41.08</c:v>
                </c:pt>
              </c:numCache>
            </c:numRef>
          </c:val>
          <c:extLst xmlns:c16r2="http://schemas.microsoft.com/office/drawing/2015/06/chart">
            <c:ext xmlns:c16="http://schemas.microsoft.com/office/drawing/2014/chart" uri="{C3380CC4-5D6E-409C-BE32-E72D297353CC}">
              <c16:uniqueId val="{00000001-DA57-4DF0-9763-EC2ED33ACE27}"/>
            </c:ext>
          </c:extLst>
        </c:ser>
        <c:dLbls>
          <c:showLegendKey val="0"/>
          <c:showVal val="0"/>
          <c:showCatName val="0"/>
          <c:showSerName val="0"/>
          <c:showPercent val="0"/>
          <c:showBubbleSize val="0"/>
        </c:dLbls>
        <c:gapWidth val="250"/>
        <c:overlap val="100"/>
        <c:axId val="345348936"/>
        <c:axId val="3441280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-0.16</c:v>
                </c:pt>
                <c:pt idx="1">
                  <c:v>0.72</c:v>
                </c:pt>
                <c:pt idx="2">
                  <c:v>0.51</c:v>
                </c:pt>
                <c:pt idx="3">
                  <c:v>-0.28000000000000003</c:v>
                </c:pt>
                <c:pt idx="4">
                  <c:v>1.05</c:v>
                </c:pt>
              </c:numCache>
            </c:numRef>
          </c:val>
          <c:smooth val="0"/>
          <c:extLst xmlns:c16r2="http://schemas.microsoft.com/office/drawing/2015/06/chart">
            <c:ext xmlns:c16="http://schemas.microsoft.com/office/drawing/2014/chart" uri="{C3380CC4-5D6E-409C-BE32-E72D297353CC}">
              <c16:uniqueId val="{00000002-DA57-4DF0-9763-EC2ED33ACE27}"/>
            </c:ext>
          </c:extLst>
        </c:ser>
        <c:dLbls>
          <c:showLegendKey val="0"/>
          <c:showVal val="0"/>
          <c:showCatName val="0"/>
          <c:showSerName val="0"/>
          <c:showPercent val="0"/>
          <c:showBubbleSize val="0"/>
        </c:dLbls>
        <c:marker val="1"/>
        <c:smooth val="0"/>
        <c:axId val="345348936"/>
        <c:axId val="344128024"/>
      </c:lineChart>
      <c:catAx>
        <c:axId val="345348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44128024"/>
        <c:crosses val="autoZero"/>
        <c:auto val="1"/>
        <c:lblAlgn val="ctr"/>
        <c:lblOffset val="100"/>
        <c:tickLblSkip val="1"/>
        <c:tickMarkSkip val="1"/>
        <c:noMultiLvlLbl val="0"/>
      </c:catAx>
      <c:valAx>
        <c:axId val="3441280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5348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0.23</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9E0-47CC-BEA5-7F608FAA615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9E0-47CC-BEA5-7F608FAA615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9E0-47CC-BEA5-7F608FAA615D}"/>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9E0-47CC-BEA5-7F608FAA615D}"/>
            </c:ext>
          </c:extLst>
        </c:ser>
        <c:ser>
          <c:idx val="4"/>
          <c:order val="4"/>
          <c:tx>
            <c:strRef>
              <c:f>データシート!$A$31</c:f>
              <c:strCache>
                <c:ptCount val="1"/>
                <c:pt idx="0">
                  <c:v>錦町後期高齢者医療特別会計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0.01</c:v>
                </c:pt>
                <c:pt idx="4">
                  <c:v>#N/A</c:v>
                </c:pt>
                <c:pt idx="5">
                  <c:v>0.02</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4-E9E0-47CC-BEA5-7F608FAA615D}"/>
            </c:ext>
          </c:extLst>
        </c:ser>
        <c:ser>
          <c:idx val="5"/>
          <c:order val="5"/>
          <c:tx>
            <c:strRef>
              <c:f>データシート!$A$32</c:f>
              <c:strCache>
                <c:ptCount val="1"/>
                <c:pt idx="0">
                  <c:v>錦町下水道特別会計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0.06</c:v>
                </c:pt>
                <c:pt idx="2">
                  <c:v>#N/A</c:v>
                </c:pt>
                <c:pt idx="3">
                  <c:v>0.21</c:v>
                </c:pt>
                <c:pt idx="4">
                  <c:v>#N/A</c:v>
                </c:pt>
                <c:pt idx="5">
                  <c:v>0.13</c:v>
                </c:pt>
                <c:pt idx="6">
                  <c:v>#N/A</c:v>
                </c:pt>
                <c:pt idx="7">
                  <c:v>0.09</c:v>
                </c:pt>
                <c:pt idx="8">
                  <c:v>#N/A</c:v>
                </c:pt>
                <c:pt idx="9">
                  <c:v>0.1</c:v>
                </c:pt>
              </c:numCache>
            </c:numRef>
          </c:val>
          <c:extLst xmlns:c16r2="http://schemas.microsoft.com/office/drawing/2015/06/chart">
            <c:ext xmlns:c16="http://schemas.microsoft.com/office/drawing/2014/chart" uri="{C3380CC4-5D6E-409C-BE32-E72D297353CC}">
              <c16:uniqueId val="{00000005-E9E0-47CC-BEA5-7F608FAA615D}"/>
            </c:ext>
          </c:extLst>
        </c:ser>
        <c:ser>
          <c:idx val="6"/>
          <c:order val="6"/>
          <c:tx>
            <c:strRef>
              <c:f>データシート!$A$33</c:f>
              <c:strCache>
                <c:ptCount val="1"/>
                <c:pt idx="0">
                  <c:v>錦町水道事業会計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0.27</c:v>
                </c:pt>
                <c:pt idx="3">
                  <c:v>#N/A</c:v>
                </c:pt>
                <c:pt idx="4">
                  <c:v>#N/A</c:v>
                </c:pt>
                <c:pt idx="5">
                  <c:v>0.25</c:v>
                </c:pt>
                <c:pt idx="6">
                  <c:v>#N/A</c:v>
                </c:pt>
                <c:pt idx="7">
                  <c:v>0.88</c:v>
                </c:pt>
                <c:pt idx="8">
                  <c:v>#N/A</c:v>
                </c:pt>
                <c:pt idx="9">
                  <c:v>0.65</c:v>
                </c:pt>
              </c:numCache>
            </c:numRef>
          </c:val>
          <c:extLst xmlns:c16r2="http://schemas.microsoft.com/office/drawing/2015/06/chart">
            <c:ext xmlns:c16="http://schemas.microsoft.com/office/drawing/2014/chart" uri="{C3380CC4-5D6E-409C-BE32-E72D297353CC}">
              <c16:uniqueId val="{00000006-E9E0-47CC-BEA5-7F608FAA615D}"/>
            </c:ext>
          </c:extLst>
        </c:ser>
        <c:ser>
          <c:idx val="7"/>
          <c:order val="7"/>
          <c:tx>
            <c:strRef>
              <c:f>データシート!$A$34</c:f>
              <c:strCache>
                <c:ptCount val="1"/>
                <c:pt idx="0">
                  <c:v>錦町介護保険特別会計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3.24</c:v>
                </c:pt>
                <c:pt idx="2">
                  <c:v>#N/A</c:v>
                </c:pt>
                <c:pt idx="3">
                  <c:v>3.32</c:v>
                </c:pt>
                <c:pt idx="4">
                  <c:v>#N/A</c:v>
                </c:pt>
                <c:pt idx="5">
                  <c:v>3</c:v>
                </c:pt>
                <c:pt idx="6">
                  <c:v>#N/A</c:v>
                </c:pt>
                <c:pt idx="7">
                  <c:v>2.14</c:v>
                </c:pt>
                <c:pt idx="8">
                  <c:v>#N/A</c:v>
                </c:pt>
                <c:pt idx="9">
                  <c:v>0.95</c:v>
                </c:pt>
              </c:numCache>
            </c:numRef>
          </c:val>
          <c:extLst xmlns:c16r2="http://schemas.microsoft.com/office/drawing/2015/06/chart">
            <c:ext xmlns:c16="http://schemas.microsoft.com/office/drawing/2014/chart" uri="{C3380CC4-5D6E-409C-BE32-E72D297353CC}">
              <c16:uniqueId val="{00000007-E9E0-47CC-BEA5-7F608FAA615D}"/>
            </c:ext>
          </c:extLst>
        </c:ser>
        <c:ser>
          <c:idx val="8"/>
          <c:order val="8"/>
          <c:tx>
            <c:strRef>
              <c:f>データシート!$A$35</c:f>
              <c:strCache>
                <c:ptCount val="1"/>
                <c:pt idx="0">
                  <c:v>錦町国民健康保険特別会計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1.77</c:v>
                </c:pt>
                <c:pt idx="2">
                  <c:v>#N/A</c:v>
                </c:pt>
                <c:pt idx="3">
                  <c:v>3.92</c:v>
                </c:pt>
                <c:pt idx="4">
                  <c:v>#N/A</c:v>
                </c:pt>
                <c:pt idx="5">
                  <c:v>2.2200000000000002</c:v>
                </c:pt>
                <c:pt idx="6">
                  <c:v>#N/A</c:v>
                </c:pt>
                <c:pt idx="7">
                  <c:v>2.5099999999999998</c:v>
                </c:pt>
                <c:pt idx="8">
                  <c:v>#N/A</c:v>
                </c:pt>
                <c:pt idx="9">
                  <c:v>2.1800000000000002</c:v>
                </c:pt>
              </c:numCache>
            </c:numRef>
          </c:val>
          <c:extLst xmlns:c16r2="http://schemas.microsoft.com/office/drawing/2015/06/chart">
            <c:ext xmlns:c16="http://schemas.microsoft.com/office/drawing/2014/chart" uri="{C3380CC4-5D6E-409C-BE32-E72D297353CC}">
              <c16:uniqueId val="{00000008-E9E0-47CC-BEA5-7F608FAA615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4.3499999999999996</c:v>
                </c:pt>
                <c:pt idx="2">
                  <c:v>#N/A</c:v>
                </c:pt>
                <c:pt idx="3">
                  <c:v>4.13</c:v>
                </c:pt>
                <c:pt idx="4">
                  <c:v>#N/A</c:v>
                </c:pt>
                <c:pt idx="5">
                  <c:v>4.7</c:v>
                </c:pt>
                <c:pt idx="6">
                  <c:v>#N/A</c:v>
                </c:pt>
                <c:pt idx="7">
                  <c:v>3.49</c:v>
                </c:pt>
                <c:pt idx="8">
                  <c:v>#N/A</c:v>
                </c:pt>
                <c:pt idx="9">
                  <c:v>5.57</c:v>
                </c:pt>
              </c:numCache>
            </c:numRef>
          </c:val>
          <c:extLst xmlns:c16r2="http://schemas.microsoft.com/office/drawing/2015/06/chart">
            <c:ext xmlns:c16="http://schemas.microsoft.com/office/drawing/2014/chart" uri="{C3380CC4-5D6E-409C-BE32-E72D297353CC}">
              <c16:uniqueId val="{00000009-E9E0-47CC-BEA5-7F608FAA615D}"/>
            </c:ext>
          </c:extLst>
        </c:ser>
        <c:dLbls>
          <c:showLegendKey val="0"/>
          <c:showVal val="0"/>
          <c:showCatName val="0"/>
          <c:showSerName val="0"/>
          <c:showPercent val="0"/>
          <c:showBubbleSize val="0"/>
        </c:dLbls>
        <c:gapWidth val="150"/>
        <c:overlap val="100"/>
        <c:axId val="346200704"/>
        <c:axId val="351438432"/>
      </c:barChart>
      <c:catAx>
        <c:axId val="346200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1438432"/>
        <c:crosses val="autoZero"/>
        <c:auto val="1"/>
        <c:lblAlgn val="ctr"/>
        <c:lblOffset val="100"/>
        <c:tickLblSkip val="1"/>
        <c:tickMarkSkip val="1"/>
        <c:noMultiLvlLbl val="0"/>
      </c:catAx>
      <c:valAx>
        <c:axId val="3514384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62007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424</c:v>
                </c:pt>
                <c:pt idx="5">
                  <c:v>426</c:v>
                </c:pt>
                <c:pt idx="8">
                  <c:v>426</c:v>
                </c:pt>
                <c:pt idx="11">
                  <c:v>409</c:v>
                </c:pt>
                <c:pt idx="14">
                  <c:v>408</c:v>
                </c:pt>
              </c:numCache>
            </c:numRef>
          </c:val>
          <c:extLst xmlns:c16r2="http://schemas.microsoft.com/office/drawing/2015/06/chart">
            <c:ext xmlns:c16="http://schemas.microsoft.com/office/drawing/2014/chart" uri="{C3380CC4-5D6E-409C-BE32-E72D297353CC}">
              <c16:uniqueId val="{00000000-C82F-4ADF-8F58-0B180E03870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C82F-4ADF-8F58-0B180E03870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23</c:v>
                </c:pt>
                <c:pt idx="3">
                  <c:v>20</c:v>
                </c:pt>
                <c:pt idx="6">
                  <c:v>17</c:v>
                </c:pt>
                <c:pt idx="9">
                  <c:v>13</c:v>
                </c:pt>
                <c:pt idx="12">
                  <c:v>10</c:v>
                </c:pt>
              </c:numCache>
            </c:numRef>
          </c:val>
          <c:extLst xmlns:c16r2="http://schemas.microsoft.com/office/drawing/2015/06/chart">
            <c:ext xmlns:c16="http://schemas.microsoft.com/office/drawing/2014/chart" uri="{C3380CC4-5D6E-409C-BE32-E72D297353CC}">
              <c16:uniqueId val="{00000002-C82F-4ADF-8F58-0B180E03870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58</c:v>
                </c:pt>
                <c:pt idx="3">
                  <c:v>36</c:v>
                </c:pt>
                <c:pt idx="6">
                  <c:v>37</c:v>
                </c:pt>
                <c:pt idx="9">
                  <c:v>38</c:v>
                </c:pt>
                <c:pt idx="12">
                  <c:v>35</c:v>
                </c:pt>
              </c:numCache>
            </c:numRef>
          </c:val>
          <c:extLst xmlns:c16r2="http://schemas.microsoft.com/office/drawing/2015/06/chart">
            <c:ext xmlns:c16="http://schemas.microsoft.com/office/drawing/2014/chart" uri="{C3380CC4-5D6E-409C-BE32-E72D297353CC}">
              <c16:uniqueId val="{00000003-C82F-4ADF-8F58-0B180E03870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156</c:v>
                </c:pt>
                <c:pt idx="3">
                  <c:v>174</c:v>
                </c:pt>
                <c:pt idx="6">
                  <c:v>186</c:v>
                </c:pt>
                <c:pt idx="9">
                  <c:v>200</c:v>
                </c:pt>
                <c:pt idx="12">
                  <c:v>189</c:v>
                </c:pt>
              </c:numCache>
            </c:numRef>
          </c:val>
          <c:extLst xmlns:c16r2="http://schemas.microsoft.com/office/drawing/2015/06/chart">
            <c:ext xmlns:c16="http://schemas.microsoft.com/office/drawing/2014/chart" uri="{C3380CC4-5D6E-409C-BE32-E72D297353CC}">
              <c16:uniqueId val="{00000004-C82F-4ADF-8F58-0B180E03870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82F-4ADF-8F58-0B180E03870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C82F-4ADF-8F58-0B180E03870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446</c:v>
                </c:pt>
                <c:pt idx="3">
                  <c:v>449</c:v>
                </c:pt>
                <c:pt idx="6">
                  <c:v>451</c:v>
                </c:pt>
                <c:pt idx="9">
                  <c:v>429</c:v>
                </c:pt>
                <c:pt idx="12">
                  <c:v>417</c:v>
                </c:pt>
              </c:numCache>
            </c:numRef>
          </c:val>
          <c:extLst xmlns:c16r2="http://schemas.microsoft.com/office/drawing/2015/06/chart">
            <c:ext xmlns:c16="http://schemas.microsoft.com/office/drawing/2014/chart" uri="{C3380CC4-5D6E-409C-BE32-E72D297353CC}">
              <c16:uniqueId val="{00000007-C82F-4ADF-8F58-0B180E03870C}"/>
            </c:ext>
          </c:extLst>
        </c:ser>
        <c:dLbls>
          <c:showLegendKey val="0"/>
          <c:showVal val="0"/>
          <c:showCatName val="0"/>
          <c:showSerName val="0"/>
          <c:showPercent val="0"/>
          <c:showBubbleSize val="0"/>
        </c:dLbls>
        <c:gapWidth val="100"/>
        <c:overlap val="100"/>
        <c:axId val="351437648"/>
        <c:axId val="3514403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259</c:v>
                </c:pt>
                <c:pt idx="2">
                  <c:v>#N/A</c:v>
                </c:pt>
                <c:pt idx="3">
                  <c:v>#N/A</c:v>
                </c:pt>
                <c:pt idx="4">
                  <c:v>253</c:v>
                </c:pt>
                <c:pt idx="5">
                  <c:v>#N/A</c:v>
                </c:pt>
                <c:pt idx="6">
                  <c:v>#N/A</c:v>
                </c:pt>
                <c:pt idx="7">
                  <c:v>265</c:v>
                </c:pt>
                <c:pt idx="8">
                  <c:v>#N/A</c:v>
                </c:pt>
                <c:pt idx="9">
                  <c:v>#N/A</c:v>
                </c:pt>
                <c:pt idx="10">
                  <c:v>271</c:v>
                </c:pt>
                <c:pt idx="11">
                  <c:v>#N/A</c:v>
                </c:pt>
                <c:pt idx="12">
                  <c:v>#N/A</c:v>
                </c:pt>
                <c:pt idx="13">
                  <c:v>243</c:v>
                </c:pt>
                <c:pt idx="14">
                  <c:v>#N/A</c:v>
                </c:pt>
              </c:numCache>
            </c:numRef>
          </c:val>
          <c:smooth val="0"/>
          <c:extLst xmlns:c16r2="http://schemas.microsoft.com/office/drawing/2015/06/chart">
            <c:ext xmlns:c16="http://schemas.microsoft.com/office/drawing/2014/chart" uri="{C3380CC4-5D6E-409C-BE32-E72D297353CC}">
              <c16:uniqueId val="{00000008-C82F-4ADF-8F58-0B180E03870C}"/>
            </c:ext>
          </c:extLst>
        </c:ser>
        <c:dLbls>
          <c:showLegendKey val="0"/>
          <c:showVal val="0"/>
          <c:showCatName val="0"/>
          <c:showSerName val="0"/>
          <c:showPercent val="0"/>
          <c:showBubbleSize val="0"/>
        </c:dLbls>
        <c:marker val="1"/>
        <c:smooth val="0"/>
        <c:axId val="351437648"/>
        <c:axId val="351440392"/>
      </c:lineChart>
      <c:catAx>
        <c:axId val="351437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1440392"/>
        <c:crosses val="autoZero"/>
        <c:auto val="1"/>
        <c:lblAlgn val="ctr"/>
        <c:lblOffset val="100"/>
        <c:tickLblSkip val="1"/>
        <c:tickMarkSkip val="1"/>
        <c:noMultiLvlLbl val="0"/>
      </c:catAx>
      <c:valAx>
        <c:axId val="3514403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1437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4534</c:v>
                </c:pt>
                <c:pt idx="5">
                  <c:v>4462</c:v>
                </c:pt>
                <c:pt idx="8">
                  <c:v>4291</c:v>
                </c:pt>
                <c:pt idx="11">
                  <c:v>4179</c:v>
                </c:pt>
                <c:pt idx="14">
                  <c:v>4325</c:v>
                </c:pt>
              </c:numCache>
            </c:numRef>
          </c:val>
          <c:extLst xmlns:c16r2="http://schemas.microsoft.com/office/drawing/2015/06/chart">
            <c:ext xmlns:c16="http://schemas.microsoft.com/office/drawing/2014/chart" uri="{C3380CC4-5D6E-409C-BE32-E72D297353CC}">
              <c16:uniqueId val="{00000000-3E9B-4074-856F-22235659369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165</c:v>
                </c:pt>
                <c:pt idx="5">
                  <c:v>152</c:v>
                </c:pt>
                <c:pt idx="8">
                  <c:v>142</c:v>
                </c:pt>
                <c:pt idx="11">
                  <c:v>135</c:v>
                </c:pt>
                <c:pt idx="14">
                  <c:v>157</c:v>
                </c:pt>
              </c:numCache>
            </c:numRef>
          </c:val>
          <c:extLst xmlns:c16r2="http://schemas.microsoft.com/office/drawing/2015/06/chart">
            <c:ext xmlns:c16="http://schemas.microsoft.com/office/drawing/2014/chart" uri="{C3380CC4-5D6E-409C-BE32-E72D297353CC}">
              <c16:uniqueId val="{00000001-3E9B-4074-856F-22235659369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1918</c:v>
                </c:pt>
                <c:pt idx="5">
                  <c:v>2050</c:v>
                </c:pt>
                <c:pt idx="8">
                  <c:v>2202</c:v>
                </c:pt>
                <c:pt idx="11">
                  <c:v>2394</c:v>
                </c:pt>
                <c:pt idx="14">
                  <c:v>2774</c:v>
                </c:pt>
              </c:numCache>
            </c:numRef>
          </c:val>
          <c:extLst xmlns:c16r2="http://schemas.microsoft.com/office/drawing/2015/06/chart">
            <c:ext xmlns:c16="http://schemas.microsoft.com/office/drawing/2014/chart" uri="{C3380CC4-5D6E-409C-BE32-E72D297353CC}">
              <c16:uniqueId val="{00000002-3E9B-4074-856F-22235659369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3E9B-4074-856F-22235659369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3E9B-4074-856F-22235659369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76</c:v>
                </c:pt>
                <c:pt idx="3">
                  <c:v>56</c:v>
                </c:pt>
                <c:pt idx="6">
                  <c:v>0</c:v>
                </c:pt>
                <c:pt idx="9">
                  <c:v>0</c:v>
                </c:pt>
                <c:pt idx="12">
                  <c:v>0</c:v>
                </c:pt>
              </c:numCache>
            </c:numRef>
          </c:val>
          <c:extLst xmlns:c16r2="http://schemas.microsoft.com/office/drawing/2015/06/chart">
            <c:ext xmlns:c16="http://schemas.microsoft.com/office/drawing/2014/chart" uri="{C3380CC4-5D6E-409C-BE32-E72D297353CC}">
              <c16:uniqueId val="{00000005-3E9B-4074-856F-22235659369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1014</c:v>
                </c:pt>
                <c:pt idx="3">
                  <c:v>976</c:v>
                </c:pt>
                <c:pt idx="6">
                  <c:v>966</c:v>
                </c:pt>
                <c:pt idx="9">
                  <c:v>957</c:v>
                </c:pt>
                <c:pt idx="12">
                  <c:v>944</c:v>
                </c:pt>
              </c:numCache>
            </c:numRef>
          </c:val>
          <c:extLst xmlns:c16r2="http://schemas.microsoft.com/office/drawing/2015/06/chart">
            <c:ext xmlns:c16="http://schemas.microsoft.com/office/drawing/2014/chart" uri="{C3380CC4-5D6E-409C-BE32-E72D297353CC}">
              <c16:uniqueId val="{00000006-3E9B-4074-856F-22235659369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200</c:v>
                </c:pt>
                <c:pt idx="3">
                  <c:v>160</c:v>
                </c:pt>
                <c:pt idx="6">
                  <c:v>138</c:v>
                </c:pt>
                <c:pt idx="9">
                  <c:v>106</c:v>
                </c:pt>
                <c:pt idx="12">
                  <c:v>77</c:v>
                </c:pt>
              </c:numCache>
            </c:numRef>
          </c:val>
          <c:extLst xmlns:c16r2="http://schemas.microsoft.com/office/drawing/2015/06/chart">
            <c:ext xmlns:c16="http://schemas.microsoft.com/office/drawing/2014/chart" uri="{C3380CC4-5D6E-409C-BE32-E72D297353CC}">
              <c16:uniqueId val="{00000007-3E9B-4074-856F-22235659369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3083</c:v>
                </c:pt>
                <c:pt idx="3">
                  <c:v>3051</c:v>
                </c:pt>
                <c:pt idx="6">
                  <c:v>2955</c:v>
                </c:pt>
                <c:pt idx="9">
                  <c:v>2893</c:v>
                </c:pt>
                <c:pt idx="12">
                  <c:v>2804</c:v>
                </c:pt>
              </c:numCache>
            </c:numRef>
          </c:val>
          <c:extLst xmlns:c16r2="http://schemas.microsoft.com/office/drawing/2015/06/chart">
            <c:ext xmlns:c16="http://schemas.microsoft.com/office/drawing/2014/chart" uri="{C3380CC4-5D6E-409C-BE32-E72D297353CC}">
              <c16:uniqueId val="{00000008-3E9B-4074-856F-22235659369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39</c:v>
                </c:pt>
                <c:pt idx="9">
                  <c:v>26</c:v>
                </c:pt>
                <c:pt idx="12">
                  <c:v>84</c:v>
                </c:pt>
              </c:numCache>
            </c:numRef>
          </c:val>
          <c:extLst xmlns:c16r2="http://schemas.microsoft.com/office/drawing/2015/06/chart">
            <c:ext xmlns:c16="http://schemas.microsoft.com/office/drawing/2014/chart" uri="{C3380CC4-5D6E-409C-BE32-E72D297353CC}">
              <c16:uniqueId val="{00000009-3E9B-4074-856F-22235659369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4859</c:v>
                </c:pt>
                <c:pt idx="3">
                  <c:v>5008</c:v>
                </c:pt>
                <c:pt idx="6">
                  <c:v>4963</c:v>
                </c:pt>
                <c:pt idx="9">
                  <c:v>4915</c:v>
                </c:pt>
                <c:pt idx="12">
                  <c:v>5248</c:v>
                </c:pt>
              </c:numCache>
            </c:numRef>
          </c:val>
          <c:extLst xmlns:c16r2="http://schemas.microsoft.com/office/drawing/2015/06/chart">
            <c:ext xmlns:c16="http://schemas.microsoft.com/office/drawing/2014/chart" uri="{C3380CC4-5D6E-409C-BE32-E72D297353CC}">
              <c16:uniqueId val="{0000000A-3E9B-4074-856F-222356593699}"/>
            </c:ext>
          </c:extLst>
        </c:ser>
        <c:dLbls>
          <c:showLegendKey val="0"/>
          <c:showVal val="0"/>
          <c:showCatName val="0"/>
          <c:showSerName val="0"/>
          <c:showPercent val="0"/>
          <c:showBubbleSize val="0"/>
        </c:dLbls>
        <c:gapWidth val="100"/>
        <c:overlap val="100"/>
        <c:axId val="351436864"/>
        <c:axId val="3514380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2614</c:v>
                </c:pt>
                <c:pt idx="2">
                  <c:v>#N/A</c:v>
                </c:pt>
                <c:pt idx="3">
                  <c:v>#N/A</c:v>
                </c:pt>
                <c:pt idx="4">
                  <c:v>2589</c:v>
                </c:pt>
                <c:pt idx="5">
                  <c:v>#N/A</c:v>
                </c:pt>
                <c:pt idx="6">
                  <c:v>#N/A</c:v>
                </c:pt>
                <c:pt idx="7">
                  <c:v>2426</c:v>
                </c:pt>
                <c:pt idx="8">
                  <c:v>#N/A</c:v>
                </c:pt>
                <c:pt idx="9">
                  <c:v>#N/A</c:v>
                </c:pt>
                <c:pt idx="10">
                  <c:v>2189</c:v>
                </c:pt>
                <c:pt idx="11">
                  <c:v>#N/A</c:v>
                </c:pt>
                <c:pt idx="12">
                  <c:v>#N/A</c:v>
                </c:pt>
                <c:pt idx="13">
                  <c:v>1900</c:v>
                </c:pt>
                <c:pt idx="14">
                  <c:v>#N/A</c:v>
                </c:pt>
              </c:numCache>
            </c:numRef>
          </c:val>
          <c:smooth val="0"/>
          <c:extLst xmlns:c16r2="http://schemas.microsoft.com/office/drawing/2015/06/chart">
            <c:ext xmlns:c16="http://schemas.microsoft.com/office/drawing/2014/chart" uri="{C3380CC4-5D6E-409C-BE32-E72D297353CC}">
              <c16:uniqueId val="{0000000B-3E9B-4074-856F-222356593699}"/>
            </c:ext>
          </c:extLst>
        </c:ser>
        <c:dLbls>
          <c:showLegendKey val="0"/>
          <c:showVal val="0"/>
          <c:showCatName val="0"/>
          <c:showSerName val="0"/>
          <c:showPercent val="0"/>
          <c:showBubbleSize val="0"/>
        </c:dLbls>
        <c:marker val="1"/>
        <c:smooth val="0"/>
        <c:axId val="351436864"/>
        <c:axId val="351438040"/>
      </c:lineChart>
      <c:catAx>
        <c:axId val="351436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51438040"/>
        <c:crosses val="autoZero"/>
        <c:auto val="1"/>
        <c:lblAlgn val="ctr"/>
        <c:lblOffset val="100"/>
        <c:tickLblSkip val="1"/>
        <c:tickMarkSkip val="1"/>
        <c:noMultiLvlLbl val="0"/>
      </c:catAx>
      <c:valAx>
        <c:axId val="351438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1436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1400</c:v>
                </c:pt>
                <c:pt idx="1">
                  <c:v>1430</c:v>
                </c:pt>
                <c:pt idx="2">
                  <c:v>1390</c:v>
                </c:pt>
              </c:numCache>
            </c:numRef>
          </c:val>
          <c:extLst xmlns:c16r2="http://schemas.microsoft.com/office/drawing/2015/06/chart">
            <c:ext xmlns:c16="http://schemas.microsoft.com/office/drawing/2014/chart" uri="{C3380CC4-5D6E-409C-BE32-E72D297353CC}">
              <c16:uniqueId val="{00000000-F970-4388-817E-72A5BB7CE12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30</c:v>
                </c:pt>
                <c:pt idx="1">
                  <c:v>30</c:v>
                </c:pt>
                <c:pt idx="2">
                  <c:v>30</c:v>
                </c:pt>
              </c:numCache>
            </c:numRef>
          </c:val>
          <c:extLst xmlns:c16r2="http://schemas.microsoft.com/office/drawing/2015/06/chart">
            <c:ext xmlns:c16="http://schemas.microsoft.com/office/drawing/2014/chart" uri="{C3380CC4-5D6E-409C-BE32-E72D297353CC}">
              <c16:uniqueId val="{00000001-F970-4388-817E-72A5BB7CE12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475</c:v>
                </c:pt>
                <c:pt idx="1">
                  <c:v>581</c:v>
                </c:pt>
                <c:pt idx="2">
                  <c:v>985</c:v>
                </c:pt>
              </c:numCache>
            </c:numRef>
          </c:val>
          <c:extLst xmlns:c16r2="http://schemas.microsoft.com/office/drawing/2015/06/chart">
            <c:ext xmlns:c16="http://schemas.microsoft.com/office/drawing/2014/chart" uri="{C3380CC4-5D6E-409C-BE32-E72D297353CC}">
              <c16:uniqueId val="{00000002-F970-4388-817E-72A5BB7CE120}"/>
            </c:ext>
          </c:extLst>
        </c:ser>
        <c:dLbls>
          <c:showLegendKey val="0"/>
          <c:showVal val="0"/>
          <c:showCatName val="0"/>
          <c:showSerName val="0"/>
          <c:showPercent val="0"/>
          <c:showBubbleSize val="0"/>
        </c:dLbls>
        <c:gapWidth val="120"/>
        <c:overlap val="100"/>
        <c:axId val="351437256"/>
        <c:axId val="351438824"/>
      </c:barChart>
      <c:catAx>
        <c:axId val="351437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51438824"/>
        <c:crosses val="autoZero"/>
        <c:auto val="1"/>
        <c:lblAlgn val="ctr"/>
        <c:lblOffset val="100"/>
        <c:tickLblSkip val="1"/>
        <c:tickMarkSkip val="1"/>
        <c:noMultiLvlLbl val="0"/>
      </c:catAx>
      <c:valAx>
        <c:axId val="35143882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51437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B20B-4DC8-94C6-E5188D706B1A}"/>
                </c:ext>
                <c:ext xmlns:c15="http://schemas.microsoft.com/office/drawing/2012/chart" uri="{CE6537A1-D6FC-4f65-9D91-7224C49458BB}">
                  <c15:layout/>
                  <c15:dlblFieldTable>
                    <c15:dlblFTEntry>
                      <c15:txfldGUID>{E3141A4D-80F5-4D43-A0C6-4659D2D943C9}</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20B-4DC8-94C6-E5188D706B1A}"/>
                </c:ext>
                <c:ext xmlns:c15="http://schemas.microsoft.com/office/drawing/2012/chart" uri="{CE6537A1-D6FC-4f65-9D91-7224C49458BB}">
                  <c15:dlblFieldTable>
                    <c15:dlblFTEntry>
                      <c15:txfldGUID>{E2407225-6117-47EF-BCBE-875365C06C8C}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20B-4DC8-94C6-E5188D706B1A}"/>
                </c:ext>
                <c:ext xmlns:c15="http://schemas.microsoft.com/office/drawing/2012/chart" uri="{CE6537A1-D6FC-4f65-9D91-7224C49458BB}">
                  <c15:dlblFieldTable>
                    <c15:dlblFTEntry>
                      <c15:txfldGUID>{3B0F3863-3E07-4E82-9F70-0E94F264F0F6}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20B-4DC8-94C6-E5188D706B1A}"/>
                </c:ext>
                <c:ext xmlns:c15="http://schemas.microsoft.com/office/drawing/2012/chart" uri="{CE6537A1-D6FC-4f65-9D91-7224C49458BB}">
                  <c15:dlblFieldTable>
                    <c15:dlblFTEntry>
                      <c15:txfldGUID>{409049AF-52B6-4542-9CC5-FF5EF1E49C46}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20B-4DC8-94C6-E5188D706B1A}"/>
                </c:ext>
                <c:ext xmlns:c15="http://schemas.microsoft.com/office/drawing/2012/chart" uri="{CE6537A1-D6FC-4f65-9D91-7224C49458BB}">
                  <c15:dlblFieldTable>
                    <c15:dlblFTEntry>
                      <c15:txfldGUID>{622DC71B-22DA-4DC3-B115-FA7B31FA2FDC}</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B20B-4DC8-94C6-E5188D706B1A}"/>
                </c:ext>
                <c:ext xmlns:c15="http://schemas.microsoft.com/office/drawing/2012/chart" uri="{CE6537A1-D6FC-4f65-9D91-7224C49458BB}">
                  <c15:layout/>
                  <c15:dlblFieldTable>
                    <c15:dlblFTEntry>
                      <c15:txfldGUID>{955833BB-DDE7-487A-B0AC-449C595DBE41}</c15:txfldGUID>
                      <c15:f>公会計指標分析・財政指標組合せ分析表!$BX$50</c15:f>
                      <c15:dlblFieldTableCache>
                        <c:ptCount val="1"/>
                        <c:pt idx="0">
                          <c:v>H29</c:v>
                        </c:pt>
                      </c15:dlblFieldTableCache>
                    </c15:dlblFTEntry>
                  </c15:dlblFieldTable>
                  <c15:showDataLabelsRange val="0"/>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20B-4DC8-94C6-E5188D706B1A}"/>
                </c:ext>
                <c:ext xmlns:c15="http://schemas.microsoft.com/office/drawing/2012/chart" uri="{CE6537A1-D6FC-4f65-9D91-7224C49458BB}">
                  <c15:layout/>
                  <c15:dlblFieldTable>
                    <c15:dlblFTEntry>
                      <c15:txfldGUID>{05F7DCE6-4876-4575-8201-2F1D9224D617}</c15:txfldGUID>
                      <c15:f>公会計指標分析・財政指標組合せ分析表!$CF$50</c15:f>
                      <c15:dlblFieldTableCache>
                        <c:ptCount val="1"/>
                        <c:pt idx="0">
                          <c:v>H30</c:v>
                        </c:pt>
                      </c15:dlblFieldTableCache>
                    </c15:dlblFTEntry>
                  </c15:dlblFieldTable>
                  <c15:showDataLabelsRange val="0"/>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B20B-4DC8-94C6-E5188D706B1A}"/>
                </c:ext>
                <c:ext xmlns:c15="http://schemas.microsoft.com/office/drawing/2012/chart" uri="{CE6537A1-D6FC-4f65-9D91-7224C49458BB}">
                  <c15:layout/>
                  <c15:dlblFieldTable>
                    <c15:dlblFTEntry>
                      <c15:txfldGUID>{F903897D-4617-48DD-8B96-D718E05FB460}</c15:txfldGUID>
                      <c15:f>公会計指標分析・財政指標組合せ分析表!$CN$50</c15:f>
                      <c15:dlblFieldTableCache>
                        <c:ptCount val="1"/>
                        <c:pt idx="0">
                          <c:v>R01</c:v>
                        </c:pt>
                      </c15:dlblFieldTableCache>
                    </c15:dlblFTEntry>
                  </c15:dlblFieldTable>
                  <c15:showDataLabelsRange val="0"/>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B20B-4DC8-94C6-E5188D706B1A}"/>
                </c:ext>
                <c:ext xmlns:c15="http://schemas.microsoft.com/office/drawing/2012/chart" uri="{CE6537A1-D6FC-4f65-9D91-7224C49458BB}">
                  <c15:layout/>
                  <c15:dlblFieldTable>
                    <c15:dlblFTEntry>
                      <c15:txfldGUID>{E6524632-D3A5-4BD5-8238-BA5714AAF3C2}</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61.9</c:v>
                </c:pt>
                <c:pt idx="8">
                  <c:v>58.8</c:v>
                </c:pt>
                <c:pt idx="16">
                  <c:v>59.5</c:v>
                </c:pt>
                <c:pt idx="24">
                  <c:v>60.9</c:v>
                </c:pt>
                <c:pt idx="32">
                  <c:v>60.7</c:v>
                </c:pt>
              </c:numCache>
            </c:numRef>
          </c:xVal>
          <c:yVal>
            <c:numRef>
              <c:f>公会計指標分析・財政指標組合せ分析表!$BP$51:$DC$51</c:f>
              <c:numCache>
                <c:formatCode>#,##0.0;"▲ "#,##0.0</c:formatCode>
                <c:ptCount val="40"/>
                <c:pt idx="0">
                  <c:v>92.9</c:v>
                </c:pt>
                <c:pt idx="8">
                  <c:v>91.4</c:v>
                </c:pt>
                <c:pt idx="16">
                  <c:v>85.5</c:v>
                </c:pt>
                <c:pt idx="24">
                  <c:v>76.5</c:v>
                </c:pt>
                <c:pt idx="32">
                  <c:v>63.2</c:v>
                </c:pt>
              </c:numCache>
            </c:numRef>
          </c:yVal>
          <c:smooth val="0"/>
          <c:extLst xmlns:c16r2="http://schemas.microsoft.com/office/drawing/2015/06/chart">
            <c:ext xmlns:c16="http://schemas.microsoft.com/office/drawing/2014/chart" uri="{C3380CC4-5D6E-409C-BE32-E72D297353CC}">
              <c16:uniqueId val="{00000009-B20B-4DC8-94C6-E5188D706B1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B20B-4DC8-94C6-E5188D706B1A}"/>
                </c:ext>
                <c:ext xmlns:c15="http://schemas.microsoft.com/office/drawing/2012/chart" uri="{CE6537A1-D6FC-4f65-9D91-7224C49458BB}">
                  <c15:layout/>
                  <c15:dlblFieldTable>
                    <c15:dlblFTEntry>
                      <c15:txfldGUID>{091615C9-5B9F-4D61-A365-5B63D9D91125}</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B20B-4DC8-94C6-E5188D706B1A}"/>
                </c:ext>
                <c:ext xmlns:c15="http://schemas.microsoft.com/office/drawing/2012/chart" uri="{CE6537A1-D6FC-4f65-9D91-7224C49458BB}">
                  <c15:dlblFieldTable>
                    <c15:dlblFTEntry>
                      <c15:txfldGUID>{E95C5364-7F69-494A-9080-C3DAD707007E}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B20B-4DC8-94C6-E5188D706B1A}"/>
                </c:ext>
                <c:ext xmlns:c15="http://schemas.microsoft.com/office/drawing/2012/chart" uri="{CE6537A1-D6FC-4f65-9D91-7224C49458BB}">
                  <c15:dlblFieldTable>
                    <c15:dlblFTEntry>
                      <c15:txfldGUID>{C4E5368B-A9E1-4D9C-B1A3-D31FE25A759A}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B20B-4DC8-94C6-E5188D706B1A}"/>
                </c:ext>
                <c:ext xmlns:c15="http://schemas.microsoft.com/office/drawing/2012/chart" uri="{CE6537A1-D6FC-4f65-9D91-7224C49458BB}">
                  <c15:dlblFieldTable>
                    <c15:dlblFTEntry>
                      <c15:txfldGUID>{F161807C-DE56-4AD5-BC96-35797DF31B3F}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B20B-4DC8-94C6-E5188D706B1A}"/>
                </c:ext>
                <c:ext xmlns:c15="http://schemas.microsoft.com/office/drawing/2012/chart" uri="{CE6537A1-D6FC-4f65-9D91-7224C49458BB}">
                  <c15:dlblFieldTable>
                    <c15:dlblFTEntry>
                      <c15:txfldGUID>{4499E617-232B-4A3A-9A05-327802ADC300}</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B20B-4DC8-94C6-E5188D706B1A}"/>
                </c:ext>
                <c:ext xmlns:c15="http://schemas.microsoft.com/office/drawing/2012/chart" uri="{CE6537A1-D6FC-4f65-9D91-7224C49458BB}">
                  <c15:layout/>
                  <c15:dlblFieldTable>
                    <c15:dlblFTEntry>
                      <c15:txfldGUID>{3CDF03D5-3D22-4333-84E6-8B8C90AED0F5}</c15:txfldGUID>
                      <c15:f>公会計指標分析・財政指標組合せ分析表!$BX$50</c15:f>
                      <c15:dlblFieldTableCache>
                        <c:ptCount val="1"/>
                        <c:pt idx="0">
                          <c:v>H29</c:v>
                        </c:pt>
                      </c15:dlblFieldTableCache>
                    </c15:dlblFTEntry>
                  </c15:dlblFieldTable>
                  <c15:showDataLabelsRange val="0"/>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B20B-4DC8-94C6-E5188D706B1A}"/>
                </c:ext>
                <c:ext xmlns:c15="http://schemas.microsoft.com/office/drawing/2012/chart" uri="{CE6537A1-D6FC-4f65-9D91-7224C49458BB}">
                  <c15:layout/>
                  <c15:dlblFieldTable>
                    <c15:dlblFTEntry>
                      <c15:txfldGUID>{1E4A38AA-F2CD-41CB-8D85-51391D1DDA05}</c15:txfldGUID>
                      <c15:f>公会計指標分析・財政指標組合せ分析表!$CF$50</c15:f>
                      <c15:dlblFieldTableCache>
                        <c:ptCount val="1"/>
                        <c:pt idx="0">
                          <c:v>H30</c:v>
                        </c:pt>
                      </c15:dlblFieldTableCache>
                    </c15:dlblFTEntry>
                  </c15:dlblFieldTable>
                  <c15:showDataLabelsRange val="0"/>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B20B-4DC8-94C6-E5188D706B1A}"/>
                </c:ext>
                <c:ext xmlns:c15="http://schemas.microsoft.com/office/drawing/2012/chart" uri="{CE6537A1-D6FC-4f65-9D91-7224C49458BB}">
                  <c15:layout/>
                  <c15:dlblFieldTable>
                    <c15:dlblFTEntry>
                      <c15:txfldGUID>{9C1A8229-A28A-480F-91A9-975341CDAA69}</c15:txfldGUID>
                      <c15:f>公会計指標分析・財政指標組合せ分析表!$CN$50</c15:f>
                      <c15:dlblFieldTableCache>
                        <c:ptCount val="1"/>
                        <c:pt idx="0">
                          <c:v>R01</c:v>
                        </c:pt>
                      </c15:dlblFieldTableCache>
                    </c15:dlblFTEntry>
                  </c15:dlblFieldTable>
                  <c15:showDataLabelsRange val="0"/>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B20B-4DC8-94C6-E5188D706B1A}"/>
                </c:ext>
                <c:ext xmlns:c15="http://schemas.microsoft.com/office/drawing/2012/chart" uri="{CE6537A1-D6FC-4f65-9D91-7224C49458BB}">
                  <c15:layout/>
                  <c15:dlblFieldTable>
                    <c15:dlblFTEntry>
                      <c15:txfldGUID>{0B0351C1-7A06-404D-A7CA-C0CEA2DE42F8}</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57.6</c:v>
                </c:pt>
                <c:pt idx="8">
                  <c:v>58.9</c:v>
                </c:pt>
                <c:pt idx="16">
                  <c:v>60.5</c:v>
                </c:pt>
                <c:pt idx="24">
                  <c:v>61.2</c:v>
                </c:pt>
                <c:pt idx="32">
                  <c:v>61.8</c:v>
                </c:pt>
              </c:numCache>
            </c:numRef>
          </c:xVal>
          <c:yVal>
            <c:numRef>
              <c:f>公会計指標分析・財政指標組合せ分析表!$BP$55:$DC$55</c:f>
              <c:numCache>
                <c:formatCode>#,##0.0;"▲ "#,##0.0</c:formatCode>
                <c:ptCount val="40"/>
                <c:pt idx="0">
                  <c:v>38.5</c:v>
                </c:pt>
                <c:pt idx="8">
                  <c:v>32.799999999999997</c:v>
                </c:pt>
                <c:pt idx="16">
                  <c:v>20.9</c:v>
                </c:pt>
                <c:pt idx="24">
                  <c:v>21</c:v>
                </c:pt>
                <c:pt idx="32">
                  <c:v>23.5</c:v>
                </c:pt>
              </c:numCache>
            </c:numRef>
          </c:yVal>
          <c:smooth val="0"/>
          <c:extLst xmlns:c16r2="http://schemas.microsoft.com/office/drawing/2015/06/chart">
            <c:ext xmlns:c16="http://schemas.microsoft.com/office/drawing/2014/chart" uri="{C3380CC4-5D6E-409C-BE32-E72D297353CC}">
              <c16:uniqueId val="{00000013-B20B-4DC8-94C6-E5188D706B1A}"/>
            </c:ext>
          </c:extLst>
        </c:ser>
        <c:dLbls>
          <c:showLegendKey val="0"/>
          <c:showVal val="1"/>
          <c:showCatName val="0"/>
          <c:showSerName val="0"/>
          <c:showPercent val="0"/>
          <c:showBubbleSize val="0"/>
        </c:dLbls>
        <c:axId val="345897576"/>
        <c:axId val="345899536"/>
      </c:scatterChart>
      <c:valAx>
        <c:axId val="345897576"/>
        <c:scaling>
          <c:orientation val="maxMin"/>
          <c:max val="63"/>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45899536"/>
        <c:crosses val="autoZero"/>
        <c:crossBetween val="midCat"/>
      </c:valAx>
      <c:valAx>
        <c:axId val="345899536"/>
        <c:scaling>
          <c:orientation val="maxMin"/>
          <c:max val="11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34589757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ACD-4E89-84FA-A2D5FD0B956B}"/>
                </c:ext>
                <c:ext xmlns:c15="http://schemas.microsoft.com/office/drawing/2012/chart" uri="{CE6537A1-D6FC-4f65-9D91-7224C49458BB}">
                  <c15:layout/>
                  <c15:dlblFieldTable>
                    <c15:dlblFTEntry>
                      <c15:txfldGUID>{9E7089AF-F9FF-4952-8850-262F520D4DEB}</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ACD-4E89-84FA-A2D5FD0B956B}"/>
                </c:ext>
                <c:ext xmlns:c15="http://schemas.microsoft.com/office/drawing/2012/chart" uri="{CE6537A1-D6FC-4f65-9D91-7224C49458BB}">
                  <c15:dlblFieldTable>
                    <c15:dlblFTEntry>
                      <c15:txfldGUID>{9F0CEB72-343D-4CE7-A8C1-08A6A1395552}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ACD-4E89-84FA-A2D5FD0B956B}"/>
                </c:ext>
                <c:ext xmlns:c15="http://schemas.microsoft.com/office/drawing/2012/chart" uri="{CE6537A1-D6FC-4f65-9D91-7224C49458BB}">
                  <c15:dlblFieldTable>
                    <c15:dlblFTEntry>
                      <c15:txfldGUID>{9597C185-FE5A-4AC6-88BD-FD28076AB1A9}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ACD-4E89-84FA-A2D5FD0B956B}"/>
                </c:ext>
                <c:ext xmlns:c15="http://schemas.microsoft.com/office/drawing/2012/chart" uri="{CE6537A1-D6FC-4f65-9D91-7224C49458BB}">
                  <c15:dlblFieldTable>
                    <c15:dlblFTEntry>
                      <c15:txfldGUID>{147A17E0-6FE4-45C2-B1DF-3A60C9C06A6B}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ACD-4E89-84FA-A2D5FD0B956B}"/>
                </c:ext>
                <c:ext xmlns:c15="http://schemas.microsoft.com/office/drawing/2012/chart" uri="{CE6537A1-D6FC-4f65-9D91-7224C49458BB}">
                  <c15:dlblFieldTable>
                    <c15:dlblFTEntry>
                      <c15:txfldGUID>{9663DA01-63B4-4917-839A-3ABD8DEFB1DA}</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ACD-4E89-84FA-A2D5FD0B956B}"/>
                </c:ext>
                <c:ext xmlns:c15="http://schemas.microsoft.com/office/drawing/2012/chart" uri="{CE6537A1-D6FC-4f65-9D91-7224C49458BB}">
                  <c15:layout/>
                  <c15:dlblFieldTable>
                    <c15:dlblFTEntry>
                      <c15:txfldGUID>{E27C1A25-7817-4EEB-BD7F-5EC9D9AAE445}</c15:txfldGUID>
                      <c15:f>公会計指標分析・財政指標組合せ分析表!$BX$72</c15:f>
                      <c15:dlblFieldTableCache>
                        <c:ptCount val="1"/>
                        <c:pt idx="0">
                          <c:v>H29</c:v>
                        </c:pt>
                      </c15:dlblFieldTableCache>
                    </c15:dlblFTEntry>
                  </c15:dlblFieldTable>
                  <c15:showDataLabelsRange val="0"/>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ACD-4E89-84FA-A2D5FD0B956B}"/>
                </c:ext>
                <c:ext xmlns:c15="http://schemas.microsoft.com/office/drawing/2012/chart" uri="{CE6537A1-D6FC-4f65-9D91-7224C49458BB}">
                  <c15:layout/>
                  <c15:dlblFieldTable>
                    <c15:dlblFTEntry>
                      <c15:txfldGUID>{46E1584E-BACF-4A60-8B06-BC7DAD6E321A}</c15:txfldGUID>
                      <c15:f>公会計指標分析・財政指標組合せ分析表!$CF$72</c15:f>
                      <c15:dlblFieldTableCache>
                        <c:ptCount val="1"/>
                        <c:pt idx="0">
                          <c:v>H30</c:v>
                        </c:pt>
                      </c15:dlblFieldTableCache>
                    </c15:dlblFTEntry>
                  </c15:dlblFieldTable>
                  <c15:showDataLabelsRange val="0"/>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ACD-4E89-84FA-A2D5FD0B956B}"/>
                </c:ext>
                <c:ext xmlns:c15="http://schemas.microsoft.com/office/drawing/2012/chart" uri="{CE6537A1-D6FC-4f65-9D91-7224C49458BB}">
                  <c15:layout/>
                  <c15:dlblFieldTable>
                    <c15:dlblFTEntry>
                      <c15:txfldGUID>{97FF0CFD-774C-43E6-AC3F-23A10F45824E}</c15:txfldGUID>
                      <c15:f>公会計指標分析・財政指標組合せ分析表!$CN$72</c15:f>
                      <c15:dlblFieldTableCache>
                        <c:ptCount val="1"/>
                        <c:pt idx="0">
                          <c:v>R01</c:v>
                        </c:pt>
                      </c15:dlblFieldTableCache>
                    </c15:dlblFTEntry>
                  </c15:dlblFieldTable>
                  <c15:showDataLabelsRange val="0"/>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ACD-4E89-84FA-A2D5FD0B956B}"/>
                </c:ext>
                <c:ext xmlns:c15="http://schemas.microsoft.com/office/drawing/2012/chart" uri="{CE6537A1-D6FC-4f65-9D91-7224C49458BB}">
                  <c15:layout/>
                  <c15:dlblFieldTable>
                    <c15:dlblFTEntry>
                      <c15:txfldGUID>{C4956329-855E-4345-B37E-D06D0A159456}</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9.6</c:v>
                </c:pt>
                <c:pt idx="8">
                  <c:v>9.1</c:v>
                </c:pt>
                <c:pt idx="16">
                  <c:v>9.1</c:v>
                </c:pt>
                <c:pt idx="24">
                  <c:v>9.1999999999999993</c:v>
                </c:pt>
                <c:pt idx="32">
                  <c:v>8.9</c:v>
                </c:pt>
              </c:numCache>
            </c:numRef>
          </c:xVal>
          <c:yVal>
            <c:numRef>
              <c:f>公会計指標分析・財政指標組合せ分析表!$BP$73:$DC$73</c:f>
              <c:numCache>
                <c:formatCode>#,##0.0;"▲ "#,##0.0</c:formatCode>
                <c:ptCount val="40"/>
                <c:pt idx="0">
                  <c:v>92.9</c:v>
                </c:pt>
                <c:pt idx="8">
                  <c:v>91.4</c:v>
                </c:pt>
                <c:pt idx="16">
                  <c:v>85.5</c:v>
                </c:pt>
                <c:pt idx="24">
                  <c:v>76.5</c:v>
                </c:pt>
                <c:pt idx="32">
                  <c:v>63.2</c:v>
                </c:pt>
              </c:numCache>
            </c:numRef>
          </c:yVal>
          <c:smooth val="0"/>
          <c:extLst xmlns:c16r2="http://schemas.microsoft.com/office/drawing/2015/06/chart">
            <c:ext xmlns:c16="http://schemas.microsoft.com/office/drawing/2014/chart" uri="{C3380CC4-5D6E-409C-BE32-E72D297353CC}">
              <c16:uniqueId val="{00000009-4ACD-4E89-84FA-A2D5FD0B956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4ACD-4E89-84FA-A2D5FD0B956B}"/>
                </c:ext>
                <c:ext xmlns:c15="http://schemas.microsoft.com/office/drawing/2012/chart" uri="{CE6537A1-D6FC-4f65-9D91-7224C49458BB}">
                  <c15:layout/>
                  <c15:dlblFieldTable>
                    <c15:dlblFTEntry>
                      <c15:txfldGUID>{A9FDC4A7-0AAD-499A-9229-0A62401B085C}</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4ACD-4E89-84FA-A2D5FD0B956B}"/>
                </c:ext>
                <c:ext xmlns:c15="http://schemas.microsoft.com/office/drawing/2012/chart" uri="{CE6537A1-D6FC-4f65-9D91-7224C49458BB}">
                  <c15:dlblFieldTable>
                    <c15:dlblFTEntry>
                      <c15:txfldGUID>{264D04BD-5985-45BC-8FAE-B089C9EE3219}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4ACD-4E89-84FA-A2D5FD0B956B}"/>
                </c:ext>
                <c:ext xmlns:c15="http://schemas.microsoft.com/office/drawing/2012/chart" uri="{CE6537A1-D6FC-4f65-9D91-7224C49458BB}">
                  <c15:dlblFieldTable>
                    <c15:dlblFTEntry>
                      <c15:txfldGUID>{A9E34C00-ADBC-4E08-ABB4-648F16284D3E}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4ACD-4E89-84FA-A2D5FD0B956B}"/>
                </c:ext>
                <c:ext xmlns:c15="http://schemas.microsoft.com/office/drawing/2012/chart" uri="{CE6537A1-D6FC-4f65-9D91-7224C49458BB}">
                  <c15:dlblFieldTable>
                    <c15:dlblFTEntry>
                      <c15:txfldGUID>{AD09AF0A-80F0-4E70-9752-5179BDA1EBA4}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4ACD-4E89-84FA-A2D5FD0B956B}"/>
                </c:ext>
                <c:ext xmlns:c15="http://schemas.microsoft.com/office/drawing/2012/chart" uri="{CE6537A1-D6FC-4f65-9D91-7224C49458BB}">
                  <c15:dlblFieldTable>
                    <c15:dlblFTEntry>
                      <c15:txfldGUID>{945D97FA-50B9-4E0E-8B4E-0E0CA014288D}</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4ACD-4E89-84FA-A2D5FD0B956B}"/>
                </c:ext>
                <c:ext xmlns:c15="http://schemas.microsoft.com/office/drawing/2012/chart" uri="{CE6537A1-D6FC-4f65-9D91-7224C49458BB}">
                  <c15:layout/>
                  <c15:dlblFieldTable>
                    <c15:dlblFTEntry>
                      <c15:txfldGUID>{B33C9F1A-12D1-4C5F-A74D-C4352B0730E1}</c15:txfldGUID>
                      <c15:f>公会計指標分析・財政指標組合せ分析表!$BX$72</c15:f>
                      <c15:dlblFieldTableCache>
                        <c:ptCount val="1"/>
                        <c:pt idx="0">
                          <c:v>H29</c:v>
                        </c:pt>
                      </c15:dlblFieldTableCache>
                    </c15:dlblFTEntry>
                  </c15:dlblFieldTable>
                  <c15:showDataLabelsRange val="0"/>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4ACD-4E89-84FA-A2D5FD0B956B}"/>
                </c:ext>
                <c:ext xmlns:c15="http://schemas.microsoft.com/office/drawing/2012/chart" uri="{CE6537A1-D6FC-4f65-9D91-7224C49458BB}">
                  <c15:layout/>
                  <c15:dlblFieldTable>
                    <c15:dlblFTEntry>
                      <c15:txfldGUID>{98F15723-CA19-483A-9B30-4E9F8B8499CD}</c15:txfldGUID>
                      <c15:f>公会計指標分析・財政指標組合せ分析表!$CF$72</c15:f>
                      <c15:dlblFieldTableCache>
                        <c:ptCount val="1"/>
                        <c:pt idx="0">
                          <c:v>H30</c:v>
                        </c:pt>
                      </c15:dlblFieldTableCache>
                    </c15:dlblFTEntry>
                  </c15:dlblFieldTable>
                  <c15:showDataLabelsRange val="0"/>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4ACD-4E89-84FA-A2D5FD0B956B}"/>
                </c:ext>
                <c:ext xmlns:c15="http://schemas.microsoft.com/office/drawing/2012/chart" uri="{CE6537A1-D6FC-4f65-9D91-7224C49458BB}">
                  <c15:layout/>
                  <c15:dlblFieldTable>
                    <c15:dlblFTEntry>
                      <c15:txfldGUID>{4C1E09BC-489B-421D-98C2-A0F4230BAB48}</c15:txfldGUID>
                      <c15:f>公会計指標分析・財政指標組合せ分析表!$CN$72</c15:f>
                      <c15:dlblFieldTableCache>
                        <c:ptCount val="1"/>
                        <c:pt idx="0">
                          <c:v>R01</c:v>
                        </c:pt>
                      </c15:dlblFieldTableCache>
                    </c15:dlblFTEntry>
                  </c15:dlblFieldTable>
                  <c15:showDataLabelsRange val="0"/>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4ACD-4E89-84FA-A2D5FD0B956B}"/>
                </c:ext>
                <c:ext xmlns:c15="http://schemas.microsoft.com/office/drawing/2012/chart" uri="{CE6537A1-D6FC-4f65-9D91-7224C49458BB}">
                  <c15:layout/>
                  <c15:dlblFieldTable>
                    <c15:dlblFTEntry>
                      <c15:txfldGUID>{FE3628A2-F2B7-446D-8E0D-CC249145F30D}</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9.1</c:v>
                </c:pt>
                <c:pt idx="16">
                  <c:v>9.1</c:v>
                </c:pt>
                <c:pt idx="24">
                  <c:v>9.1999999999999993</c:v>
                </c:pt>
                <c:pt idx="32">
                  <c:v>8.6</c:v>
                </c:pt>
              </c:numCache>
            </c:numRef>
          </c:xVal>
          <c:yVal>
            <c:numRef>
              <c:f>公会計指標分析・財政指標組合せ分析表!$BP$77:$DC$77</c:f>
              <c:numCache>
                <c:formatCode>#,##0.0;"▲ "#,##0.0</c:formatCode>
                <c:ptCount val="40"/>
                <c:pt idx="0">
                  <c:v>38.5</c:v>
                </c:pt>
                <c:pt idx="8">
                  <c:v>32.799999999999997</c:v>
                </c:pt>
                <c:pt idx="16">
                  <c:v>20.9</c:v>
                </c:pt>
                <c:pt idx="24">
                  <c:v>21</c:v>
                </c:pt>
                <c:pt idx="32">
                  <c:v>23.5</c:v>
                </c:pt>
              </c:numCache>
            </c:numRef>
          </c:yVal>
          <c:smooth val="0"/>
          <c:extLst xmlns:c16r2="http://schemas.microsoft.com/office/drawing/2015/06/chart">
            <c:ext xmlns:c16="http://schemas.microsoft.com/office/drawing/2014/chart" uri="{C3380CC4-5D6E-409C-BE32-E72D297353CC}">
              <c16:uniqueId val="{00000013-4ACD-4E89-84FA-A2D5FD0B956B}"/>
            </c:ext>
          </c:extLst>
        </c:ser>
        <c:dLbls>
          <c:showLegendKey val="0"/>
          <c:showVal val="1"/>
          <c:showCatName val="0"/>
          <c:showSerName val="0"/>
          <c:showPercent val="0"/>
          <c:showBubbleSize val="0"/>
        </c:dLbls>
        <c:axId val="345895224"/>
        <c:axId val="345897968"/>
      </c:scatterChart>
      <c:valAx>
        <c:axId val="345895224"/>
        <c:scaling>
          <c:orientation val="maxMin"/>
          <c:max val="9.6999999999999993"/>
          <c:min val="8.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45897968"/>
        <c:crosses val="autoZero"/>
        <c:crossBetween val="midCat"/>
      </c:valAx>
      <c:valAx>
        <c:axId val="345897968"/>
        <c:scaling>
          <c:orientation val="maxMin"/>
          <c:max val="11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34589522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熊本県錦町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年度においては、一般会計元利償還金のうち臨時財政対策債分が増加（</a:t>
          </a:r>
          <a:r>
            <a:rPr kumimoji="1" lang="en-US" altLang="ja-JP" sz="1400">
              <a:latin typeface="ＭＳ ゴシック" pitchFamily="49" charset="-128"/>
              <a:ea typeface="ＭＳ ゴシック" pitchFamily="49" charset="-128"/>
            </a:rPr>
            <a:t>8,138</a:t>
          </a:r>
          <a:r>
            <a:rPr kumimoji="1" lang="ja-JP" altLang="en-US" sz="1400">
              <a:latin typeface="ＭＳ ゴシック" pitchFamily="49" charset="-128"/>
              <a:ea typeface="ＭＳ ゴシック" pitchFamily="49" charset="-128"/>
            </a:rPr>
            <a:t>千円）したが、令和元年度で一般単独事業債（庁舎整備事業▲</a:t>
          </a:r>
          <a:r>
            <a:rPr kumimoji="1" lang="en-US" altLang="ja-JP" sz="1400">
              <a:latin typeface="ＭＳ ゴシック" pitchFamily="49" charset="-128"/>
              <a:ea typeface="ＭＳ ゴシック" pitchFamily="49" charset="-128"/>
            </a:rPr>
            <a:t>17,513</a:t>
          </a:r>
          <a:r>
            <a:rPr kumimoji="1" lang="ja-JP" altLang="en-US" sz="1400">
              <a:latin typeface="ＭＳ ゴシック" pitchFamily="49" charset="-128"/>
              <a:ea typeface="ＭＳ ゴシック" pitchFamily="49" charset="-128"/>
            </a:rPr>
            <a:t>千円）の償還が完了したことにより、全体としては</a:t>
          </a:r>
          <a:r>
            <a:rPr kumimoji="1" lang="en-US" altLang="ja-JP" sz="1400">
              <a:latin typeface="ＭＳ ゴシック" pitchFamily="49" charset="-128"/>
              <a:ea typeface="ＭＳ ゴシック" pitchFamily="49" charset="-128"/>
            </a:rPr>
            <a:t>11,843</a:t>
          </a:r>
          <a:r>
            <a:rPr kumimoji="1" lang="ja-JP" altLang="en-US" sz="1400">
              <a:latin typeface="ＭＳ ゴシック" pitchFamily="49" charset="-128"/>
              <a:ea typeface="ＭＳ ゴシック" pitchFamily="49" charset="-128"/>
            </a:rPr>
            <a:t>千円減少した。</a:t>
          </a:r>
        </a:p>
        <a:p>
          <a:r>
            <a:rPr kumimoji="1" lang="ja-JP" altLang="en-US" sz="1400">
              <a:latin typeface="ＭＳ ゴシック" pitchFamily="49" charset="-128"/>
              <a:ea typeface="ＭＳ ゴシック" pitchFamily="49" charset="-128"/>
            </a:rPr>
            <a:t>　公営企業（上下水道）の元利償還金に対する繰入を抑制するため、令和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月に料金改定（値上げ）を行い使用料収入の確保に努めているものの、人口減少による料金収入が今後危惧されることから、維持管理コストの更なる削減が求められている。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活用無し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熊本県錦町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一般会計の地方債現在高は、令和２年度において、人吉海軍航空基地資料館の拡張及び令和２年７月豪雨災害による災害復旧事業等に総額</a:t>
          </a:r>
          <a:r>
            <a:rPr kumimoji="1" lang="en-US" altLang="ja-JP" sz="1200">
              <a:latin typeface="ＭＳ ゴシック" pitchFamily="49" charset="-128"/>
              <a:ea typeface="ＭＳ ゴシック" pitchFamily="49" charset="-128"/>
            </a:rPr>
            <a:t>712,503</a:t>
          </a:r>
          <a:r>
            <a:rPr kumimoji="1" lang="ja-JP" altLang="en-US" sz="1200">
              <a:latin typeface="ＭＳ ゴシック" pitchFamily="49" charset="-128"/>
              <a:ea typeface="ＭＳ ゴシック" pitchFamily="49" charset="-128"/>
            </a:rPr>
            <a:t>千円の地方債を発行したため、約</a:t>
          </a:r>
          <a:r>
            <a:rPr kumimoji="1" lang="en-US" altLang="ja-JP" sz="1200">
              <a:latin typeface="ＭＳ ゴシック" pitchFamily="49" charset="-128"/>
              <a:ea typeface="ＭＳ ゴシック" pitchFamily="49" charset="-128"/>
            </a:rPr>
            <a:t>3.3</a:t>
          </a:r>
          <a:r>
            <a:rPr kumimoji="1" lang="ja-JP" altLang="en-US" sz="1200">
              <a:latin typeface="ＭＳ ゴシック" pitchFamily="49" charset="-128"/>
              <a:ea typeface="ＭＳ ゴシック" pitchFamily="49" charset="-128"/>
            </a:rPr>
            <a:t>億円ほど増加し、総額約</a:t>
          </a:r>
          <a:r>
            <a:rPr kumimoji="1" lang="en-US" altLang="ja-JP" sz="1200">
              <a:latin typeface="ＭＳ ゴシック" pitchFamily="49" charset="-128"/>
              <a:ea typeface="ＭＳ ゴシック" pitchFamily="49" charset="-128"/>
            </a:rPr>
            <a:t>52.5</a:t>
          </a:r>
          <a:r>
            <a:rPr kumimoji="1" lang="ja-JP" altLang="en-US" sz="1200">
              <a:latin typeface="ＭＳ ゴシック" pitchFamily="49" charset="-128"/>
              <a:ea typeface="ＭＳ ゴシック" pitchFamily="49" charset="-128"/>
            </a:rPr>
            <a:t>億円とった。　</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また、債務負担行為に基づく支出予定額は、人吉球磨スマートインターチェンジ整備に係る本町負担分を</a:t>
          </a:r>
          <a:r>
            <a:rPr kumimoji="1" lang="en-US" altLang="ja-JP" sz="1200">
              <a:latin typeface="ＭＳ ゴシック" pitchFamily="49" charset="-128"/>
              <a:ea typeface="ＭＳ ゴシック" pitchFamily="49" charset="-128"/>
            </a:rPr>
            <a:t>68,839</a:t>
          </a:r>
          <a:r>
            <a:rPr kumimoji="1" lang="ja-JP" altLang="en-US" sz="1200">
              <a:latin typeface="ＭＳ ゴシック" pitchFamily="49" charset="-128"/>
              <a:ea typeface="ＭＳ ゴシック" pitchFamily="49" charset="-128"/>
            </a:rPr>
            <a:t>千円（</a:t>
          </a:r>
          <a:r>
            <a:rPr kumimoji="1" lang="en-US" altLang="ja-JP" sz="1200">
              <a:latin typeface="ＭＳ ゴシック" pitchFamily="49" charset="-128"/>
              <a:ea typeface="ＭＳ ゴシック" pitchFamily="49" charset="-128"/>
            </a:rPr>
            <a:t>R16</a:t>
          </a:r>
          <a:r>
            <a:rPr kumimoji="1" lang="ja-JP" altLang="en-US" sz="1200">
              <a:latin typeface="ＭＳ ゴシック" pitchFamily="49" charset="-128"/>
              <a:ea typeface="ＭＳ ゴシック" pitchFamily="49" charset="-128"/>
            </a:rPr>
            <a:t>年度まで）を追加したため約</a:t>
          </a:r>
          <a:r>
            <a:rPr kumimoji="1" lang="en-US" altLang="ja-JP" sz="1200">
              <a:latin typeface="ＭＳ ゴシック" pitchFamily="49" charset="-128"/>
              <a:ea typeface="ＭＳ ゴシック" pitchFamily="49" charset="-128"/>
            </a:rPr>
            <a:t>5,830</a:t>
          </a:r>
          <a:r>
            <a:rPr kumimoji="1" lang="ja-JP" altLang="en-US" sz="1200">
              <a:latin typeface="ＭＳ ゴシック" pitchFamily="49" charset="-128"/>
              <a:ea typeface="ＭＳ ゴシック" pitchFamily="49" charset="-128"/>
            </a:rPr>
            <a:t>万円増加した。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充当可能基金は、ふるさと納税を原資とする錦ゆかり基金の増加、今後の庁舎・学校施設等の大規模改修に備えるため公共施設整備基金を確保したことにより増となった。</a:t>
          </a:r>
        </a:p>
        <a:p>
          <a:r>
            <a:rPr kumimoji="1" lang="ja-JP" altLang="en-US" sz="1200">
              <a:latin typeface="ＭＳ ゴシック" pitchFamily="49" charset="-128"/>
              <a:ea typeface="ＭＳ ゴシック" pitchFamily="49" charset="-128"/>
            </a:rPr>
            <a:t>　以上のことから将来負担比率の分子は、</a:t>
          </a:r>
          <a:r>
            <a:rPr kumimoji="1" lang="en-US" altLang="ja-JP" sz="1200">
              <a:latin typeface="ＭＳ ゴシック" pitchFamily="49" charset="-128"/>
              <a:ea typeface="ＭＳ ゴシック" pitchFamily="49" charset="-128"/>
            </a:rPr>
            <a:t>1,900</a:t>
          </a:r>
          <a:r>
            <a:rPr kumimoji="1" lang="ja-JP" altLang="en-US" sz="1200">
              <a:latin typeface="ＭＳ ゴシック" pitchFamily="49" charset="-128"/>
              <a:ea typeface="ＭＳ ゴシック" pitchFamily="49" charset="-128"/>
            </a:rPr>
            <a:t>百万円に減少したものの、令和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年度以降も道路橋梁整備、災害関連事業等の大型事業に着手していることから、地方債現在高そのものは増加する見込みである。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熊本県錦町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ふるさと錦ゆかり基金から、ふるさと納税事業や指定事業の財源として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決算余剰金を、「財政調整基金」に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440,417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千円、「公共施設整備基金」に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243,263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千円、ふるさと納税での寄附金を「ふるさと錦ゆかり基金」に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330,961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千円積立てたことにより、基金全体として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363,287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少子高齢化による将来的な税収減や、高齢化の進展に伴う社会保障等の増嵩が危惧されることから、財政調整基金については現状程度の確保に努める。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町道や橋りょうのほか、庁舎・学校施設等の大規模改修を見据え、公共施設整備基金の確保に努める。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・公共施設整備基金：公用若しくは公共用に供する施設の整備に要する経費及び既設の公共施設の整備に要する経費の財源とする。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・社会福祉振興基金：社会福祉及び保健に関する事業、次代の社会を担う子ども及び青少年の育成に関する事業等、広く社会福祉の向上に資する経費の財源とする。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・農業安心基金：家畜等の伝染病や自然災害等が発生した場合に、迅速な防疫活動や被害防止の支援に要する経費の財源とする。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・森林環境税譲与税基金：森林整備や林業に関する人材育成の財源とする。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243,263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千円積立てを行い、基金残高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539,300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・ふるさと錦ゆかり基金：ふるさと納税者の目的に応じた事業に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千円取り崩し、寄付されたふるさと納税</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330,961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千円を積立てたため全体として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155,961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・森林環境税譲与税基金：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千円積立てを行い、基金残高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・公共施設整備基金：町道や橋りょうのほか、庁舎・学校施設等の大規模改修を見据え、公共施設整備基金を中心に積立てを行う予定。</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令和２年７月豪雨災害及び新型コロナウイルス感染症対策に係る事業費支払いのため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480,417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千円を取崩し、年度末において余剰金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440,417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千円を積立てたことから、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千円減少し年度末残高は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新型コロナウイルス感染症による景気低迷による税収減が危惧されていることや高齢化の加速化に伴う社会保障費等が増嵩していることから、引き続き同額程度の確保に努めたい。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基金の運用益（定期利息分）のみの積立て。</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特に積立の予定なし。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熊本県錦町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10,549
10,486
85.04
9,436,002
9,054,449
188,736
3,383,240
5,248,268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63.2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資産老朽化の度合いを示す有形固定資産減価償却率については、人吉海軍航空基地資料館及び関連施設が新たに</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451,231</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千円資産計上された事により、前年度から</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％減少し、</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60.7</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％となった。類似団体平均を下回っているものの、令和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年度からの当該施設の単年度減価償却額は</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25,014</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千円であり、計画的な公共施設の更新整備・長寿命化を実施していかなければ、今後の比率上昇は避けられない。今後、公共施設等</a:t>
          </a:r>
          <a:r>
            <a:rPr kumimoji="1" lang="ja-JP" altLang="en-US" sz="1000">
              <a:latin typeface="ＭＳ Ｐゴシック" panose="020B0600070205080204" pitchFamily="50" charset="-128"/>
              <a:ea typeface="ＭＳ Ｐゴシック" panose="020B0600070205080204" pitchFamily="50" charset="-128"/>
            </a:rPr>
            <a:t>総合管理計画及び個別施設計画に基づき、老朽化の進んだ体育施設や社会教育施設等については施設統合も視野に入れた更新整備、町道等のインフラ資産については舗装部復旧を行い長寿命化・施設最適化を図っていく。</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113665</xdr:rowOff>
    </xdr:from>
    <xdr:to>
      <xdr:col>23</xdr:col>
      <xdr:colOff>85090</xdr:colOff>
      <xdr:row>33</xdr:row>
      <xdr:rowOff>130281</xdr:rowOff>
    </xdr:to>
    <xdr:cxnSp macro="">
      <xdr:nvCxnSpPr>
        <xdr:cNvPr id="65" name="直線コネクタ 64"/>
        <xdr:cNvCxnSpPr/>
      </xdr:nvCxnSpPr>
      <xdr:spPr>
        <a:xfrm flipV="1">
          <a:off x="4760595" y="5514340"/>
          <a:ext cx="1270" cy="104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134108</xdr:rowOff>
    </xdr:from>
    <xdr:ext cx="405111" cy="259045"/>
    <xdr:sp macro="" textlink="">
      <xdr:nvSpPr>
        <xdr:cNvPr id="66" name="有形固定資産減価償却率最小値テキスト"/>
        <xdr:cNvSpPr txBox="1"/>
      </xdr:nvSpPr>
      <xdr:spPr>
        <a:xfrm>
          <a:off x="4813300" y="6563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130281</xdr:rowOff>
    </xdr:from>
    <xdr:to>
      <xdr:col>23</xdr:col>
      <xdr:colOff>174625</xdr:colOff>
      <xdr:row>33</xdr:row>
      <xdr:rowOff>130281</xdr:rowOff>
    </xdr:to>
    <xdr:cxnSp macro="">
      <xdr:nvCxnSpPr>
        <xdr:cNvPr id="67" name="直線コネクタ 66"/>
        <xdr:cNvCxnSpPr/>
      </xdr:nvCxnSpPr>
      <xdr:spPr>
        <a:xfrm>
          <a:off x="4673600" y="6559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60342</xdr:rowOff>
    </xdr:from>
    <xdr:ext cx="405111" cy="259045"/>
    <xdr:sp macro="" textlink="">
      <xdr:nvSpPr>
        <xdr:cNvPr id="68" name="有形固定資産減価償却率最大値テキスト"/>
        <xdr:cNvSpPr txBox="1"/>
      </xdr:nvSpPr>
      <xdr:spPr>
        <a:xfrm>
          <a:off x="4813300" y="5289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113665</xdr:rowOff>
    </xdr:from>
    <xdr:to>
      <xdr:col>23</xdr:col>
      <xdr:colOff>174625</xdr:colOff>
      <xdr:row>27</xdr:row>
      <xdr:rowOff>113665</xdr:rowOff>
    </xdr:to>
    <xdr:cxnSp macro="">
      <xdr:nvCxnSpPr>
        <xdr:cNvPr id="69" name="直線コネクタ 68"/>
        <xdr:cNvCxnSpPr/>
      </xdr:nvCxnSpPr>
      <xdr:spPr>
        <a:xfrm>
          <a:off x="4673600" y="551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77487</xdr:rowOff>
    </xdr:from>
    <xdr:ext cx="405111" cy="259045"/>
    <xdr:sp macro="" textlink="">
      <xdr:nvSpPr>
        <xdr:cNvPr id="70" name="有形固定資産減価償却率平均値テキスト"/>
        <xdr:cNvSpPr txBox="1"/>
      </xdr:nvSpPr>
      <xdr:spPr>
        <a:xfrm>
          <a:off x="4813300" y="5992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71" name="フローチャート: 判断 70"/>
        <xdr:cNvSpPr/>
      </xdr:nvSpPr>
      <xdr:spPr>
        <a:xfrm>
          <a:off x="4711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88265</xdr:rowOff>
    </xdr:from>
    <xdr:to>
      <xdr:col>19</xdr:col>
      <xdr:colOff>187325</xdr:colOff>
      <xdr:row>31</xdr:row>
      <xdr:rowOff>18415</xdr:rowOff>
    </xdr:to>
    <xdr:sp macro="" textlink="">
      <xdr:nvSpPr>
        <xdr:cNvPr id="72" name="フローチャート: 判断 71"/>
        <xdr:cNvSpPr/>
      </xdr:nvSpPr>
      <xdr:spPr>
        <a:xfrm>
          <a:off x="4000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75671</xdr:rowOff>
    </xdr:from>
    <xdr:to>
      <xdr:col>15</xdr:col>
      <xdr:colOff>187325</xdr:colOff>
      <xdr:row>31</xdr:row>
      <xdr:rowOff>5821</xdr:rowOff>
    </xdr:to>
    <xdr:sp macro="" textlink="">
      <xdr:nvSpPr>
        <xdr:cNvPr id="73" name="フローチャート: 判断 72"/>
        <xdr:cNvSpPr/>
      </xdr:nvSpPr>
      <xdr:spPr>
        <a:xfrm>
          <a:off x="3238500" y="599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46884</xdr:rowOff>
    </xdr:from>
    <xdr:to>
      <xdr:col>11</xdr:col>
      <xdr:colOff>187325</xdr:colOff>
      <xdr:row>30</xdr:row>
      <xdr:rowOff>148484</xdr:rowOff>
    </xdr:to>
    <xdr:sp macro="" textlink="">
      <xdr:nvSpPr>
        <xdr:cNvPr id="74" name="フローチャート: 判断 73"/>
        <xdr:cNvSpPr/>
      </xdr:nvSpPr>
      <xdr:spPr>
        <a:xfrm>
          <a:off x="2476500" y="596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23495</xdr:rowOff>
    </xdr:from>
    <xdr:to>
      <xdr:col>7</xdr:col>
      <xdr:colOff>187325</xdr:colOff>
      <xdr:row>30</xdr:row>
      <xdr:rowOff>125095</xdr:rowOff>
    </xdr:to>
    <xdr:sp macro="" textlink="">
      <xdr:nvSpPr>
        <xdr:cNvPr id="75" name="フローチャート: 判断 74"/>
        <xdr:cNvSpPr/>
      </xdr:nvSpPr>
      <xdr:spPr>
        <a:xfrm>
          <a:off x="1714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79269</xdr:rowOff>
    </xdr:from>
    <xdr:to>
      <xdr:col>23</xdr:col>
      <xdr:colOff>136525</xdr:colOff>
      <xdr:row>31</xdr:row>
      <xdr:rowOff>9419</xdr:rowOff>
    </xdr:to>
    <xdr:sp macro="" textlink="">
      <xdr:nvSpPr>
        <xdr:cNvPr id="81" name="楕円 80"/>
        <xdr:cNvSpPr/>
      </xdr:nvSpPr>
      <xdr:spPr>
        <a:xfrm>
          <a:off x="4711700" y="599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102146</xdr:rowOff>
    </xdr:from>
    <xdr:ext cx="405111" cy="259045"/>
    <xdr:sp macro="" textlink="">
      <xdr:nvSpPr>
        <xdr:cNvPr id="82" name="有形固定資産減価償却率該当値テキスト"/>
        <xdr:cNvSpPr txBox="1"/>
      </xdr:nvSpPr>
      <xdr:spPr>
        <a:xfrm>
          <a:off x="4813300" y="584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82867</xdr:rowOff>
    </xdr:from>
    <xdr:to>
      <xdr:col>19</xdr:col>
      <xdr:colOff>187325</xdr:colOff>
      <xdr:row>31</xdr:row>
      <xdr:rowOff>13017</xdr:rowOff>
    </xdr:to>
    <xdr:sp macro="" textlink="">
      <xdr:nvSpPr>
        <xdr:cNvPr id="83" name="楕円 82"/>
        <xdr:cNvSpPr/>
      </xdr:nvSpPr>
      <xdr:spPr>
        <a:xfrm>
          <a:off x="4000500" y="599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130069</xdr:rowOff>
    </xdr:from>
    <xdr:to>
      <xdr:col>23</xdr:col>
      <xdr:colOff>85725</xdr:colOff>
      <xdr:row>30</xdr:row>
      <xdr:rowOff>133667</xdr:rowOff>
    </xdr:to>
    <xdr:cxnSp macro="">
      <xdr:nvCxnSpPr>
        <xdr:cNvPr id="84" name="直線コネクタ 83"/>
        <xdr:cNvCxnSpPr/>
      </xdr:nvCxnSpPr>
      <xdr:spPr>
        <a:xfrm flipV="1">
          <a:off x="4051300" y="6045094"/>
          <a:ext cx="711200" cy="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57679</xdr:rowOff>
    </xdr:from>
    <xdr:to>
      <xdr:col>15</xdr:col>
      <xdr:colOff>187325</xdr:colOff>
      <xdr:row>30</xdr:row>
      <xdr:rowOff>159279</xdr:rowOff>
    </xdr:to>
    <xdr:sp macro="" textlink="">
      <xdr:nvSpPr>
        <xdr:cNvPr id="85" name="楕円 84"/>
        <xdr:cNvSpPr/>
      </xdr:nvSpPr>
      <xdr:spPr>
        <a:xfrm>
          <a:off x="3238500" y="597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108479</xdr:rowOff>
    </xdr:from>
    <xdr:to>
      <xdr:col>19</xdr:col>
      <xdr:colOff>136525</xdr:colOff>
      <xdr:row>30</xdr:row>
      <xdr:rowOff>133667</xdr:rowOff>
    </xdr:to>
    <xdr:cxnSp macro="">
      <xdr:nvCxnSpPr>
        <xdr:cNvPr id="86" name="直線コネクタ 85"/>
        <xdr:cNvCxnSpPr/>
      </xdr:nvCxnSpPr>
      <xdr:spPr>
        <a:xfrm>
          <a:off x="3289300" y="6023504"/>
          <a:ext cx="7620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45085</xdr:rowOff>
    </xdr:from>
    <xdr:to>
      <xdr:col>11</xdr:col>
      <xdr:colOff>187325</xdr:colOff>
      <xdr:row>30</xdr:row>
      <xdr:rowOff>146685</xdr:rowOff>
    </xdr:to>
    <xdr:sp macro="" textlink="">
      <xdr:nvSpPr>
        <xdr:cNvPr id="87" name="楕円 86"/>
        <xdr:cNvSpPr/>
      </xdr:nvSpPr>
      <xdr:spPr>
        <a:xfrm>
          <a:off x="2476500" y="59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95885</xdr:rowOff>
    </xdr:from>
    <xdr:to>
      <xdr:col>15</xdr:col>
      <xdr:colOff>136525</xdr:colOff>
      <xdr:row>30</xdr:row>
      <xdr:rowOff>108479</xdr:rowOff>
    </xdr:to>
    <xdr:cxnSp macro="">
      <xdr:nvCxnSpPr>
        <xdr:cNvPr id="88" name="直線コネクタ 87"/>
        <xdr:cNvCxnSpPr/>
      </xdr:nvCxnSpPr>
      <xdr:spPr>
        <a:xfrm>
          <a:off x="2527300" y="6010910"/>
          <a:ext cx="762000" cy="1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100859</xdr:rowOff>
    </xdr:from>
    <xdr:to>
      <xdr:col>7</xdr:col>
      <xdr:colOff>187325</xdr:colOff>
      <xdr:row>31</xdr:row>
      <xdr:rowOff>31009</xdr:rowOff>
    </xdr:to>
    <xdr:sp macro="" textlink="">
      <xdr:nvSpPr>
        <xdr:cNvPr id="89" name="楕円 88"/>
        <xdr:cNvSpPr/>
      </xdr:nvSpPr>
      <xdr:spPr>
        <a:xfrm>
          <a:off x="1714500" y="601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95885</xdr:rowOff>
    </xdr:from>
    <xdr:to>
      <xdr:col>11</xdr:col>
      <xdr:colOff>136525</xdr:colOff>
      <xdr:row>30</xdr:row>
      <xdr:rowOff>151659</xdr:rowOff>
    </xdr:to>
    <xdr:cxnSp macro="">
      <xdr:nvCxnSpPr>
        <xdr:cNvPr id="90" name="直線コネクタ 89"/>
        <xdr:cNvCxnSpPr/>
      </xdr:nvCxnSpPr>
      <xdr:spPr>
        <a:xfrm flipV="1">
          <a:off x="1765300" y="6010910"/>
          <a:ext cx="762000" cy="5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9542</xdr:rowOff>
    </xdr:from>
    <xdr:ext cx="405111" cy="259045"/>
    <xdr:sp macro="" textlink="">
      <xdr:nvSpPr>
        <xdr:cNvPr id="91" name="n_1aveValue有形固定資産減価償却率"/>
        <xdr:cNvSpPr txBox="1"/>
      </xdr:nvSpPr>
      <xdr:spPr>
        <a:xfrm>
          <a:off x="38360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168398</xdr:rowOff>
    </xdr:from>
    <xdr:ext cx="405111" cy="259045"/>
    <xdr:sp macro="" textlink="">
      <xdr:nvSpPr>
        <xdr:cNvPr id="92" name="n_2aveValue有形固定資産減価償却率"/>
        <xdr:cNvSpPr txBox="1"/>
      </xdr:nvSpPr>
      <xdr:spPr>
        <a:xfrm>
          <a:off x="3086744" y="6083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139611</xdr:rowOff>
    </xdr:from>
    <xdr:ext cx="405111" cy="259045"/>
    <xdr:sp macro="" textlink="">
      <xdr:nvSpPr>
        <xdr:cNvPr id="93" name="n_3aveValue有形固定資産減価償却率"/>
        <xdr:cNvSpPr txBox="1"/>
      </xdr:nvSpPr>
      <xdr:spPr>
        <a:xfrm>
          <a:off x="2324744" y="60546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141622</xdr:rowOff>
    </xdr:from>
    <xdr:ext cx="405111" cy="259045"/>
    <xdr:sp macro="" textlink="">
      <xdr:nvSpPr>
        <xdr:cNvPr id="94" name="n_4aveValue有形固定資産減価償却率"/>
        <xdr:cNvSpPr txBox="1"/>
      </xdr:nvSpPr>
      <xdr:spPr>
        <a:xfrm>
          <a:off x="15627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29544</xdr:rowOff>
    </xdr:from>
    <xdr:ext cx="405111" cy="259045"/>
    <xdr:sp macro="" textlink="">
      <xdr:nvSpPr>
        <xdr:cNvPr id="95" name="n_1mainValue有形固定資産減価償却率"/>
        <xdr:cNvSpPr txBox="1"/>
      </xdr:nvSpPr>
      <xdr:spPr>
        <a:xfrm>
          <a:off x="3836044" y="5773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4356</xdr:rowOff>
    </xdr:from>
    <xdr:ext cx="405111" cy="259045"/>
    <xdr:sp macro="" textlink="">
      <xdr:nvSpPr>
        <xdr:cNvPr id="96" name="n_2mainValue有形固定資産減価償却率"/>
        <xdr:cNvSpPr txBox="1"/>
      </xdr:nvSpPr>
      <xdr:spPr>
        <a:xfrm>
          <a:off x="3086744" y="5747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163212</xdr:rowOff>
    </xdr:from>
    <xdr:ext cx="405111" cy="259045"/>
    <xdr:sp macro="" textlink="">
      <xdr:nvSpPr>
        <xdr:cNvPr id="97" name="n_3mainValue有形固定資産減価償却率"/>
        <xdr:cNvSpPr txBox="1"/>
      </xdr:nvSpPr>
      <xdr:spPr>
        <a:xfrm>
          <a:off x="2324744" y="5735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22136</xdr:rowOff>
    </xdr:from>
    <xdr:ext cx="405111" cy="259045"/>
    <xdr:sp macro="" textlink="">
      <xdr:nvSpPr>
        <xdr:cNvPr id="98" name="n_4mainValue有形固定資産減価償却率"/>
        <xdr:cNvSpPr txBox="1"/>
      </xdr:nvSpPr>
      <xdr:spPr>
        <a:xfrm>
          <a:off x="1562744" y="6108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[ 627.9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800">
              <a:latin typeface="ＭＳ Ｐゴシック" panose="020B0600070205080204" pitchFamily="50" charset="-128"/>
              <a:ea typeface="ＭＳ Ｐゴシック" panose="020B0600070205080204" pitchFamily="50" charset="-128"/>
            </a:rPr>
            <a:t>　償還能力を示す債務償還比率については、前年度比で</a:t>
          </a:r>
          <a:r>
            <a:rPr kumimoji="1" lang="en-US" altLang="ja-JP" sz="800">
              <a:latin typeface="ＭＳ Ｐゴシック" panose="020B0600070205080204" pitchFamily="50" charset="-128"/>
              <a:ea typeface="ＭＳ Ｐゴシック" panose="020B0600070205080204" pitchFamily="50" charset="-128"/>
            </a:rPr>
            <a:t>89</a:t>
          </a:r>
          <a:r>
            <a:rPr kumimoji="1" lang="ja-JP" altLang="en-US" sz="800">
              <a:latin typeface="ＭＳ Ｐゴシック" panose="020B0600070205080204" pitchFamily="50" charset="-128"/>
              <a:ea typeface="ＭＳ Ｐゴシック" panose="020B0600070205080204" pitchFamily="50" charset="-128"/>
            </a:rPr>
            <a:t>％減少し、</a:t>
          </a:r>
          <a:r>
            <a:rPr kumimoji="1" lang="en-US" altLang="ja-JP" sz="800">
              <a:latin typeface="ＭＳ Ｐゴシック" panose="020B0600070205080204" pitchFamily="50" charset="-128"/>
              <a:ea typeface="ＭＳ Ｐゴシック" panose="020B0600070205080204" pitchFamily="50" charset="-128"/>
            </a:rPr>
            <a:t>627.9</a:t>
          </a:r>
          <a:r>
            <a:rPr kumimoji="1" lang="ja-JP" altLang="en-US" sz="800">
              <a:latin typeface="ＭＳ Ｐゴシック" panose="020B0600070205080204" pitchFamily="50" charset="-128"/>
              <a:ea typeface="ＭＳ Ｐゴシック" panose="020B0600070205080204" pitchFamily="50" charset="-128"/>
            </a:rPr>
            <a:t>％となったが、類似団体平均を</a:t>
          </a:r>
          <a:r>
            <a:rPr kumimoji="1" lang="en-US" altLang="ja-JP" sz="800">
              <a:latin typeface="ＭＳ Ｐゴシック" panose="020B0600070205080204" pitchFamily="50" charset="-128"/>
              <a:ea typeface="ＭＳ Ｐゴシック" panose="020B0600070205080204" pitchFamily="50" charset="-128"/>
            </a:rPr>
            <a:t>98.9</a:t>
          </a:r>
          <a:r>
            <a:rPr kumimoji="1" lang="ja-JP" altLang="en-US" sz="800">
              <a:latin typeface="ＭＳ Ｐゴシック" panose="020B0600070205080204" pitchFamily="50" charset="-128"/>
              <a:ea typeface="ＭＳ Ｐゴシック" panose="020B0600070205080204" pitchFamily="50" charset="-128"/>
            </a:rPr>
            <a:t>％上回っている状況である。令和</a:t>
          </a:r>
          <a:r>
            <a:rPr kumimoji="1" lang="en-US" altLang="ja-JP" sz="800">
              <a:latin typeface="ＭＳ Ｐゴシック" panose="020B0600070205080204" pitchFamily="50" charset="-128"/>
              <a:ea typeface="ＭＳ Ｐゴシック" panose="020B0600070205080204" pitchFamily="50" charset="-128"/>
            </a:rPr>
            <a:t>2</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7</a:t>
          </a:r>
          <a:r>
            <a:rPr kumimoji="1" lang="ja-JP" altLang="en-US" sz="800">
              <a:latin typeface="ＭＳ Ｐゴシック" panose="020B0600070205080204" pitchFamily="50" charset="-128"/>
              <a:ea typeface="ＭＳ Ｐゴシック" panose="020B0600070205080204" pitchFamily="50" charset="-128"/>
            </a:rPr>
            <a:t>月豪雨により多額の地方債を借入れた事で地方債残高が増加し、将来負担額は増加したものの、特別交付税が大きく増加した事により、控除要素である充当可能基金に積み増すことが出来、算出式分子全体においては約</a:t>
          </a:r>
          <a:r>
            <a:rPr kumimoji="1" lang="en-US" altLang="ja-JP" sz="800">
              <a:latin typeface="ＭＳ Ｐゴシック" panose="020B0600070205080204" pitchFamily="50" charset="-128"/>
              <a:ea typeface="ＭＳ Ｐゴシック" panose="020B0600070205080204" pitchFamily="50" charset="-128"/>
            </a:rPr>
            <a:t>141,969</a:t>
          </a:r>
          <a:r>
            <a:rPr kumimoji="1" lang="ja-JP" altLang="en-US" sz="800">
              <a:latin typeface="ＭＳ Ｐゴシック" panose="020B0600070205080204" pitchFamily="50" charset="-128"/>
              <a:ea typeface="ＭＳ Ｐゴシック" panose="020B0600070205080204" pitchFamily="50" charset="-128"/>
            </a:rPr>
            <a:t>千円減少した。また、経常一般財源についても、普通交付税の増加が影響し、</a:t>
          </a:r>
          <a:r>
            <a:rPr kumimoji="1" lang="en-US" altLang="ja-JP" sz="800">
              <a:latin typeface="ＭＳ Ｐゴシック" panose="020B0600070205080204" pitchFamily="50" charset="-128"/>
              <a:ea typeface="ＭＳ Ｐゴシック" panose="020B0600070205080204" pitchFamily="50" charset="-128"/>
            </a:rPr>
            <a:t>77,643</a:t>
          </a:r>
          <a:r>
            <a:rPr kumimoji="1" lang="ja-JP" altLang="en-US" sz="800">
              <a:latin typeface="ＭＳ Ｐゴシック" panose="020B0600070205080204" pitchFamily="50" charset="-128"/>
              <a:ea typeface="ＭＳ Ｐゴシック" panose="020B0600070205080204" pitchFamily="50" charset="-128"/>
            </a:rPr>
            <a:t>千円増加した事で、分母全体が</a:t>
          </a:r>
          <a:r>
            <a:rPr kumimoji="1" lang="en-US" altLang="ja-JP" sz="800">
              <a:latin typeface="ＭＳ Ｐゴシック" panose="020B0600070205080204" pitchFamily="50" charset="-128"/>
              <a:ea typeface="ＭＳ Ｐゴシック" panose="020B0600070205080204" pitchFamily="50" charset="-128"/>
            </a:rPr>
            <a:t>103,345</a:t>
          </a:r>
          <a:r>
            <a:rPr kumimoji="1" lang="ja-JP" altLang="en-US" sz="800">
              <a:latin typeface="ＭＳ Ｐゴシック" panose="020B0600070205080204" pitchFamily="50" charset="-128"/>
              <a:ea typeface="ＭＳ Ｐゴシック" panose="020B0600070205080204" pitchFamily="50" charset="-128"/>
            </a:rPr>
            <a:t>千円増加した結果、比率が減少している。歳入において、ここ数年、経常一般財源は、普通交付税及び臨時財政対策債の増加もあり、増加傾向にあるが、経常経費充当一般財源も人件費の増により年々増加している。令和</a:t>
          </a:r>
          <a:r>
            <a:rPr kumimoji="1" lang="en-US" altLang="ja-JP" sz="800">
              <a:latin typeface="ＭＳ Ｐゴシック" panose="020B0600070205080204" pitchFamily="50" charset="-128"/>
              <a:ea typeface="ＭＳ Ｐゴシック" panose="020B0600070205080204" pitchFamily="50" charset="-128"/>
            </a:rPr>
            <a:t>2</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7</a:t>
          </a:r>
          <a:r>
            <a:rPr kumimoji="1" lang="ja-JP" altLang="en-US" sz="800">
              <a:latin typeface="ＭＳ Ｐゴシック" panose="020B0600070205080204" pitchFamily="50" charset="-128"/>
              <a:ea typeface="ＭＳ Ｐゴシック" panose="020B0600070205080204" pitchFamily="50" charset="-128"/>
            </a:rPr>
            <a:t>月豪雨災害の影響で、地方債残高も今後増加すると見込んでいる。特別交付税が大きく増加しているのは、令和</a:t>
          </a:r>
          <a:r>
            <a:rPr kumimoji="1" lang="en-US" altLang="ja-JP" sz="800">
              <a:latin typeface="ＭＳ Ｐゴシック" panose="020B0600070205080204" pitchFamily="50" charset="-128"/>
              <a:ea typeface="ＭＳ Ｐゴシック" panose="020B0600070205080204" pitchFamily="50" charset="-128"/>
            </a:rPr>
            <a:t>2</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7</a:t>
          </a:r>
          <a:r>
            <a:rPr kumimoji="1" lang="ja-JP" altLang="en-US" sz="800">
              <a:latin typeface="ＭＳ Ｐゴシック" panose="020B0600070205080204" pitchFamily="50" charset="-128"/>
              <a:ea typeface="ＭＳ Ｐゴシック" panose="020B0600070205080204" pitchFamily="50" charset="-128"/>
            </a:rPr>
            <a:t>月豪雨による喫緊・特殊な財政需要が増加したためであり、令和</a:t>
          </a:r>
          <a:r>
            <a:rPr kumimoji="1" lang="en-US" altLang="ja-JP" sz="800">
              <a:latin typeface="ＭＳ Ｐゴシック" panose="020B0600070205080204" pitchFamily="50" charset="-128"/>
              <a:ea typeface="ＭＳ Ｐゴシック" panose="020B0600070205080204" pitchFamily="50" charset="-128"/>
            </a:rPr>
            <a:t>3</a:t>
          </a:r>
          <a:r>
            <a:rPr kumimoji="1" lang="ja-JP" altLang="en-US" sz="800">
              <a:latin typeface="ＭＳ Ｐゴシック" panose="020B0600070205080204" pitchFamily="50" charset="-128"/>
              <a:ea typeface="ＭＳ Ｐゴシック" panose="020B0600070205080204" pitchFamily="50" charset="-128"/>
            </a:rPr>
            <a:t>年度以降多くは見込めない。充当可能基金を現状程度確保できなければ、当該比率は上昇に転じる見込みである。</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98496</xdr:rowOff>
    </xdr:to>
    <xdr:cxnSp macro="">
      <xdr:nvCxnSpPr>
        <xdr:cNvPr id="127" name="直線コネクタ 126"/>
        <xdr:cNvCxnSpPr/>
      </xdr:nvCxnSpPr>
      <xdr:spPr>
        <a:xfrm flipV="1">
          <a:off x="14793595" y="5312833"/>
          <a:ext cx="1269" cy="1215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102323</xdr:rowOff>
    </xdr:from>
    <xdr:ext cx="560923" cy="259045"/>
    <xdr:sp macro="" textlink="">
      <xdr:nvSpPr>
        <xdr:cNvPr id="128" name="債務償還比率最小値テキスト"/>
        <xdr:cNvSpPr txBox="1"/>
      </xdr:nvSpPr>
      <xdr:spPr>
        <a:xfrm>
          <a:off x="14846300" y="653169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98496</xdr:rowOff>
    </xdr:from>
    <xdr:to>
      <xdr:col>76</xdr:col>
      <xdr:colOff>111125</xdr:colOff>
      <xdr:row>33</xdr:row>
      <xdr:rowOff>98496</xdr:rowOff>
    </xdr:to>
    <xdr:cxnSp macro="">
      <xdr:nvCxnSpPr>
        <xdr:cNvPr id="129" name="直線コネクタ 128"/>
        <xdr:cNvCxnSpPr/>
      </xdr:nvCxnSpPr>
      <xdr:spPr>
        <a:xfrm>
          <a:off x="14706600" y="652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4391</xdr:rowOff>
    </xdr:from>
    <xdr:ext cx="469744" cy="259045"/>
    <xdr:sp macro="" textlink="">
      <xdr:nvSpPr>
        <xdr:cNvPr id="132" name="債務償還比率平均値テキスト"/>
        <xdr:cNvSpPr txBox="1"/>
      </xdr:nvSpPr>
      <xdr:spPr>
        <a:xfrm>
          <a:off x="14846300" y="5747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152964</xdr:rowOff>
    </xdr:from>
    <xdr:to>
      <xdr:col>76</xdr:col>
      <xdr:colOff>73025</xdr:colOff>
      <xdr:row>30</xdr:row>
      <xdr:rowOff>83114</xdr:rowOff>
    </xdr:to>
    <xdr:sp macro="" textlink="">
      <xdr:nvSpPr>
        <xdr:cNvPr id="133" name="フローチャート: 判断 132"/>
        <xdr:cNvSpPr/>
      </xdr:nvSpPr>
      <xdr:spPr>
        <a:xfrm>
          <a:off x="14744700" y="589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137012</xdr:rowOff>
    </xdr:from>
    <xdr:to>
      <xdr:col>72</xdr:col>
      <xdr:colOff>123825</xdr:colOff>
      <xdr:row>30</xdr:row>
      <xdr:rowOff>67162</xdr:rowOff>
    </xdr:to>
    <xdr:sp macro="" textlink="">
      <xdr:nvSpPr>
        <xdr:cNvPr id="134" name="フローチャート: 判断 133"/>
        <xdr:cNvSpPr/>
      </xdr:nvSpPr>
      <xdr:spPr>
        <a:xfrm>
          <a:off x="14033500" y="588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141570</xdr:rowOff>
    </xdr:from>
    <xdr:to>
      <xdr:col>68</xdr:col>
      <xdr:colOff>123825</xdr:colOff>
      <xdr:row>30</xdr:row>
      <xdr:rowOff>71720</xdr:rowOff>
    </xdr:to>
    <xdr:sp macro="" textlink="">
      <xdr:nvSpPr>
        <xdr:cNvPr id="135" name="フローチャート: 判断 134"/>
        <xdr:cNvSpPr/>
      </xdr:nvSpPr>
      <xdr:spPr>
        <a:xfrm>
          <a:off x="13271500" y="5885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160281</xdr:rowOff>
    </xdr:from>
    <xdr:to>
      <xdr:col>64</xdr:col>
      <xdr:colOff>123825</xdr:colOff>
      <xdr:row>30</xdr:row>
      <xdr:rowOff>90431</xdr:rowOff>
    </xdr:to>
    <xdr:sp macro="" textlink="">
      <xdr:nvSpPr>
        <xdr:cNvPr id="136" name="フローチャート: 判断 135"/>
        <xdr:cNvSpPr/>
      </xdr:nvSpPr>
      <xdr:spPr>
        <a:xfrm>
          <a:off x="12509500" y="590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1785</xdr:rowOff>
    </xdr:from>
    <xdr:to>
      <xdr:col>60</xdr:col>
      <xdr:colOff>123825</xdr:colOff>
      <xdr:row>30</xdr:row>
      <xdr:rowOff>103385</xdr:rowOff>
    </xdr:to>
    <xdr:sp macro="" textlink="">
      <xdr:nvSpPr>
        <xdr:cNvPr id="137" name="フローチャート: 判断 136"/>
        <xdr:cNvSpPr/>
      </xdr:nvSpPr>
      <xdr:spPr>
        <a:xfrm>
          <a:off x="11747500" y="591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100140</xdr:rowOff>
    </xdr:from>
    <xdr:to>
      <xdr:col>76</xdr:col>
      <xdr:colOff>73025</xdr:colOff>
      <xdr:row>31</xdr:row>
      <xdr:rowOff>30290</xdr:rowOff>
    </xdr:to>
    <xdr:sp macro="" textlink="">
      <xdr:nvSpPr>
        <xdr:cNvPr id="143" name="楕円 142"/>
        <xdr:cNvSpPr/>
      </xdr:nvSpPr>
      <xdr:spPr>
        <a:xfrm>
          <a:off x="14744700" y="601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78567</xdr:rowOff>
    </xdr:from>
    <xdr:ext cx="469744" cy="259045"/>
    <xdr:sp macro="" textlink="">
      <xdr:nvSpPr>
        <xdr:cNvPr id="144" name="債務償還比率該当値テキスト"/>
        <xdr:cNvSpPr txBox="1"/>
      </xdr:nvSpPr>
      <xdr:spPr>
        <a:xfrm>
          <a:off x="14846300" y="599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35440</xdr:rowOff>
    </xdr:from>
    <xdr:to>
      <xdr:col>72</xdr:col>
      <xdr:colOff>123825</xdr:colOff>
      <xdr:row>31</xdr:row>
      <xdr:rowOff>137040</xdr:rowOff>
    </xdr:to>
    <xdr:sp macro="" textlink="">
      <xdr:nvSpPr>
        <xdr:cNvPr id="145" name="楕円 144"/>
        <xdr:cNvSpPr/>
      </xdr:nvSpPr>
      <xdr:spPr>
        <a:xfrm>
          <a:off x="14033500" y="612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150940</xdr:rowOff>
    </xdr:from>
    <xdr:to>
      <xdr:col>76</xdr:col>
      <xdr:colOff>22225</xdr:colOff>
      <xdr:row>31</xdr:row>
      <xdr:rowOff>86240</xdr:rowOff>
    </xdr:to>
    <xdr:cxnSp macro="">
      <xdr:nvCxnSpPr>
        <xdr:cNvPr id="146" name="直線コネクタ 145"/>
        <xdr:cNvCxnSpPr/>
      </xdr:nvCxnSpPr>
      <xdr:spPr>
        <a:xfrm flipV="1">
          <a:off x="14084300" y="6065965"/>
          <a:ext cx="711200" cy="106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9772</xdr:rowOff>
    </xdr:from>
    <xdr:to>
      <xdr:col>68</xdr:col>
      <xdr:colOff>123825</xdr:colOff>
      <xdr:row>31</xdr:row>
      <xdr:rowOff>111372</xdr:rowOff>
    </xdr:to>
    <xdr:sp macro="" textlink="">
      <xdr:nvSpPr>
        <xdr:cNvPr id="147" name="楕円 146"/>
        <xdr:cNvSpPr/>
      </xdr:nvSpPr>
      <xdr:spPr>
        <a:xfrm>
          <a:off x="13271500" y="609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60572</xdr:rowOff>
    </xdr:from>
    <xdr:to>
      <xdr:col>72</xdr:col>
      <xdr:colOff>73025</xdr:colOff>
      <xdr:row>31</xdr:row>
      <xdr:rowOff>86240</xdr:rowOff>
    </xdr:to>
    <xdr:cxnSp macro="">
      <xdr:nvCxnSpPr>
        <xdr:cNvPr id="148" name="直線コネクタ 147"/>
        <xdr:cNvCxnSpPr/>
      </xdr:nvCxnSpPr>
      <xdr:spPr>
        <a:xfrm>
          <a:off x="13322300" y="6147047"/>
          <a:ext cx="762000" cy="25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46115</xdr:rowOff>
    </xdr:from>
    <xdr:to>
      <xdr:col>64</xdr:col>
      <xdr:colOff>123825</xdr:colOff>
      <xdr:row>31</xdr:row>
      <xdr:rowOff>147715</xdr:rowOff>
    </xdr:to>
    <xdr:sp macro="" textlink="">
      <xdr:nvSpPr>
        <xdr:cNvPr id="149" name="楕円 148"/>
        <xdr:cNvSpPr/>
      </xdr:nvSpPr>
      <xdr:spPr>
        <a:xfrm>
          <a:off x="12509500" y="613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60572</xdr:rowOff>
    </xdr:from>
    <xdr:to>
      <xdr:col>68</xdr:col>
      <xdr:colOff>73025</xdr:colOff>
      <xdr:row>31</xdr:row>
      <xdr:rowOff>96915</xdr:rowOff>
    </xdr:to>
    <xdr:cxnSp macro="">
      <xdr:nvCxnSpPr>
        <xdr:cNvPr id="150" name="直線コネクタ 149"/>
        <xdr:cNvCxnSpPr/>
      </xdr:nvCxnSpPr>
      <xdr:spPr>
        <a:xfrm flipV="1">
          <a:off x="12560300" y="6147047"/>
          <a:ext cx="762000" cy="36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21646</xdr:rowOff>
    </xdr:from>
    <xdr:to>
      <xdr:col>60</xdr:col>
      <xdr:colOff>123825</xdr:colOff>
      <xdr:row>31</xdr:row>
      <xdr:rowOff>123246</xdr:rowOff>
    </xdr:to>
    <xdr:sp macro="" textlink="">
      <xdr:nvSpPr>
        <xdr:cNvPr id="151" name="楕円 150"/>
        <xdr:cNvSpPr/>
      </xdr:nvSpPr>
      <xdr:spPr>
        <a:xfrm>
          <a:off x="11747500" y="610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72446</xdr:rowOff>
    </xdr:from>
    <xdr:to>
      <xdr:col>64</xdr:col>
      <xdr:colOff>73025</xdr:colOff>
      <xdr:row>31</xdr:row>
      <xdr:rowOff>96915</xdr:rowOff>
    </xdr:to>
    <xdr:cxnSp macro="">
      <xdr:nvCxnSpPr>
        <xdr:cNvPr id="152" name="直線コネクタ 151"/>
        <xdr:cNvCxnSpPr/>
      </xdr:nvCxnSpPr>
      <xdr:spPr>
        <a:xfrm>
          <a:off x="11798300" y="6158921"/>
          <a:ext cx="762000" cy="24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83689</xdr:rowOff>
    </xdr:from>
    <xdr:ext cx="469744" cy="259045"/>
    <xdr:sp macro="" textlink="">
      <xdr:nvSpPr>
        <xdr:cNvPr id="153" name="n_1aveValue債務償還比率"/>
        <xdr:cNvSpPr txBox="1"/>
      </xdr:nvSpPr>
      <xdr:spPr>
        <a:xfrm>
          <a:off x="13836727" y="565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88247</xdr:rowOff>
    </xdr:from>
    <xdr:ext cx="469744" cy="259045"/>
    <xdr:sp macro="" textlink="">
      <xdr:nvSpPr>
        <xdr:cNvPr id="154" name="n_2aveValue債務償還比率"/>
        <xdr:cNvSpPr txBox="1"/>
      </xdr:nvSpPr>
      <xdr:spPr>
        <a:xfrm>
          <a:off x="13087427" y="566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106958</xdr:rowOff>
    </xdr:from>
    <xdr:ext cx="469744" cy="259045"/>
    <xdr:sp macro="" textlink="">
      <xdr:nvSpPr>
        <xdr:cNvPr id="155" name="n_3aveValue債務償還比率"/>
        <xdr:cNvSpPr txBox="1"/>
      </xdr:nvSpPr>
      <xdr:spPr>
        <a:xfrm>
          <a:off x="12325427" y="567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119912</xdr:rowOff>
    </xdr:from>
    <xdr:ext cx="469744" cy="259045"/>
    <xdr:sp macro="" textlink="">
      <xdr:nvSpPr>
        <xdr:cNvPr id="156" name="n_4aveValue債務償還比率"/>
        <xdr:cNvSpPr txBox="1"/>
      </xdr:nvSpPr>
      <xdr:spPr>
        <a:xfrm>
          <a:off x="11563427" y="5692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128167</xdr:rowOff>
    </xdr:from>
    <xdr:ext cx="469744" cy="259045"/>
    <xdr:sp macro="" textlink="">
      <xdr:nvSpPr>
        <xdr:cNvPr id="157" name="n_1mainValue債務償還比率"/>
        <xdr:cNvSpPr txBox="1"/>
      </xdr:nvSpPr>
      <xdr:spPr>
        <a:xfrm>
          <a:off x="13836727" y="6214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102499</xdr:rowOff>
    </xdr:from>
    <xdr:ext cx="469744" cy="259045"/>
    <xdr:sp macro="" textlink="">
      <xdr:nvSpPr>
        <xdr:cNvPr id="158" name="n_2mainValue債務償還比率"/>
        <xdr:cNvSpPr txBox="1"/>
      </xdr:nvSpPr>
      <xdr:spPr>
        <a:xfrm>
          <a:off x="13087427" y="6188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138842</xdr:rowOff>
    </xdr:from>
    <xdr:ext cx="469744" cy="259045"/>
    <xdr:sp macro="" textlink="">
      <xdr:nvSpPr>
        <xdr:cNvPr id="159" name="n_3mainValue債務償還比率"/>
        <xdr:cNvSpPr txBox="1"/>
      </xdr:nvSpPr>
      <xdr:spPr>
        <a:xfrm>
          <a:off x="12325427" y="6225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114373</xdr:rowOff>
    </xdr:from>
    <xdr:ext cx="469744" cy="259045"/>
    <xdr:sp macro="" textlink="">
      <xdr:nvSpPr>
        <xdr:cNvPr id="160" name="n_4mainValue債務償還比率"/>
        <xdr:cNvSpPr txBox="1"/>
      </xdr:nvSpPr>
      <xdr:spPr>
        <a:xfrm>
          <a:off x="11563427" y="620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10,549
10,486
85.04
9,436,002
9,054,449
188,736
3,383,240
5,248,268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63.2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169545</xdr:rowOff>
    </xdr:from>
    <xdr:to>
      <xdr:col>24</xdr:col>
      <xdr:colOff>62865</xdr:colOff>
      <xdr:row>42</xdr:row>
      <xdr:rowOff>13335</xdr:rowOff>
    </xdr:to>
    <xdr:cxnSp macro="">
      <xdr:nvCxnSpPr>
        <xdr:cNvPr id="57" name="直線コネクタ 56"/>
        <xdr:cNvCxnSpPr/>
      </xdr:nvCxnSpPr>
      <xdr:spPr>
        <a:xfrm flipV="1">
          <a:off x="4634865" y="5827395"/>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17162</xdr:rowOff>
    </xdr:from>
    <xdr:ext cx="405111" cy="259045"/>
    <xdr:sp macro="" textlink="">
      <xdr:nvSpPr>
        <xdr:cNvPr id="58" name="【道路】&#10;有形固定資産減価償却率最小値テキスト"/>
        <xdr:cNvSpPr txBox="1"/>
      </xdr:nvSpPr>
      <xdr:spPr>
        <a:xfrm>
          <a:off x="4673600" y="721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13335</xdr:rowOff>
    </xdr:from>
    <xdr:to>
      <xdr:col>24</xdr:col>
      <xdr:colOff>152400</xdr:colOff>
      <xdr:row>42</xdr:row>
      <xdr:rowOff>13335</xdr:rowOff>
    </xdr:to>
    <xdr:cxnSp macro="">
      <xdr:nvCxnSpPr>
        <xdr:cNvPr id="59" name="直線コネクタ 58"/>
        <xdr:cNvCxnSpPr/>
      </xdr:nvCxnSpPr>
      <xdr:spPr>
        <a:xfrm>
          <a:off x="4546600" y="721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116222</xdr:rowOff>
    </xdr:from>
    <xdr:ext cx="405111" cy="259045"/>
    <xdr:sp macro="" textlink="">
      <xdr:nvSpPr>
        <xdr:cNvPr id="60" name="【道路】&#10;有形固定資産減価償却率最大値テキスト"/>
        <xdr:cNvSpPr txBox="1"/>
      </xdr:nvSpPr>
      <xdr:spPr>
        <a:xfrm>
          <a:off x="4673600" y="560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169545</xdr:rowOff>
    </xdr:from>
    <xdr:to>
      <xdr:col>24</xdr:col>
      <xdr:colOff>152400</xdr:colOff>
      <xdr:row>33</xdr:row>
      <xdr:rowOff>169545</xdr:rowOff>
    </xdr:to>
    <xdr:cxnSp macro="">
      <xdr:nvCxnSpPr>
        <xdr:cNvPr id="61" name="直線コネクタ 60"/>
        <xdr:cNvCxnSpPr/>
      </xdr:nvCxnSpPr>
      <xdr:spPr>
        <a:xfrm>
          <a:off x="4546600" y="582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6367</xdr:rowOff>
    </xdr:from>
    <xdr:ext cx="405111" cy="259045"/>
    <xdr:sp macro="" textlink="">
      <xdr:nvSpPr>
        <xdr:cNvPr id="62" name="【道路】&#10;有形固定資産減価償却率平均値テキスト"/>
        <xdr:cNvSpPr txBox="1"/>
      </xdr:nvSpPr>
      <xdr:spPr>
        <a:xfrm>
          <a:off x="4673600" y="6350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154940</xdr:rowOff>
    </xdr:from>
    <xdr:to>
      <xdr:col>24</xdr:col>
      <xdr:colOff>114300</xdr:colOff>
      <xdr:row>38</xdr:row>
      <xdr:rowOff>85090</xdr:rowOff>
    </xdr:to>
    <xdr:sp macro="" textlink="">
      <xdr:nvSpPr>
        <xdr:cNvPr id="63" name="フローチャート: 判断 62"/>
        <xdr:cNvSpPr/>
      </xdr:nvSpPr>
      <xdr:spPr>
        <a:xfrm>
          <a:off x="4584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65405</xdr:rowOff>
    </xdr:from>
    <xdr:to>
      <xdr:col>20</xdr:col>
      <xdr:colOff>38100</xdr:colOff>
      <xdr:row>37</xdr:row>
      <xdr:rowOff>167005</xdr:rowOff>
    </xdr:to>
    <xdr:sp macro="" textlink="">
      <xdr:nvSpPr>
        <xdr:cNvPr id="64" name="フローチャート: 判断 63"/>
        <xdr:cNvSpPr/>
      </xdr:nvSpPr>
      <xdr:spPr>
        <a:xfrm>
          <a:off x="3746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33020</xdr:rowOff>
    </xdr:from>
    <xdr:to>
      <xdr:col>15</xdr:col>
      <xdr:colOff>101600</xdr:colOff>
      <xdr:row>37</xdr:row>
      <xdr:rowOff>134620</xdr:rowOff>
    </xdr:to>
    <xdr:sp macro="" textlink="">
      <xdr:nvSpPr>
        <xdr:cNvPr id="65" name="フローチャート: 判断 64"/>
        <xdr:cNvSpPr/>
      </xdr:nvSpPr>
      <xdr:spPr>
        <a:xfrm>
          <a:off x="2857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635</xdr:rowOff>
    </xdr:from>
    <xdr:to>
      <xdr:col>10</xdr:col>
      <xdr:colOff>165100</xdr:colOff>
      <xdr:row>37</xdr:row>
      <xdr:rowOff>102235</xdr:rowOff>
    </xdr:to>
    <xdr:sp macro="" textlink="">
      <xdr:nvSpPr>
        <xdr:cNvPr id="66" name="フローチャート: 判断 65"/>
        <xdr:cNvSpPr/>
      </xdr:nvSpPr>
      <xdr:spPr>
        <a:xfrm>
          <a:off x="1968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143510</xdr:rowOff>
    </xdr:from>
    <xdr:to>
      <xdr:col>6</xdr:col>
      <xdr:colOff>38100</xdr:colOff>
      <xdr:row>37</xdr:row>
      <xdr:rowOff>73660</xdr:rowOff>
    </xdr:to>
    <xdr:sp macro="" textlink="">
      <xdr:nvSpPr>
        <xdr:cNvPr id="67" name="フローチャート: 判断 66"/>
        <xdr:cNvSpPr/>
      </xdr:nvSpPr>
      <xdr:spPr>
        <a:xfrm>
          <a:off x="1079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73" name="楕円 72"/>
        <xdr:cNvSpPr/>
      </xdr:nvSpPr>
      <xdr:spPr>
        <a:xfrm>
          <a:off x="45847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160037</xdr:rowOff>
    </xdr:from>
    <xdr:ext cx="405111" cy="259045"/>
    <xdr:sp macro="" textlink="">
      <xdr:nvSpPr>
        <xdr:cNvPr id="74" name="【道路】&#10;有形固定資産減価償却率該当値テキスト"/>
        <xdr:cNvSpPr txBox="1"/>
      </xdr:nvSpPr>
      <xdr:spPr>
        <a:xfrm>
          <a:off x="4673600"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8255</xdr:rowOff>
    </xdr:from>
    <xdr:to>
      <xdr:col>20</xdr:col>
      <xdr:colOff>38100</xdr:colOff>
      <xdr:row>38</xdr:row>
      <xdr:rowOff>109855</xdr:rowOff>
    </xdr:to>
    <xdr:sp macro="" textlink="">
      <xdr:nvSpPr>
        <xdr:cNvPr id="75" name="楕円 74"/>
        <xdr:cNvSpPr/>
      </xdr:nvSpPr>
      <xdr:spPr>
        <a:xfrm>
          <a:off x="3746500" y="65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59055</xdr:rowOff>
    </xdr:from>
    <xdr:to>
      <xdr:col>24</xdr:col>
      <xdr:colOff>63500</xdr:colOff>
      <xdr:row>38</xdr:row>
      <xdr:rowOff>60960</xdr:rowOff>
    </xdr:to>
    <xdr:cxnSp macro="">
      <xdr:nvCxnSpPr>
        <xdr:cNvPr id="76" name="直線コネクタ 75"/>
        <xdr:cNvCxnSpPr/>
      </xdr:nvCxnSpPr>
      <xdr:spPr>
        <a:xfrm>
          <a:off x="3797300" y="657415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153035</xdr:rowOff>
    </xdr:from>
    <xdr:to>
      <xdr:col>15</xdr:col>
      <xdr:colOff>101600</xdr:colOff>
      <xdr:row>38</xdr:row>
      <xdr:rowOff>83185</xdr:rowOff>
    </xdr:to>
    <xdr:sp macro="" textlink="">
      <xdr:nvSpPr>
        <xdr:cNvPr id="77" name="楕円 76"/>
        <xdr:cNvSpPr/>
      </xdr:nvSpPr>
      <xdr:spPr>
        <a:xfrm>
          <a:off x="2857500" y="64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32385</xdr:rowOff>
    </xdr:from>
    <xdr:to>
      <xdr:col>19</xdr:col>
      <xdr:colOff>177800</xdr:colOff>
      <xdr:row>38</xdr:row>
      <xdr:rowOff>59055</xdr:rowOff>
    </xdr:to>
    <xdr:cxnSp macro="">
      <xdr:nvCxnSpPr>
        <xdr:cNvPr id="78" name="直線コネクタ 77"/>
        <xdr:cNvCxnSpPr/>
      </xdr:nvCxnSpPr>
      <xdr:spPr>
        <a:xfrm>
          <a:off x="2908300" y="654748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156845</xdr:rowOff>
    </xdr:from>
    <xdr:to>
      <xdr:col>10</xdr:col>
      <xdr:colOff>165100</xdr:colOff>
      <xdr:row>38</xdr:row>
      <xdr:rowOff>86995</xdr:rowOff>
    </xdr:to>
    <xdr:sp macro="" textlink="">
      <xdr:nvSpPr>
        <xdr:cNvPr id="79" name="楕円 78"/>
        <xdr:cNvSpPr/>
      </xdr:nvSpPr>
      <xdr:spPr>
        <a:xfrm>
          <a:off x="1968500" y="650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32385</xdr:rowOff>
    </xdr:from>
    <xdr:to>
      <xdr:col>15</xdr:col>
      <xdr:colOff>50800</xdr:colOff>
      <xdr:row>38</xdr:row>
      <xdr:rowOff>36195</xdr:rowOff>
    </xdr:to>
    <xdr:cxnSp macro="">
      <xdr:nvCxnSpPr>
        <xdr:cNvPr id="80" name="直線コネクタ 79"/>
        <xdr:cNvCxnSpPr/>
      </xdr:nvCxnSpPr>
      <xdr:spPr>
        <a:xfrm flipV="1">
          <a:off x="2019300" y="654748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126365</xdr:rowOff>
    </xdr:from>
    <xdr:to>
      <xdr:col>6</xdr:col>
      <xdr:colOff>38100</xdr:colOff>
      <xdr:row>38</xdr:row>
      <xdr:rowOff>56515</xdr:rowOff>
    </xdr:to>
    <xdr:sp macro="" textlink="">
      <xdr:nvSpPr>
        <xdr:cNvPr id="81" name="楕円 80"/>
        <xdr:cNvSpPr/>
      </xdr:nvSpPr>
      <xdr:spPr>
        <a:xfrm>
          <a:off x="1079500" y="647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5715</xdr:rowOff>
    </xdr:from>
    <xdr:to>
      <xdr:col>10</xdr:col>
      <xdr:colOff>114300</xdr:colOff>
      <xdr:row>38</xdr:row>
      <xdr:rowOff>36195</xdr:rowOff>
    </xdr:to>
    <xdr:cxnSp macro="">
      <xdr:nvCxnSpPr>
        <xdr:cNvPr id="82" name="直線コネクタ 81"/>
        <xdr:cNvCxnSpPr/>
      </xdr:nvCxnSpPr>
      <xdr:spPr>
        <a:xfrm>
          <a:off x="1130300" y="652081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12082</xdr:rowOff>
    </xdr:from>
    <xdr:ext cx="405111" cy="259045"/>
    <xdr:sp macro="" textlink="">
      <xdr:nvSpPr>
        <xdr:cNvPr id="83" name="n_1aveValue【道路】&#10;有形固定資産減価償却率"/>
        <xdr:cNvSpPr txBox="1"/>
      </xdr:nvSpPr>
      <xdr:spPr>
        <a:xfrm>
          <a:off x="35820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151147</xdr:rowOff>
    </xdr:from>
    <xdr:ext cx="405111" cy="259045"/>
    <xdr:sp macro="" textlink="">
      <xdr:nvSpPr>
        <xdr:cNvPr id="84" name="n_2aveValue【道路】&#10;有形固定資産減価償却率"/>
        <xdr:cNvSpPr txBox="1"/>
      </xdr:nvSpPr>
      <xdr:spPr>
        <a:xfrm>
          <a:off x="2705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118762</xdr:rowOff>
    </xdr:from>
    <xdr:ext cx="405111" cy="259045"/>
    <xdr:sp macro="" textlink="">
      <xdr:nvSpPr>
        <xdr:cNvPr id="85" name="n_3aveValue【道路】&#10;有形固定資産減価償却率"/>
        <xdr:cNvSpPr txBox="1"/>
      </xdr:nvSpPr>
      <xdr:spPr>
        <a:xfrm>
          <a:off x="1816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90187</xdr:rowOff>
    </xdr:from>
    <xdr:ext cx="405111" cy="259045"/>
    <xdr:sp macro="" textlink="">
      <xdr:nvSpPr>
        <xdr:cNvPr id="86" name="n_4aveValue【道路】&#10;有形固定資産減価償却率"/>
        <xdr:cNvSpPr txBox="1"/>
      </xdr:nvSpPr>
      <xdr:spPr>
        <a:xfrm>
          <a:off x="927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100982</xdr:rowOff>
    </xdr:from>
    <xdr:ext cx="405111" cy="259045"/>
    <xdr:sp macro="" textlink="">
      <xdr:nvSpPr>
        <xdr:cNvPr id="87" name="n_1mainValue【道路】&#10;有形固定資産減価償却率"/>
        <xdr:cNvSpPr txBox="1"/>
      </xdr:nvSpPr>
      <xdr:spPr>
        <a:xfrm>
          <a:off x="35820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74312</xdr:rowOff>
    </xdr:from>
    <xdr:ext cx="405111" cy="259045"/>
    <xdr:sp macro="" textlink="">
      <xdr:nvSpPr>
        <xdr:cNvPr id="88" name="n_2mainValue【道路】&#10;有形固定資産減価償却率"/>
        <xdr:cNvSpPr txBox="1"/>
      </xdr:nvSpPr>
      <xdr:spPr>
        <a:xfrm>
          <a:off x="2705744" y="658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78122</xdr:rowOff>
    </xdr:from>
    <xdr:ext cx="405111" cy="259045"/>
    <xdr:sp macro="" textlink="">
      <xdr:nvSpPr>
        <xdr:cNvPr id="89" name="n_3mainValue【道路】&#10;有形固定資産減価償却率"/>
        <xdr:cNvSpPr txBox="1"/>
      </xdr:nvSpPr>
      <xdr:spPr>
        <a:xfrm>
          <a:off x="18167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47642</xdr:rowOff>
    </xdr:from>
    <xdr:ext cx="405111" cy="259045"/>
    <xdr:sp macro="" textlink="">
      <xdr:nvSpPr>
        <xdr:cNvPr id="90" name="n_4mainValue【道路】&#10;有形固定資産減価償却率"/>
        <xdr:cNvSpPr txBox="1"/>
      </xdr:nvSpPr>
      <xdr:spPr>
        <a:xfrm>
          <a:off x="927744" y="656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66370</xdr:rowOff>
    </xdr:from>
    <xdr:to>
      <xdr:col>54</xdr:col>
      <xdr:colOff>189865</xdr:colOff>
      <xdr:row>42</xdr:row>
      <xdr:rowOff>5105</xdr:rowOff>
    </xdr:to>
    <xdr:cxnSp macro="">
      <xdr:nvCxnSpPr>
        <xdr:cNvPr id="114" name="直線コネクタ 113"/>
        <xdr:cNvCxnSpPr/>
      </xdr:nvCxnSpPr>
      <xdr:spPr>
        <a:xfrm flipV="1">
          <a:off x="10476865" y="5724220"/>
          <a:ext cx="0" cy="1481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8932</xdr:rowOff>
    </xdr:from>
    <xdr:ext cx="469744" cy="259045"/>
    <xdr:sp macro="" textlink="">
      <xdr:nvSpPr>
        <xdr:cNvPr id="115" name="【道路】&#10;一人当たり延長最小値テキスト"/>
        <xdr:cNvSpPr txBox="1"/>
      </xdr:nvSpPr>
      <xdr:spPr>
        <a:xfrm>
          <a:off x="10515600" y="7209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5105</xdr:rowOff>
    </xdr:from>
    <xdr:to>
      <xdr:col>55</xdr:col>
      <xdr:colOff>88900</xdr:colOff>
      <xdr:row>42</xdr:row>
      <xdr:rowOff>5105</xdr:rowOff>
    </xdr:to>
    <xdr:cxnSp macro="">
      <xdr:nvCxnSpPr>
        <xdr:cNvPr id="116" name="直線コネクタ 115"/>
        <xdr:cNvCxnSpPr/>
      </xdr:nvCxnSpPr>
      <xdr:spPr>
        <a:xfrm>
          <a:off x="10388600" y="7206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13047</xdr:rowOff>
    </xdr:from>
    <xdr:ext cx="534377" cy="259045"/>
    <xdr:sp macro="" textlink="">
      <xdr:nvSpPr>
        <xdr:cNvPr id="117" name="【道路】&#10;一人当たり延長最大値テキスト"/>
        <xdr:cNvSpPr txBox="1"/>
      </xdr:nvSpPr>
      <xdr:spPr>
        <a:xfrm>
          <a:off x="10515600" y="549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66370</xdr:rowOff>
    </xdr:from>
    <xdr:to>
      <xdr:col>55</xdr:col>
      <xdr:colOff>88900</xdr:colOff>
      <xdr:row>33</xdr:row>
      <xdr:rowOff>66370</xdr:rowOff>
    </xdr:to>
    <xdr:cxnSp macro="">
      <xdr:nvCxnSpPr>
        <xdr:cNvPr id="118" name="直線コネクタ 117"/>
        <xdr:cNvCxnSpPr/>
      </xdr:nvCxnSpPr>
      <xdr:spPr>
        <a:xfrm>
          <a:off x="10388600" y="57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71035</xdr:rowOff>
    </xdr:from>
    <xdr:ext cx="534377" cy="259045"/>
    <xdr:sp macro="" textlink="">
      <xdr:nvSpPr>
        <xdr:cNvPr id="119" name="【道路】&#10;一人当たり延長平均値テキスト"/>
        <xdr:cNvSpPr txBox="1"/>
      </xdr:nvSpPr>
      <xdr:spPr>
        <a:xfrm>
          <a:off x="10515600" y="65861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92608</xdr:rowOff>
    </xdr:from>
    <xdr:to>
      <xdr:col>55</xdr:col>
      <xdr:colOff>50800</xdr:colOff>
      <xdr:row>39</xdr:row>
      <xdr:rowOff>22758</xdr:rowOff>
    </xdr:to>
    <xdr:sp macro="" textlink="">
      <xdr:nvSpPr>
        <xdr:cNvPr id="120" name="フローチャート: 判断 119"/>
        <xdr:cNvSpPr/>
      </xdr:nvSpPr>
      <xdr:spPr>
        <a:xfrm>
          <a:off x="10426700" y="660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108515</xdr:rowOff>
    </xdr:from>
    <xdr:to>
      <xdr:col>50</xdr:col>
      <xdr:colOff>165100</xdr:colOff>
      <xdr:row>39</xdr:row>
      <xdr:rowOff>38665</xdr:rowOff>
    </xdr:to>
    <xdr:sp macro="" textlink="">
      <xdr:nvSpPr>
        <xdr:cNvPr id="121" name="フローチャート: 判断 120"/>
        <xdr:cNvSpPr/>
      </xdr:nvSpPr>
      <xdr:spPr>
        <a:xfrm>
          <a:off x="9588500" y="662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118326</xdr:rowOff>
    </xdr:from>
    <xdr:to>
      <xdr:col>46</xdr:col>
      <xdr:colOff>38100</xdr:colOff>
      <xdr:row>39</xdr:row>
      <xdr:rowOff>48476</xdr:rowOff>
    </xdr:to>
    <xdr:sp macro="" textlink="">
      <xdr:nvSpPr>
        <xdr:cNvPr id="122" name="フローチャート: 判断 121"/>
        <xdr:cNvSpPr/>
      </xdr:nvSpPr>
      <xdr:spPr>
        <a:xfrm>
          <a:off x="8699500" y="663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126879</xdr:rowOff>
    </xdr:from>
    <xdr:to>
      <xdr:col>41</xdr:col>
      <xdr:colOff>101600</xdr:colOff>
      <xdr:row>39</xdr:row>
      <xdr:rowOff>57029</xdr:rowOff>
    </xdr:to>
    <xdr:sp macro="" textlink="">
      <xdr:nvSpPr>
        <xdr:cNvPr id="123" name="フローチャート: 判断 122"/>
        <xdr:cNvSpPr/>
      </xdr:nvSpPr>
      <xdr:spPr>
        <a:xfrm>
          <a:off x="7810500" y="664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126232</xdr:rowOff>
    </xdr:from>
    <xdr:to>
      <xdr:col>36</xdr:col>
      <xdr:colOff>165100</xdr:colOff>
      <xdr:row>39</xdr:row>
      <xdr:rowOff>56382</xdr:rowOff>
    </xdr:to>
    <xdr:sp macro="" textlink="">
      <xdr:nvSpPr>
        <xdr:cNvPr id="124" name="フローチャート: 判断 123"/>
        <xdr:cNvSpPr/>
      </xdr:nvSpPr>
      <xdr:spPr>
        <a:xfrm>
          <a:off x="6921500" y="664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13951</xdr:rowOff>
    </xdr:from>
    <xdr:to>
      <xdr:col>55</xdr:col>
      <xdr:colOff>50800</xdr:colOff>
      <xdr:row>38</xdr:row>
      <xdr:rowOff>115551</xdr:rowOff>
    </xdr:to>
    <xdr:sp macro="" textlink="">
      <xdr:nvSpPr>
        <xdr:cNvPr id="130" name="楕円 129"/>
        <xdr:cNvSpPr/>
      </xdr:nvSpPr>
      <xdr:spPr>
        <a:xfrm>
          <a:off x="10426700" y="652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36828</xdr:rowOff>
    </xdr:from>
    <xdr:ext cx="534377" cy="259045"/>
    <xdr:sp macro="" textlink="">
      <xdr:nvSpPr>
        <xdr:cNvPr id="131" name="【道路】&#10;一人当たり延長該当値テキスト"/>
        <xdr:cNvSpPr txBox="1"/>
      </xdr:nvSpPr>
      <xdr:spPr>
        <a:xfrm>
          <a:off x="10515600" y="6380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19914</xdr:rowOff>
    </xdr:from>
    <xdr:to>
      <xdr:col>50</xdr:col>
      <xdr:colOff>165100</xdr:colOff>
      <xdr:row>38</xdr:row>
      <xdr:rowOff>121514</xdr:rowOff>
    </xdr:to>
    <xdr:sp macro="" textlink="">
      <xdr:nvSpPr>
        <xdr:cNvPr id="132" name="楕円 131"/>
        <xdr:cNvSpPr/>
      </xdr:nvSpPr>
      <xdr:spPr>
        <a:xfrm>
          <a:off x="9588500" y="653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64751</xdr:rowOff>
    </xdr:from>
    <xdr:to>
      <xdr:col>55</xdr:col>
      <xdr:colOff>0</xdr:colOff>
      <xdr:row>38</xdr:row>
      <xdr:rowOff>70714</xdr:rowOff>
    </xdr:to>
    <xdr:cxnSp macro="">
      <xdr:nvCxnSpPr>
        <xdr:cNvPr id="133" name="直線コネクタ 132"/>
        <xdr:cNvCxnSpPr/>
      </xdr:nvCxnSpPr>
      <xdr:spPr>
        <a:xfrm flipV="1">
          <a:off x="9639300" y="6579851"/>
          <a:ext cx="838200" cy="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22752</xdr:rowOff>
    </xdr:from>
    <xdr:to>
      <xdr:col>46</xdr:col>
      <xdr:colOff>38100</xdr:colOff>
      <xdr:row>38</xdr:row>
      <xdr:rowOff>124352</xdr:rowOff>
    </xdr:to>
    <xdr:sp macro="" textlink="">
      <xdr:nvSpPr>
        <xdr:cNvPr id="134" name="楕円 133"/>
        <xdr:cNvSpPr/>
      </xdr:nvSpPr>
      <xdr:spPr>
        <a:xfrm>
          <a:off x="8699500" y="653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70714</xdr:rowOff>
    </xdr:from>
    <xdr:to>
      <xdr:col>50</xdr:col>
      <xdr:colOff>114300</xdr:colOff>
      <xdr:row>38</xdr:row>
      <xdr:rowOff>73552</xdr:rowOff>
    </xdr:to>
    <xdr:cxnSp macro="">
      <xdr:nvCxnSpPr>
        <xdr:cNvPr id="135" name="直線コネクタ 134"/>
        <xdr:cNvCxnSpPr/>
      </xdr:nvCxnSpPr>
      <xdr:spPr>
        <a:xfrm flipV="1">
          <a:off x="8750300" y="6585814"/>
          <a:ext cx="889000" cy="2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41707</xdr:rowOff>
    </xdr:from>
    <xdr:to>
      <xdr:col>41</xdr:col>
      <xdr:colOff>101600</xdr:colOff>
      <xdr:row>38</xdr:row>
      <xdr:rowOff>143307</xdr:rowOff>
    </xdr:to>
    <xdr:sp macro="" textlink="">
      <xdr:nvSpPr>
        <xdr:cNvPr id="136" name="楕円 135"/>
        <xdr:cNvSpPr/>
      </xdr:nvSpPr>
      <xdr:spPr>
        <a:xfrm>
          <a:off x="7810500" y="655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73552</xdr:rowOff>
    </xdr:from>
    <xdr:to>
      <xdr:col>45</xdr:col>
      <xdr:colOff>177800</xdr:colOff>
      <xdr:row>38</xdr:row>
      <xdr:rowOff>92507</xdr:rowOff>
    </xdr:to>
    <xdr:cxnSp macro="">
      <xdr:nvCxnSpPr>
        <xdr:cNvPr id="137" name="直線コネクタ 136"/>
        <xdr:cNvCxnSpPr/>
      </xdr:nvCxnSpPr>
      <xdr:spPr>
        <a:xfrm flipV="1">
          <a:off x="7861300" y="6588652"/>
          <a:ext cx="889000" cy="1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71825</xdr:rowOff>
    </xdr:from>
    <xdr:to>
      <xdr:col>36</xdr:col>
      <xdr:colOff>165100</xdr:colOff>
      <xdr:row>40</xdr:row>
      <xdr:rowOff>1975</xdr:rowOff>
    </xdr:to>
    <xdr:sp macro="" textlink="">
      <xdr:nvSpPr>
        <xdr:cNvPr id="138" name="楕円 137"/>
        <xdr:cNvSpPr/>
      </xdr:nvSpPr>
      <xdr:spPr>
        <a:xfrm>
          <a:off x="6921500" y="675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92507</xdr:rowOff>
    </xdr:from>
    <xdr:to>
      <xdr:col>41</xdr:col>
      <xdr:colOff>50800</xdr:colOff>
      <xdr:row>39</xdr:row>
      <xdr:rowOff>122625</xdr:rowOff>
    </xdr:to>
    <xdr:cxnSp macro="">
      <xdr:nvCxnSpPr>
        <xdr:cNvPr id="139" name="直線コネクタ 138"/>
        <xdr:cNvCxnSpPr/>
      </xdr:nvCxnSpPr>
      <xdr:spPr>
        <a:xfrm flipV="1">
          <a:off x="6972300" y="6607607"/>
          <a:ext cx="889000" cy="20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29792</xdr:rowOff>
    </xdr:from>
    <xdr:ext cx="534377" cy="259045"/>
    <xdr:sp macro="" textlink="">
      <xdr:nvSpPr>
        <xdr:cNvPr id="140" name="n_1aveValue【道路】&#10;一人当たり延長"/>
        <xdr:cNvSpPr txBox="1"/>
      </xdr:nvSpPr>
      <xdr:spPr>
        <a:xfrm>
          <a:off x="9359411" y="6716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39603</xdr:rowOff>
    </xdr:from>
    <xdr:ext cx="534377" cy="259045"/>
    <xdr:sp macro="" textlink="">
      <xdr:nvSpPr>
        <xdr:cNvPr id="141" name="n_2aveValue【道路】&#10;一人当たり延長"/>
        <xdr:cNvSpPr txBox="1"/>
      </xdr:nvSpPr>
      <xdr:spPr>
        <a:xfrm>
          <a:off x="8483111" y="672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48156</xdr:rowOff>
    </xdr:from>
    <xdr:ext cx="534377" cy="259045"/>
    <xdr:sp macro="" textlink="">
      <xdr:nvSpPr>
        <xdr:cNvPr id="142" name="n_3aveValue【道路】&#10;一人当たり延長"/>
        <xdr:cNvSpPr txBox="1"/>
      </xdr:nvSpPr>
      <xdr:spPr>
        <a:xfrm>
          <a:off x="7594111" y="673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72909</xdr:rowOff>
    </xdr:from>
    <xdr:ext cx="534377" cy="259045"/>
    <xdr:sp macro="" textlink="">
      <xdr:nvSpPr>
        <xdr:cNvPr id="143" name="n_4aveValue【道路】&#10;一人当たり延長"/>
        <xdr:cNvSpPr txBox="1"/>
      </xdr:nvSpPr>
      <xdr:spPr>
        <a:xfrm>
          <a:off x="6705111" y="641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138041</xdr:rowOff>
    </xdr:from>
    <xdr:ext cx="534377" cy="259045"/>
    <xdr:sp macro="" textlink="">
      <xdr:nvSpPr>
        <xdr:cNvPr id="144" name="n_1mainValue【道路】&#10;一人当たり延長"/>
        <xdr:cNvSpPr txBox="1"/>
      </xdr:nvSpPr>
      <xdr:spPr>
        <a:xfrm>
          <a:off x="9359411" y="6310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140879</xdr:rowOff>
    </xdr:from>
    <xdr:ext cx="534377" cy="259045"/>
    <xdr:sp macro="" textlink="">
      <xdr:nvSpPr>
        <xdr:cNvPr id="145" name="n_2mainValue【道路】&#10;一人当たり延長"/>
        <xdr:cNvSpPr txBox="1"/>
      </xdr:nvSpPr>
      <xdr:spPr>
        <a:xfrm>
          <a:off x="8483111" y="6313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159834</xdr:rowOff>
    </xdr:from>
    <xdr:ext cx="534377" cy="259045"/>
    <xdr:sp macro="" textlink="">
      <xdr:nvSpPr>
        <xdr:cNvPr id="146" name="n_3mainValue【道路】&#10;一人当たり延長"/>
        <xdr:cNvSpPr txBox="1"/>
      </xdr:nvSpPr>
      <xdr:spPr>
        <a:xfrm>
          <a:off x="7594111" y="633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164552</xdr:rowOff>
    </xdr:from>
    <xdr:ext cx="534377" cy="259045"/>
    <xdr:sp macro="" textlink="">
      <xdr:nvSpPr>
        <xdr:cNvPr id="147" name="n_4mainValue【道路】&#10;一人当たり延長"/>
        <xdr:cNvSpPr txBox="1"/>
      </xdr:nvSpPr>
      <xdr:spPr>
        <a:xfrm>
          <a:off x="6705111" y="685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76744</xdr:rowOff>
    </xdr:from>
    <xdr:to>
      <xdr:col>24</xdr:col>
      <xdr:colOff>62865</xdr:colOff>
      <xdr:row>64</xdr:row>
      <xdr:rowOff>130628</xdr:rowOff>
    </xdr:to>
    <xdr:cxnSp macro="">
      <xdr:nvCxnSpPr>
        <xdr:cNvPr id="173" name="直線コネクタ 172"/>
        <xdr:cNvCxnSpPr/>
      </xdr:nvCxnSpPr>
      <xdr:spPr>
        <a:xfrm flipV="1">
          <a:off x="4634865" y="9506494"/>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4" name="【橋りょう・トンネ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5" name="直線コネクタ 174"/>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23421</xdr:rowOff>
    </xdr:from>
    <xdr:ext cx="340478" cy="259045"/>
    <xdr:sp macro="" textlink="">
      <xdr:nvSpPr>
        <xdr:cNvPr id="176" name="【橋りょう・トンネル】&#10;有形固定資産減価償却率最大値テキスト"/>
        <xdr:cNvSpPr txBox="1"/>
      </xdr:nvSpPr>
      <xdr:spPr>
        <a:xfrm>
          <a:off x="4673600" y="928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76744</xdr:rowOff>
    </xdr:from>
    <xdr:to>
      <xdr:col>24</xdr:col>
      <xdr:colOff>152400</xdr:colOff>
      <xdr:row>55</xdr:row>
      <xdr:rowOff>76744</xdr:rowOff>
    </xdr:to>
    <xdr:cxnSp macro="">
      <xdr:nvCxnSpPr>
        <xdr:cNvPr id="177" name="直線コネクタ 176"/>
        <xdr:cNvCxnSpPr/>
      </xdr:nvCxnSpPr>
      <xdr:spPr>
        <a:xfrm>
          <a:off x="4546600" y="950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118671</xdr:rowOff>
    </xdr:from>
    <xdr:ext cx="405111" cy="259045"/>
    <xdr:sp macro="" textlink="">
      <xdr:nvSpPr>
        <xdr:cNvPr id="178" name="【橋りょう・トンネル】&#10;有形固定資産減価償却率平均値テキスト"/>
        <xdr:cNvSpPr txBox="1"/>
      </xdr:nvSpPr>
      <xdr:spPr>
        <a:xfrm>
          <a:off x="4673600" y="10405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140244</xdr:rowOff>
    </xdr:from>
    <xdr:to>
      <xdr:col>24</xdr:col>
      <xdr:colOff>114300</xdr:colOff>
      <xdr:row>61</xdr:row>
      <xdr:rowOff>70394</xdr:rowOff>
    </xdr:to>
    <xdr:sp macro="" textlink="">
      <xdr:nvSpPr>
        <xdr:cNvPr id="179" name="フローチャート: 判断 178"/>
        <xdr:cNvSpPr/>
      </xdr:nvSpPr>
      <xdr:spPr>
        <a:xfrm>
          <a:off x="4584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128815</xdr:rowOff>
    </xdr:from>
    <xdr:to>
      <xdr:col>20</xdr:col>
      <xdr:colOff>38100</xdr:colOff>
      <xdr:row>61</xdr:row>
      <xdr:rowOff>58965</xdr:rowOff>
    </xdr:to>
    <xdr:sp macro="" textlink="">
      <xdr:nvSpPr>
        <xdr:cNvPr id="180" name="フローチャート: 判断 179"/>
        <xdr:cNvSpPr/>
      </xdr:nvSpPr>
      <xdr:spPr>
        <a:xfrm>
          <a:off x="37465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92891</xdr:rowOff>
    </xdr:from>
    <xdr:to>
      <xdr:col>15</xdr:col>
      <xdr:colOff>101600</xdr:colOff>
      <xdr:row>61</xdr:row>
      <xdr:rowOff>23041</xdr:rowOff>
    </xdr:to>
    <xdr:sp macro="" textlink="">
      <xdr:nvSpPr>
        <xdr:cNvPr id="181" name="フローチャート: 判断 180"/>
        <xdr:cNvSpPr/>
      </xdr:nvSpPr>
      <xdr:spPr>
        <a:xfrm>
          <a:off x="2857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65133</xdr:rowOff>
    </xdr:from>
    <xdr:to>
      <xdr:col>10</xdr:col>
      <xdr:colOff>165100</xdr:colOff>
      <xdr:row>60</xdr:row>
      <xdr:rowOff>166733</xdr:rowOff>
    </xdr:to>
    <xdr:sp macro="" textlink="">
      <xdr:nvSpPr>
        <xdr:cNvPr id="182" name="フローチャート: 判断 181"/>
        <xdr:cNvSpPr/>
      </xdr:nvSpPr>
      <xdr:spPr>
        <a:xfrm>
          <a:off x="1968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79828</xdr:rowOff>
    </xdr:from>
    <xdr:to>
      <xdr:col>6</xdr:col>
      <xdr:colOff>38100</xdr:colOff>
      <xdr:row>61</xdr:row>
      <xdr:rowOff>9978</xdr:rowOff>
    </xdr:to>
    <xdr:sp macro="" textlink="">
      <xdr:nvSpPr>
        <xdr:cNvPr id="183" name="フローチャート: 判断 182"/>
        <xdr:cNvSpPr/>
      </xdr:nvSpPr>
      <xdr:spPr>
        <a:xfrm>
          <a:off x="1079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148409</xdr:rowOff>
    </xdr:from>
    <xdr:to>
      <xdr:col>24</xdr:col>
      <xdr:colOff>114300</xdr:colOff>
      <xdr:row>60</xdr:row>
      <xdr:rowOff>78559</xdr:rowOff>
    </xdr:to>
    <xdr:sp macro="" textlink="">
      <xdr:nvSpPr>
        <xdr:cNvPr id="189" name="楕円 188"/>
        <xdr:cNvSpPr/>
      </xdr:nvSpPr>
      <xdr:spPr>
        <a:xfrm>
          <a:off x="4584700" y="1026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171286</xdr:rowOff>
    </xdr:from>
    <xdr:ext cx="405111" cy="259045"/>
    <xdr:sp macro="" textlink="">
      <xdr:nvSpPr>
        <xdr:cNvPr id="190" name="【橋りょう・トンネル】&#10;有形固定資産減価償却率該当値テキスト"/>
        <xdr:cNvSpPr txBox="1"/>
      </xdr:nvSpPr>
      <xdr:spPr>
        <a:xfrm>
          <a:off x="4673600" y="101153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127181</xdr:rowOff>
    </xdr:from>
    <xdr:to>
      <xdr:col>20</xdr:col>
      <xdr:colOff>38100</xdr:colOff>
      <xdr:row>60</xdr:row>
      <xdr:rowOff>57331</xdr:rowOff>
    </xdr:to>
    <xdr:sp macro="" textlink="">
      <xdr:nvSpPr>
        <xdr:cNvPr id="191" name="楕円 190"/>
        <xdr:cNvSpPr/>
      </xdr:nvSpPr>
      <xdr:spPr>
        <a:xfrm>
          <a:off x="3746500" y="1024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6531</xdr:rowOff>
    </xdr:from>
    <xdr:to>
      <xdr:col>24</xdr:col>
      <xdr:colOff>63500</xdr:colOff>
      <xdr:row>60</xdr:row>
      <xdr:rowOff>27759</xdr:rowOff>
    </xdr:to>
    <xdr:cxnSp macro="">
      <xdr:nvCxnSpPr>
        <xdr:cNvPr id="192" name="直線コネクタ 191"/>
        <xdr:cNvCxnSpPr/>
      </xdr:nvCxnSpPr>
      <xdr:spPr>
        <a:xfrm>
          <a:off x="3797300" y="10293531"/>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107587</xdr:rowOff>
    </xdr:from>
    <xdr:to>
      <xdr:col>15</xdr:col>
      <xdr:colOff>101600</xdr:colOff>
      <xdr:row>60</xdr:row>
      <xdr:rowOff>37737</xdr:rowOff>
    </xdr:to>
    <xdr:sp macro="" textlink="">
      <xdr:nvSpPr>
        <xdr:cNvPr id="193" name="楕円 192"/>
        <xdr:cNvSpPr/>
      </xdr:nvSpPr>
      <xdr:spPr>
        <a:xfrm>
          <a:off x="2857500" y="1022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158387</xdr:rowOff>
    </xdr:from>
    <xdr:to>
      <xdr:col>19</xdr:col>
      <xdr:colOff>177800</xdr:colOff>
      <xdr:row>60</xdr:row>
      <xdr:rowOff>6531</xdr:rowOff>
    </xdr:to>
    <xdr:cxnSp macro="">
      <xdr:nvCxnSpPr>
        <xdr:cNvPr id="194" name="直線コネクタ 193"/>
        <xdr:cNvCxnSpPr/>
      </xdr:nvCxnSpPr>
      <xdr:spPr>
        <a:xfrm>
          <a:off x="2908300" y="1027393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84727</xdr:rowOff>
    </xdr:from>
    <xdr:to>
      <xdr:col>10</xdr:col>
      <xdr:colOff>165100</xdr:colOff>
      <xdr:row>60</xdr:row>
      <xdr:rowOff>14877</xdr:rowOff>
    </xdr:to>
    <xdr:sp macro="" textlink="">
      <xdr:nvSpPr>
        <xdr:cNvPr id="195" name="楕円 194"/>
        <xdr:cNvSpPr/>
      </xdr:nvSpPr>
      <xdr:spPr>
        <a:xfrm>
          <a:off x="1968500" y="1020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135527</xdr:rowOff>
    </xdr:from>
    <xdr:to>
      <xdr:col>15</xdr:col>
      <xdr:colOff>50800</xdr:colOff>
      <xdr:row>59</xdr:row>
      <xdr:rowOff>158387</xdr:rowOff>
    </xdr:to>
    <xdr:cxnSp macro="">
      <xdr:nvCxnSpPr>
        <xdr:cNvPr id="196" name="直線コネクタ 195"/>
        <xdr:cNvCxnSpPr/>
      </xdr:nvCxnSpPr>
      <xdr:spPr>
        <a:xfrm>
          <a:off x="2019300" y="1025107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76563</xdr:rowOff>
    </xdr:from>
    <xdr:to>
      <xdr:col>6</xdr:col>
      <xdr:colOff>38100</xdr:colOff>
      <xdr:row>62</xdr:row>
      <xdr:rowOff>6713</xdr:rowOff>
    </xdr:to>
    <xdr:sp macro="" textlink="">
      <xdr:nvSpPr>
        <xdr:cNvPr id="197" name="楕円 196"/>
        <xdr:cNvSpPr/>
      </xdr:nvSpPr>
      <xdr:spPr>
        <a:xfrm>
          <a:off x="1079500" y="1053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135527</xdr:rowOff>
    </xdr:from>
    <xdr:to>
      <xdr:col>10</xdr:col>
      <xdr:colOff>114300</xdr:colOff>
      <xdr:row>61</xdr:row>
      <xdr:rowOff>127363</xdr:rowOff>
    </xdr:to>
    <xdr:cxnSp macro="">
      <xdr:nvCxnSpPr>
        <xdr:cNvPr id="198" name="直線コネクタ 197"/>
        <xdr:cNvCxnSpPr/>
      </xdr:nvCxnSpPr>
      <xdr:spPr>
        <a:xfrm flipV="1">
          <a:off x="1130300" y="10251077"/>
          <a:ext cx="889000" cy="33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50092</xdr:rowOff>
    </xdr:from>
    <xdr:ext cx="405111" cy="259045"/>
    <xdr:sp macro="" textlink="">
      <xdr:nvSpPr>
        <xdr:cNvPr id="199" name="n_1aveValue【橋りょう・トンネル】&#10;有形固定資産減価償却率"/>
        <xdr:cNvSpPr txBox="1"/>
      </xdr:nvSpPr>
      <xdr:spPr>
        <a:xfrm>
          <a:off x="3582044"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14168</xdr:rowOff>
    </xdr:from>
    <xdr:ext cx="405111" cy="259045"/>
    <xdr:sp macro="" textlink="">
      <xdr:nvSpPr>
        <xdr:cNvPr id="200" name="n_2aveValue【橋りょう・トンネル】&#10;有形固定資産減価償却率"/>
        <xdr:cNvSpPr txBox="1"/>
      </xdr:nvSpPr>
      <xdr:spPr>
        <a:xfrm>
          <a:off x="2705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157860</xdr:rowOff>
    </xdr:from>
    <xdr:ext cx="405111" cy="259045"/>
    <xdr:sp macro="" textlink="">
      <xdr:nvSpPr>
        <xdr:cNvPr id="201" name="n_3aveValue【橋りょう・トンネル】&#10;有形固定資産減価償却率"/>
        <xdr:cNvSpPr txBox="1"/>
      </xdr:nvSpPr>
      <xdr:spPr>
        <a:xfrm>
          <a:off x="1816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26505</xdr:rowOff>
    </xdr:from>
    <xdr:ext cx="405111" cy="259045"/>
    <xdr:sp macro="" textlink="">
      <xdr:nvSpPr>
        <xdr:cNvPr id="202" name="n_4aveValue【橋りょう・トンネル】&#10;有形固定資産減価償却率"/>
        <xdr:cNvSpPr txBox="1"/>
      </xdr:nvSpPr>
      <xdr:spPr>
        <a:xfrm>
          <a:off x="927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73858</xdr:rowOff>
    </xdr:from>
    <xdr:ext cx="405111" cy="259045"/>
    <xdr:sp macro="" textlink="">
      <xdr:nvSpPr>
        <xdr:cNvPr id="203" name="n_1mainValue【橋りょう・トンネル】&#10;有形固定資産減価償却率"/>
        <xdr:cNvSpPr txBox="1"/>
      </xdr:nvSpPr>
      <xdr:spPr>
        <a:xfrm>
          <a:off x="35820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54264</xdr:rowOff>
    </xdr:from>
    <xdr:ext cx="405111" cy="259045"/>
    <xdr:sp macro="" textlink="">
      <xdr:nvSpPr>
        <xdr:cNvPr id="204" name="n_2mainValue【橋りょう・トンネル】&#10;有形固定資産減価償却率"/>
        <xdr:cNvSpPr txBox="1"/>
      </xdr:nvSpPr>
      <xdr:spPr>
        <a:xfrm>
          <a:off x="2705744" y="999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31404</xdr:rowOff>
    </xdr:from>
    <xdr:ext cx="405111" cy="259045"/>
    <xdr:sp macro="" textlink="">
      <xdr:nvSpPr>
        <xdr:cNvPr id="205" name="n_3mainValue【橋りょう・トンネル】&#10;有形固定資産減価償却率"/>
        <xdr:cNvSpPr txBox="1"/>
      </xdr:nvSpPr>
      <xdr:spPr>
        <a:xfrm>
          <a:off x="1816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169290</xdr:rowOff>
    </xdr:from>
    <xdr:ext cx="405111" cy="259045"/>
    <xdr:sp macro="" textlink="">
      <xdr:nvSpPr>
        <xdr:cNvPr id="206" name="n_4mainValue【橋りょう・トンネル】&#10;有形固定資産減価償却率"/>
        <xdr:cNvSpPr txBox="1"/>
      </xdr:nvSpPr>
      <xdr:spPr>
        <a:xfrm>
          <a:off x="927744" y="1062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127734</xdr:rowOff>
    </xdr:from>
    <xdr:to>
      <xdr:col>54</xdr:col>
      <xdr:colOff>189865</xdr:colOff>
      <xdr:row>64</xdr:row>
      <xdr:rowOff>69388</xdr:rowOff>
    </xdr:to>
    <xdr:cxnSp macro="">
      <xdr:nvCxnSpPr>
        <xdr:cNvPr id="230" name="直線コネクタ 229"/>
        <xdr:cNvCxnSpPr/>
      </xdr:nvCxnSpPr>
      <xdr:spPr>
        <a:xfrm flipV="1">
          <a:off x="10476865" y="9557484"/>
          <a:ext cx="0" cy="1484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73215</xdr:rowOff>
    </xdr:from>
    <xdr:ext cx="469744" cy="259045"/>
    <xdr:sp macro="" textlink="">
      <xdr:nvSpPr>
        <xdr:cNvPr id="231" name="【橋りょう・トンネル】&#10;一人当たり有形固定資産（償却資産）額最小値テキスト"/>
        <xdr:cNvSpPr txBox="1"/>
      </xdr:nvSpPr>
      <xdr:spPr>
        <a:xfrm>
          <a:off x="10515600" y="11046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69388</xdr:rowOff>
    </xdr:from>
    <xdr:to>
      <xdr:col>55</xdr:col>
      <xdr:colOff>88900</xdr:colOff>
      <xdr:row>64</xdr:row>
      <xdr:rowOff>69388</xdr:rowOff>
    </xdr:to>
    <xdr:cxnSp macro="">
      <xdr:nvCxnSpPr>
        <xdr:cNvPr id="232" name="直線コネクタ 231"/>
        <xdr:cNvCxnSpPr/>
      </xdr:nvCxnSpPr>
      <xdr:spPr>
        <a:xfrm>
          <a:off x="10388600" y="11042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74411</xdr:rowOff>
    </xdr:from>
    <xdr:ext cx="690189" cy="259045"/>
    <xdr:sp macro="" textlink="">
      <xdr:nvSpPr>
        <xdr:cNvPr id="233" name="【橋りょう・トンネル】&#10;一人当たり有形固定資産（償却資産）額最大値テキスト"/>
        <xdr:cNvSpPr txBox="1"/>
      </xdr:nvSpPr>
      <xdr:spPr>
        <a:xfrm>
          <a:off x="10515600" y="93327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127734</xdr:rowOff>
    </xdr:from>
    <xdr:to>
      <xdr:col>55</xdr:col>
      <xdr:colOff>88900</xdr:colOff>
      <xdr:row>55</xdr:row>
      <xdr:rowOff>127734</xdr:rowOff>
    </xdr:to>
    <xdr:cxnSp macro="">
      <xdr:nvCxnSpPr>
        <xdr:cNvPr id="234" name="直線コネクタ 233"/>
        <xdr:cNvCxnSpPr/>
      </xdr:nvCxnSpPr>
      <xdr:spPr>
        <a:xfrm>
          <a:off x="10388600" y="955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50503</xdr:rowOff>
    </xdr:from>
    <xdr:ext cx="599010" cy="259045"/>
    <xdr:sp macro="" textlink="">
      <xdr:nvSpPr>
        <xdr:cNvPr id="235" name="【橋りょう・トンネル】&#10;一人当たり有形固定資産（償却資産）額平均値テキスト"/>
        <xdr:cNvSpPr txBox="1"/>
      </xdr:nvSpPr>
      <xdr:spPr>
        <a:xfrm>
          <a:off x="10515600" y="105089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72076</xdr:rowOff>
    </xdr:from>
    <xdr:to>
      <xdr:col>55</xdr:col>
      <xdr:colOff>50800</xdr:colOff>
      <xdr:row>62</xdr:row>
      <xdr:rowOff>2226</xdr:rowOff>
    </xdr:to>
    <xdr:sp macro="" textlink="">
      <xdr:nvSpPr>
        <xdr:cNvPr id="236" name="フローチャート: 判断 235"/>
        <xdr:cNvSpPr/>
      </xdr:nvSpPr>
      <xdr:spPr>
        <a:xfrm>
          <a:off x="10426700" y="1053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53173</xdr:rowOff>
    </xdr:from>
    <xdr:to>
      <xdr:col>50</xdr:col>
      <xdr:colOff>165100</xdr:colOff>
      <xdr:row>61</xdr:row>
      <xdr:rowOff>154773</xdr:rowOff>
    </xdr:to>
    <xdr:sp macro="" textlink="">
      <xdr:nvSpPr>
        <xdr:cNvPr id="237" name="フローチャート: 判断 236"/>
        <xdr:cNvSpPr/>
      </xdr:nvSpPr>
      <xdr:spPr>
        <a:xfrm>
          <a:off x="9588500" y="1051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77499</xdr:rowOff>
    </xdr:from>
    <xdr:to>
      <xdr:col>46</xdr:col>
      <xdr:colOff>38100</xdr:colOff>
      <xdr:row>62</xdr:row>
      <xdr:rowOff>7649</xdr:rowOff>
    </xdr:to>
    <xdr:sp macro="" textlink="">
      <xdr:nvSpPr>
        <xdr:cNvPr id="238" name="フローチャート: 判断 237"/>
        <xdr:cNvSpPr/>
      </xdr:nvSpPr>
      <xdr:spPr>
        <a:xfrm>
          <a:off x="8699500" y="10535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76707</xdr:rowOff>
    </xdr:from>
    <xdr:to>
      <xdr:col>41</xdr:col>
      <xdr:colOff>101600</xdr:colOff>
      <xdr:row>62</xdr:row>
      <xdr:rowOff>6857</xdr:rowOff>
    </xdr:to>
    <xdr:sp macro="" textlink="">
      <xdr:nvSpPr>
        <xdr:cNvPr id="239" name="フローチャート: 判断 238"/>
        <xdr:cNvSpPr/>
      </xdr:nvSpPr>
      <xdr:spPr>
        <a:xfrm>
          <a:off x="7810500" y="1053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79514</xdr:rowOff>
    </xdr:from>
    <xdr:to>
      <xdr:col>36</xdr:col>
      <xdr:colOff>165100</xdr:colOff>
      <xdr:row>62</xdr:row>
      <xdr:rowOff>9664</xdr:rowOff>
    </xdr:to>
    <xdr:sp macro="" textlink="">
      <xdr:nvSpPr>
        <xdr:cNvPr id="240" name="フローチャート: 判断 239"/>
        <xdr:cNvSpPr/>
      </xdr:nvSpPr>
      <xdr:spPr>
        <a:xfrm>
          <a:off x="6921500" y="1053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28414</xdr:rowOff>
    </xdr:from>
    <xdr:to>
      <xdr:col>55</xdr:col>
      <xdr:colOff>50800</xdr:colOff>
      <xdr:row>60</xdr:row>
      <xdr:rowOff>130014</xdr:rowOff>
    </xdr:to>
    <xdr:sp macro="" textlink="">
      <xdr:nvSpPr>
        <xdr:cNvPr id="246" name="楕円 245"/>
        <xdr:cNvSpPr/>
      </xdr:nvSpPr>
      <xdr:spPr>
        <a:xfrm>
          <a:off x="10426700" y="1031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51291</xdr:rowOff>
    </xdr:from>
    <xdr:ext cx="599010" cy="259045"/>
    <xdr:sp macro="" textlink="">
      <xdr:nvSpPr>
        <xdr:cNvPr id="247" name="【橋りょう・トンネル】&#10;一人当たり有形固定資産（償却資産）額該当値テキスト"/>
        <xdr:cNvSpPr txBox="1"/>
      </xdr:nvSpPr>
      <xdr:spPr>
        <a:xfrm>
          <a:off x="10515600" y="10166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28608</xdr:rowOff>
    </xdr:from>
    <xdr:to>
      <xdr:col>50</xdr:col>
      <xdr:colOff>165100</xdr:colOff>
      <xdr:row>60</xdr:row>
      <xdr:rowOff>130208</xdr:rowOff>
    </xdr:to>
    <xdr:sp macro="" textlink="">
      <xdr:nvSpPr>
        <xdr:cNvPr id="248" name="楕円 247"/>
        <xdr:cNvSpPr/>
      </xdr:nvSpPr>
      <xdr:spPr>
        <a:xfrm>
          <a:off x="9588500" y="1031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79214</xdr:rowOff>
    </xdr:from>
    <xdr:to>
      <xdr:col>55</xdr:col>
      <xdr:colOff>0</xdr:colOff>
      <xdr:row>60</xdr:row>
      <xdr:rowOff>79408</xdr:rowOff>
    </xdr:to>
    <xdr:cxnSp macro="">
      <xdr:nvCxnSpPr>
        <xdr:cNvPr id="249" name="直線コネクタ 248"/>
        <xdr:cNvCxnSpPr/>
      </xdr:nvCxnSpPr>
      <xdr:spPr>
        <a:xfrm flipV="1">
          <a:off x="9639300" y="10366214"/>
          <a:ext cx="838200" cy="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38601</xdr:rowOff>
    </xdr:from>
    <xdr:to>
      <xdr:col>46</xdr:col>
      <xdr:colOff>38100</xdr:colOff>
      <xdr:row>60</xdr:row>
      <xdr:rowOff>140201</xdr:rowOff>
    </xdr:to>
    <xdr:sp macro="" textlink="">
      <xdr:nvSpPr>
        <xdr:cNvPr id="250" name="楕円 249"/>
        <xdr:cNvSpPr/>
      </xdr:nvSpPr>
      <xdr:spPr>
        <a:xfrm>
          <a:off x="8699500" y="1032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79408</xdr:rowOff>
    </xdr:from>
    <xdr:to>
      <xdr:col>50</xdr:col>
      <xdr:colOff>114300</xdr:colOff>
      <xdr:row>60</xdr:row>
      <xdr:rowOff>89401</xdr:rowOff>
    </xdr:to>
    <xdr:cxnSp macro="">
      <xdr:nvCxnSpPr>
        <xdr:cNvPr id="251" name="直線コネクタ 250"/>
        <xdr:cNvCxnSpPr/>
      </xdr:nvCxnSpPr>
      <xdr:spPr>
        <a:xfrm flipV="1">
          <a:off x="8750300" y="10366408"/>
          <a:ext cx="889000" cy="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51642</xdr:rowOff>
    </xdr:from>
    <xdr:to>
      <xdr:col>41</xdr:col>
      <xdr:colOff>101600</xdr:colOff>
      <xdr:row>60</xdr:row>
      <xdr:rowOff>153242</xdr:rowOff>
    </xdr:to>
    <xdr:sp macro="" textlink="">
      <xdr:nvSpPr>
        <xdr:cNvPr id="252" name="楕円 251"/>
        <xdr:cNvSpPr/>
      </xdr:nvSpPr>
      <xdr:spPr>
        <a:xfrm>
          <a:off x="7810500" y="1033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89401</xdr:rowOff>
    </xdr:from>
    <xdr:to>
      <xdr:col>45</xdr:col>
      <xdr:colOff>177800</xdr:colOff>
      <xdr:row>60</xdr:row>
      <xdr:rowOff>102442</xdr:rowOff>
    </xdr:to>
    <xdr:cxnSp macro="">
      <xdr:nvCxnSpPr>
        <xdr:cNvPr id="253" name="直線コネクタ 252"/>
        <xdr:cNvCxnSpPr/>
      </xdr:nvCxnSpPr>
      <xdr:spPr>
        <a:xfrm flipV="1">
          <a:off x="7861300" y="10376401"/>
          <a:ext cx="889000" cy="1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92359</xdr:rowOff>
    </xdr:from>
    <xdr:to>
      <xdr:col>36</xdr:col>
      <xdr:colOff>165100</xdr:colOff>
      <xdr:row>62</xdr:row>
      <xdr:rowOff>22509</xdr:rowOff>
    </xdr:to>
    <xdr:sp macro="" textlink="">
      <xdr:nvSpPr>
        <xdr:cNvPr id="254" name="楕円 253"/>
        <xdr:cNvSpPr/>
      </xdr:nvSpPr>
      <xdr:spPr>
        <a:xfrm>
          <a:off x="6921500" y="1055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102442</xdr:rowOff>
    </xdr:from>
    <xdr:to>
      <xdr:col>41</xdr:col>
      <xdr:colOff>50800</xdr:colOff>
      <xdr:row>61</xdr:row>
      <xdr:rowOff>143159</xdr:rowOff>
    </xdr:to>
    <xdr:cxnSp macro="">
      <xdr:nvCxnSpPr>
        <xdr:cNvPr id="255" name="直線コネクタ 254"/>
        <xdr:cNvCxnSpPr/>
      </xdr:nvCxnSpPr>
      <xdr:spPr>
        <a:xfrm flipV="1">
          <a:off x="6972300" y="10389442"/>
          <a:ext cx="889000" cy="21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145900</xdr:rowOff>
    </xdr:from>
    <xdr:ext cx="599010" cy="259045"/>
    <xdr:sp macro="" textlink="">
      <xdr:nvSpPr>
        <xdr:cNvPr id="256" name="n_1aveValue【橋りょう・トンネル】&#10;一人当たり有形固定資産（償却資産）額"/>
        <xdr:cNvSpPr txBox="1"/>
      </xdr:nvSpPr>
      <xdr:spPr>
        <a:xfrm>
          <a:off x="9327095" y="10604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170226</xdr:rowOff>
    </xdr:from>
    <xdr:ext cx="599010" cy="259045"/>
    <xdr:sp macro="" textlink="">
      <xdr:nvSpPr>
        <xdr:cNvPr id="257" name="n_2aveValue【橋りょう・トンネル】&#10;一人当たり有形固定資産（償却資産）額"/>
        <xdr:cNvSpPr txBox="1"/>
      </xdr:nvSpPr>
      <xdr:spPr>
        <a:xfrm>
          <a:off x="8450795" y="10628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169434</xdr:rowOff>
    </xdr:from>
    <xdr:ext cx="599010" cy="259045"/>
    <xdr:sp macro="" textlink="">
      <xdr:nvSpPr>
        <xdr:cNvPr id="258" name="n_3aveValue【橋りょう・トンネル】&#10;一人当たり有形固定資産（償却資産）額"/>
        <xdr:cNvSpPr txBox="1"/>
      </xdr:nvSpPr>
      <xdr:spPr>
        <a:xfrm>
          <a:off x="7561795" y="10627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26191</xdr:rowOff>
    </xdr:from>
    <xdr:ext cx="599010" cy="259045"/>
    <xdr:sp macro="" textlink="">
      <xdr:nvSpPr>
        <xdr:cNvPr id="259" name="n_4aveValue【橋りょう・トンネル】&#10;一人当たり有形固定資産（償却資産）額"/>
        <xdr:cNvSpPr txBox="1"/>
      </xdr:nvSpPr>
      <xdr:spPr>
        <a:xfrm>
          <a:off x="6672795" y="10313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146735</xdr:rowOff>
    </xdr:from>
    <xdr:ext cx="599010" cy="259045"/>
    <xdr:sp macro="" textlink="">
      <xdr:nvSpPr>
        <xdr:cNvPr id="260" name="n_1mainValue【橋りょう・トンネル】&#10;一人当たり有形固定資産（償却資産）額"/>
        <xdr:cNvSpPr txBox="1"/>
      </xdr:nvSpPr>
      <xdr:spPr>
        <a:xfrm>
          <a:off x="9327095" y="10090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156728</xdr:rowOff>
    </xdr:from>
    <xdr:ext cx="599010" cy="259045"/>
    <xdr:sp macro="" textlink="">
      <xdr:nvSpPr>
        <xdr:cNvPr id="261" name="n_2mainValue【橋りょう・トンネル】&#10;一人当たり有形固定資産（償却資産）額"/>
        <xdr:cNvSpPr txBox="1"/>
      </xdr:nvSpPr>
      <xdr:spPr>
        <a:xfrm>
          <a:off x="8450795" y="10100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169769</xdr:rowOff>
    </xdr:from>
    <xdr:ext cx="599010" cy="259045"/>
    <xdr:sp macro="" textlink="">
      <xdr:nvSpPr>
        <xdr:cNvPr id="262" name="n_3mainValue【橋りょう・トンネル】&#10;一人当たり有形固定資産（償却資産）額"/>
        <xdr:cNvSpPr txBox="1"/>
      </xdr:nvSpPr>
      <xdr:spPr>
        <a:xfrm>
          <a:off x="7561795" y="10113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13636</xdr:rowOff>
    </xdr:from>
    <xdr:ext cx="599010" cy="259045"/>
    <xdr:sp macro="" textlink="">
      <xdr:nvSpPr>
        <xdr:cNvPr id="263" name="n_4mainValue【橋りょう・トンネル】&#10;一人当たり有形固定資産（償却資産）額"/>
        <xdr:cNvSpPr txBox="1"/>
      </xdr:nvSpPr>
      <xdr:spPr>
        <a:xfrm>
          <a:off x="6672795" y="10643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106680</xdr:rowOff>
    </xdr:from>
    <xdr:to>
      <xdr:col>24</xdr:col>
      <xdr:colOff>62865</xdr:colOff>
      <xdr:row>86</xdr:row>
      <xdr:rowOff>114300</xdr:rowOff>
    </xdr:to>
    <xdr:cxnSp macro="">
      <xdr:nvCxnSpPr>
        <xdr:cNvPr id="288" name="直線コネクタ 287"/>
        <xdr:cNvCxnSpPr/>
      </xdr:nvCxnSpPr>
      <xdr:spPr>
        <a:xfrm flipV="1">
          <a:off x="4634865" y="1330833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53357</xdr:rowOff>
    </xdr:from>
    <xdr:ext cx="405111" cy="259045"/>
    <xdr:sp macro="" textlink="">
      <xdr:nvSpPr>
        <xdr:cNvPr id="291" name="【公営住宅】&#10;有形固定資産減価償却率最大値テキスト"/>
        <xdr:cNvSpPr txBox="1"/>
      </xdr:nvSpPr>
      <xdr:spPr>
        <a:xfrm>
          <a:off x="4673600" y="1308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106680</xdr:rowOff>
    </xdr:from>
    <xdr:to>
      <xdr:col>24</xdr:col>
      <xdr:colOff>152400</xdr:colOff>
      <xdr:row>77</xdr:row>
      <xdr:rowOff>106680</xdr:rowOff>
    </xdr:to>
    <xdr:cxnSp macro="">
      <xdr:nvCxnSpPr>
        <xdr:cNvPr id="292" name="直線コネクタ 291"/>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17797</xdr:rowOff>
    </xdr:from>
    <xdr:ext cx="405111" cy="259045"/>
    <xdr:sp macro="" textlink="">
      <xdr:nvSpPr>
        <xdr:cNvPr id="293" name="【公営住宅】&#10;有形固定資産減価償却率平均値テキスト"/>
        <xdr:cNvSpPr txBox="1"/>
      </xdr:nvSpPr>
      <xdr:spPr>
        <a:xfrm>
          <a:off x="4673600" y="1390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166370</xdr:rowOff>
    </xdr:from>
    <xdr:to>
      <xdr:col>24</xdr:col>
      <xdr:colOff>114300</xdr:colOff>
      <xdr:row>82</xdr:row>
      <xdr:rowOff>96520</xdr:rowOff>
    </xdr:to>
    <xdr:sp macro="" textlink="">
      <xdr:nvSpPr>
        <xdr:cNvPr id="294" name="フローチャート: 判断 293"/>
        <xdr:cNvSpPr/>
      </xdr:nvSpPr>
      <xdr:spPr>
        <a:xfrm>
          <a:off x="45847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153036</xdr:rowOff>
    </xdr:from>
    <xdr:to>
      <xdr:col>20</xdr:col>
      <xdr:colOff>38100</xdr:colOff>
      <xdr:row>83</xdr:row>
      <xdr:rowOff>83186</xdr:rowOff>
    </xdr:to>
    <xdr:sp macro="" textlink="">
      <xdr:nvSpPr>
        <xdr:cNvPr id="295" name="フローチャート: 判断 294"/>
        <xdr:cNvSpPr/>
      </xdr:nvSpPr>
      <xdr:spPr>
        <a:xfrm>
          <a:off x="3746500" y="1421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120650</xdr:rowOff>
    </xdr:from>
    <xdr:to>
      <xdr:col>15</xdr:col>
      <xdr:colOff>101600</xdr:colOff>
      <xdr:row>83</xdr:row>
      <xdr:rowOff>50800</xdr:rowOff>
    </xdr:to>
    <xdr:sp macro="" textlink="">
      <xdr:nvSpPr>
        <xdr:cNvPr id="296" name="フローチャート: 判断 295"/>
        <xdr:cNvSpPr/>
      </xdr:nvSpPr>
      <xdr:spPr>
        <a:xfrm>
          <a:off x="2857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95886</xdr:rowOff>
    </xdr:from>
    <xdr:to>
      <xdr:col>10</xdr:col>
      <xdr:colOff>165100</xdr:colOff>
      <xdr:row>83</xdr:row>
      <xdr:rowOff>26036</xdr:rowOff>
    </xdr:to>
    <xdr:sp macro="" textlink="">
      <xdr:nvSpPr>
        <xdr:cNvPr id="297" name="フローチャート: 判断 296"/>
        <xdr:cNvSpPr/>
      </xdr:nvSpPr>
      <xdr:spPr>
        <a:xfrm>
          <a:off x="1968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63500</xdr:rowOff>
    </xdr:from>
    <xdr:to>
      <xdr:col>6</xdr:col>
      <xdr:colOff>38100</xdr:colOff>
      <xdr:row>82</xdr:row>
      <xdr:rowOff>165100</xdr:rowOff>
    </xdr:to>
    <xdr:sp macro="" textlink="">
      <xdr:nvSpPr>
        <xdr:cNvPr id="298" name="フローチャート: 判断 297"/>
        <xdr:cNvSpPr/>
      </xdr:nvSpPr>
      <xdr:spPr>
        <a:xfrm>
          <a:off x="1079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99695</xdr:rowOff>
    </xdr:from>
    <xdr:to>
      <xdr:col>24</xdr:col>
      <xdr:colOff>114300</xdr:colOff>
      <xdr:row>84</xdr:row>
      <xdr:rowOff>29845</xdr:rowOff>
    </xdr:to>
    <xdr:sp macro="" textlink="">
      <xdr:nvSpPr>
        <xdr:cNvPr id="304" name="楕円 303"/>
        <xdr:cNvSpPr/>
      </xdr:nvSpPr>
      <xdr:spPr>
        <a:xfrm>
          <a:off x="4584700" y="1433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78122</xdr:rowOff>
    </xdr:from>
    <xdr:ext cx="405111" cy="259045"/>
    <xdr:sp macro="" textlink="">
      <xdr:nvSpPr>
        <xdr:cNvPr id="305" name="【公営住宅】&#10;有形固定資産減価償却率該当値テキスト"/>
        <xdr:cNvSpPr txBox="1"/>
      </xdr:nvSpPr>
      <xdr:spPr>
        <a:xfrm>
          <a:off x="4673600" y="1430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78739</xdr:rowOff>
    </xdr:from>
    <xdr:to>
      <xdr:col>20</xdr:col>
      <xdr:colOff>38100</xdr:colOff>
      <xdr:row>84</xdr:row>
      <xdr:rowOff>8889</xdr:rowOff>
    </xdr:to>
    <xdr:sp macro="" textlink="">
      <xdr:nvSpPr>
        <xdr:cNvPr id="306" name="楕円 305"/>
        <xdr:cNvSpPr/>
      </xdr:nvSpPr>
      <xdr:spPr>
        <a:xfrm>
          <a:off x="37465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129539</xdr:rowOff>
    </xdr:from>
    <xdr:to>
      <xdr:col>24</xdr:col>
      <xdr:colOff>63500</xdr:colOff>
      <xdr:row>83</xdr:row>
      <xdr:rowOff>150495</xdr:rowOff>
    </xdr:to>
    <xdr:cxnSp macro="">
      <xdr:nvCxnSpPr>
        <xdr:cNvPr id="307" name="直線コネクタ 306"/>
        <xdr:cNvCxnSpPr/>
      </xdr:nvCxnSpPr>
      <xdr:spPr>
        <a:xfrm>
          <a:off x="3797300" y="14359889"/>
          <a:ext cx="8382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55880</xdr:rowOff>
    </xdr:from>
    <xdr:to>
      <xdr:col>15</xdr:col>
      <xdr:colOff>101600</xdr:colOff>
      <xdr:row>83</xdr:row>
      <xdr:rowOff>157480</xdr:rowOff>
    </xdr:to>
    <xdr:sp macro="" textlink="">
      <xdr:nvSpPr>
        <xdr:cNvPr id="308" name="楕円 307"/>
        <xdr:cNvSpPr/>
      </xdr:nvSpPr>
      <xdr:spPr>
        <a:xfrm>
          <a:off x="28575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106680</xdr:rowOff>
    </xdr:from>
    <xdr:to>
      <xdr:col>19</xdr:col>
      <xdr:colOff>177800</xdr:colOff>
      <xdr:row>83</xdr:row>
      <xdr:rowOff>129539</xdr:rowOff>
    </xdr:to>
    <xdr:cxnSp macro="">
      <xdr:nvCxnSpPr>
        <xdr:cNvPr id="309" name="直線コネクタ 308"/>
        <xdr:cNvCxnSpPr/>
      </xdr:nvCxnSpPr>
      <xdr:spPr>
        <a:xfrm>
          <a:off x="2908300" y="1433703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25400</xdr:rowOff>
    </xdr:from>
    <xdr:to>
      <xdr:col>10</xdr:col>
      <xdr:colOff>165100</xdr:colOff>
      <xdr:row>83</xdr:row>
      <xdr:rowOff>127000</xdr:rowOff>
    </xdr:to>
    <xdr:sp macro="" textlink="">
      <xdr:nvSpPr>
        <xdr:cNvPr id="310" name="楕円 309"/>
        <xdr:cNvSpPr/>
      </xdr:nvSpPr>
      <xdr:spPr>
        <a:xfrm>
          <a:off x="196850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76200</xdr:rowOff>
    </xdr:from>
    <xdr:to>
      <xdr:col>15</xdr:col>
      <xdr:colOff>50800</xdr:colOff>
      <xdr:row>83</xdr:row>
      <xdr:rowOff>106680</xdr:rowOff>
    </xdr:to>
    <xdr:cxnSp macro="">
      <xdr:nvCxnSpPr>
        <xdr:cNvPr id="311" name="直線コネクタ 310"/>
        <xdr:cNvCxnSpPr/>
      </xdr:nvCxnSpPr>
      <xdr:spPr>
        <a:xfrm>
          <a:off x="2019300" y="143065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170180</xdr:rowOff>
    </xdr:from>
    <xdr:to>
      <xdr:col>6</xdr:col>
      <xdr:colOff>38100</xdr:colOff>
      <xdr:row>83</xdr:row>
      <xdr:rowOff>100330</xdr:rowOff>
    </xdr:to>
    <xdr:sp macro="" textlink="">
      <xdr:nvSpPr>
        <xdr:cNvPr id="312" name="楕円 311"/>
        <xdr:cNvSpPr/>
      </xdr:nvSpPr>
      <xdr:spPr>
        <a:xfrm>
          <a:off x="1079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49530</xdr:rowOff>
    </xdr:from>
    <xdr:to>
      <xdr:col>10</xdr:col>
      <xdr:colOff>114300</xdr:colOff>
      <xdr:row>83</xdr:row>
      <xdr:rowOff>76200</xdr:rowOff>
    </xdr:to>
    <xdr:cxnSp macro="">
      <xdr:nvCxnSpPr>
        <xdr:cNvPr id="313" name="直線コネクタ 312"/>
        <xdr:cNvCxnSpPr/>
      </xdr:nvCxnSpPr>
      <xdr:spPr>
        <a:xfrm>
          <a:off x="1130300" y="142798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99713</xdr:rowOff>
    </xdr:from>
    <xdr:ext cx="405111" cy="259045"/>
    <xdr:sp macro="" textlink="">
      <xdr:nvSpPr>
        <xdr:cNvPr id="314" name="n_1aveValue【公営住宅】&#10;有形固定資産減価償却率"/>
        <xdr:cNvSpPr txBox="1"/>
      </xdr:nvSpPr>
      <xdr:spPr>
        <a:xfrm>
          <a:off x="3582044" y="13987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67327</xdr:rowOff>
    </xdr:from>
    <xdr:ext cx="405111" cy="259045"/>
    <xdr:sp macro="" textlink="">
      <xdr:nvSpPr>
        <xdr:cNvPr id="315" name="n_2aveValue【公営住宅】&#10;有形固定資産減価償却率"/>
        <xdr:cNvSpPr txBox="1"/>
      </xdr:nvSpPr>
      <xdr:spPr>
        <a:xfrm>
          <a:off x="2705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42563</xdr:rowOff>
    </xdr:from>
    <xdr:ext cx="405111" cy="259045"/>
    <xdr:sp macro="" textlink="">
      <xdr:nvSpPr>
        <xdr:cNvPr id="316" name="n_3aveValue【公営住宅】&#10;有形固定資産減価償却率"/>
        <xdr:cNvSpPr txBox="1"/>
      </xdr:nvSpPr>
      <xdr:spPr>
        <a:xfrm>
          <a:off x="1816744" y="1393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10177</xdr:rowOff>
    </xdr:from>
    <xdr:ext cx="405111" cy="259045"/>
    <xdr:sp macro="" textlink="">
      <xdr:nvSpPr>
        <xdr:cNvPr id="317" name="n_4aveValue【公営住宅】&#10;有形固定資産減価償却率"/>
        <xdr:cNvSpPr txBox="1"/>
      </xdr:nvSpPr>
      <xdr:spPr>
        <a:xfrm>
          <a:off x="9277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16</xdr:rowOff>
    </xdr:from>
    <xdr:ext cx="405111" cy="259045"/>
    <xdr:sp macro="" textlink="">
      <xdr:nvSpPr>
        <xdr:cNvPr id="318" name="n_1mainValue【公営住宅】&#10;有形固定資産減価償却率"/>
        <xdr:cNvSpPr txBox="1"/>
      </xdr:nvSpPr>
      <xdr:spPr>
        <a:xfrm>
          <a:off x="3582044" y="1440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148607</xdr:rowOff>
    </xdr:from>
    <xdr:ext cx="405111" cy="259045"/>
    <xdr:sp macro="" textlink="">
      <xdr:nvSpPr>
        <xdr:cNvPr id="319" name="n_2mainValue【公営住宅】&#10;有形固定資産減価償却率"/>
        <xdr:cNvSpPr txBox="1"/>
      </xdr:nvSpPr>
      <xdr:spPr>
        <a:xfrm>
          <a:off x="2705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118127</xdr:rowOff>
    </xdr:from>
    <xdr:ext cx="405111" cy="259045"/>
    <xdr:sp macro="" textlink="">
      <xdr:nvSpPr>
        <xdr:cNvPr id="320" name="n_3mainValue【公営住宅】&#10;有形固定資産減価償却率"/>
        <xdr:cNvSpPr txBox="1"/>
      </xdr:nvSpPr>
      <xdr:spPr>
        <a:xfrm>
          <a:off x="1816744" y="1434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91457</xdr:rowOff>
    </xdr:from>
    <xdr:ext cx="405111" cy="259045"/>
    <xdr:sp macro="" textlink="">
      <xdr:nvSpPr>
        <xdr:cNvPr id="321" name="n_4mainValue【公営住宅】&#10;有形固定資産減価償却率"/>
        <xdr:cNvSpPr txBox="1"/>
      </xdr:nvSpPr>
      <xdr:spPr>
        <a:xfrm>
          <a:off x="927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5" name="テキスト ボックス 33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7" name="テキスト ボックス 33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9" name="テキスト ボックス 33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130454</xdr:rowOff>
    </xdr:from>
    <xdr:to>
      <xdr:col>54</xdr:col>
      <xdr:colOff>189865</xdr:colOff>
      <xdr:row>86</xdr:row>
      <xdr:rowOff>12954</xdr:rowOff>
    </xdr:to>
    <xdr:cxnSp macro="">
      <xdr:nvCxnSpPr>
        <xdr:cNvPr id="343" name="直線コネクタ 342"/>
        <xdr:cNvCxnSpPr/>
      </xdr:nvCxnSpPr>
      <xdr:spPr>
        <a:xfrm flipV="1">
          <a:off x="10476865" y="13332104"/>
          <a:ext cx="0" cy="1425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16781</xdr:rowOff>
    </xdr:from>
    <xdr:ext cx="469744" cy="259045"/>
    <xdr:sp macro="" textlink="">
      <xdr:nvSpPr>
        <xdr:cNvPr id="344" name="【公営住宅】&#10;一人当たり面積最小値テキスト"/>
        <xdr:cNvSpPr txBox="1"/>
      </xdr:nvSpPr>
      <xdr:spPr>
        <a:xfrm>
          <a:off x="10515600" y="1476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12954</xdr:rowOff>
    </xdr:from>
    <xdr:to>
      <xdr:col>55</xdr:col>
      <xdr:colOff>88900</xdr:colOff>
      <xdr:row>86</xdr:row>
      <xdr:rowOff>12954</xdr:rowOff>
    </xdr:to>
    <xdr:cxnSp macro="">
      <xdr:nvCxnSpPr>
        <xdr:cNvPr id="345" name="直線コネクタ 344"/>
        <xdr:cNvCxnSpPr/>
      </xdr:nvCxnSpPr>
      <xdr:spPr>
        <a:xfrm>
          <a:off x="10388600" y="1475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77131</xdr:rowOff>
    </xdr:from>
    <xdr:ext cx="469744" cy="259045"/>
    <xdr:sp macro="" textlink="">
      <xdr:nvSpPr>
        <xdr:cNvPr id="346" name="【公営住宅】&#10;一人当たり面積最大値テキスト"/>
        <xdr:cNvSpPr txBox="1"/>
      </xdr:nvSpPr>
      <xdr:spPr>
        <a:xfrm>
          <a:off x="10515600" y="13107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130454</xdr:rowOff>
    </xdr:from>
    <xdr:to>
      <xdr:col>55</xdr:col>
      <xdr:colOff>88900</xdr:colOff>
      <xdr:row>77</xdr:row>
      <xdr:rowOff>130454</xdr:rowOff>
    </xdr:to>
    <xdr:cxnSp macro="">
      <xdr:nvCxnSpPr>
        <xdr:cNvPr id="347" name="直線コネクタ 346"/>
        <xdr:cNvCxnSpPr/>
      </xdr:nvCxnSpPr>
      <xdr:spPr>
        <a:xfrm>
          <a:off x="10388600" y="13332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155464</xdr:rowOff>
    </xdr:from>
    <xdr:ext cx="469744" cy="259045"/>
    <xdr:sp macro="" textlink="">
      <xdr:nvSpPr>
        <xdr:cNvPr id="348" name="【公営住宅】&#10;一人当たり面積平均値テキスト"/>
        <xdr:cNvSpPr txBox="1"/>
      </xdr:nvSpPr>
      <xdr:spPr>
        <a:xfrm>
          <a:off x="10515600" y="14385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5587</xdr:rowOff>
    </xdr:from>
    <xdr:to>
      <xdr:col>55</xdr:col>
      <xdr:colOff>50800</xdr:colOff>
      <xdr:row>84</xdr:row>
      <xdr:rowOff>107187</xdr:rowOff>
    </xdr:to>
    <xdr:sp macro="" textlink="">
      <xdr:nvSpPr>
        <xdr:cNvPr id="349" name="フローチャート: 判断 348"/>
        <xdr:cNvSpPr/>
      </xdr:nvSpPr>
      <xdr:spPr>
        <a:xfrm>
          <a:off x="104267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142291</xdr:rowOff>
    </xdr:from>
    <xdr:to>
      <xdr:col>50</xdr:col>
      <xdr:colOff>165100</xdr:colOff>
      <xdr:row>84</xdr:row>
      <xdr:rowOff>72441</xdr:rowOff>
    </xdr:to>
    <xdr:sp macro="" textlink="">
      <xdr:nvSpPr>
        <xdr:cNvPr id="350" name="フローチャート: 判断 349"/>
        <xdr:cNvSpPr/>
      </xdr:nvSpPr>
      <xdr:spPr>
        <a:xfrm>
          <a:off x="9588500" y="1437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134976</xdr:rowOff>
    </xdr:from>
    <xdr:to>
      <xdr:col>46</xdr:col>
      <xdr:colOff>38100</xdr:colOff>
      <xdr:row>84</xdr:row>
      <xdr:rowOff>65126</xdr:rowOff>
    </xdr:to>
    <xdr:sp macro="" textlink="">
      <xdr:nvSpPr>
        <xdr:cNvPr id="351" name="フローチャート: 判断 350"/>
        <xdr:cNvSpPr/>
      </xdr:nvSpPr>
      <xdr:spPr>
        <a:xfrm>
          <a:off x="8699500" y="1436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137719</xdr:rowOff>
    </xdr:from>
    <xdr:to>
      <xdr:col>41</xdr:col>
      <xdr:colOff>101600</xdr:colOff>
      <xdr:row>84</xdr:row>
      <xdr:rowOff>67869</xdr:rowOff>
    </xdr:to>
    <xdr:sp macro="" textlink="">
      <xdr:nvSpPr>
        <xdr:cNvPr id="352" name="フローチャート: 判断 351"/>
        <xdr:cNvSpPr/>
      </xdr:nvSpPr>
      <xdr:spPr>
        <a:xfrm>
          <a:off x="7810500" y="1436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129947</xdr:rowOff>
    </xdr:from>
    <xdr:to>
      <xdr:col>36</xdr:col>
      <xdr:colOff>165100</xdr:colOff>
      <xdr:row>84</xdr:row>
      <xdr:rowOff>60097</xdr:rowOff>
    </xdr:to>
    <xdr:sp macro="" textlink="">
      <xdr:nvSpPr>
        <xdr:cNvPr id="353" name="フローチャート: 判断 352"/>
        <xdr:cNvSpPr/>
      </xdr:nvSpPr>
      <xdr:spPr>
        <a:xfrm>
          <a:off x="6921500" y="14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99313</xdr:rowOff>
    </xdr:from>
    <xdr:to>
      <xdr:col>55</xdr:col>
      <xdr:colOff>50800</xdr:colOff>
      <xdr:row>83</xdr:row>
      <xdr:rowOff>29463</xdr:rowOff>
    </xdr:to>
    <xdr:sp macro="" textlink="">
      <xdr:nvSpPr>
        <xdr:cNvPr id="359" name="楕円 358"/>
        <xdr:cNvSpPr/>
      </xdr:nvSpPr>
      <xdr:spPr>
        <a:xfrm>
          <a:off x="10426700" y="1415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122190</xdr:rowOff>
    </xdr:from>
    <xdr:ext cx="469744" cy="259045"/>
    <xdr:sp macro="" textlink="">
      <xdr:nvSpPr>
        <xdr:cNvPr id="360" name="【公営住宅】&#10;一人当たり面積該当値テキスト"/>
        <xdr:cNvSpPr txBox="1"/>
      </xdr:nvSpPr>
      <xdr:spPr>
        <a:xfrm>
          <a:off x="10515600" y="1400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99771</xdr:rowOff>
    </xdr:from>
    <xdr:to>
      <xdr:col>50</xdr:col>
      <xdr:colOff>165100</xdr:colOff>
      <xdr:row>83</xdr:row>
      <xdr:rowOff>29921</xdr:rowOff>
    </xdr:to>
    <xdr:sp macro="" textlink="">
      <xdr:nvSpPr>
        <xdr:cNvPr id="361" name="楕円 360"/>
        <xdr:cNvSpPr/>
      </xdr:nvSpPr>
      <xdr:spPr>
        <a:xfrm>
          <a:off x="9588500" y="1415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150113</xdr:rowOff>
    </xdr:from>
    <xdr:to>
      <xdr:col>55</xdr:col>
      <xdr:colOff>0</xdr:colOff>
      <xdr:row>82</xdr:row>
      <xdr:rowOff>150571</xdr:rowOff>
    </xdr:to>
    <xdr:cxnSp macro="">
      <xdr:nvCxnSpPr>
        <xdr:cNvPr id="362" name="直線コネクタ 361"/>
        <xdr:cNvCxnSpPr/>
      </xdr:nvCxnSpPr>
      <xdr:spPr>
        <a:xfrm flipV="1">
          <a:off x="9639300" y="14209013"/>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106172</xdr:rowOff>
    </xdr:from>
    <xdr:to>
      <xdr:col>46</xdr:col>
      <xdr:colOff>38100</xdr:colOff>
      <xdr:row>83</xdr:row>
      <xdr:rowOff>36322</xdr:rowOff>
    </xdr:to>
    <xdr:sp macro="" textlink="">
      <xdr:nvSpPr>
        <xdr:cNvPr id="363" name="楕円 362"/>
        <xdr:cNvSpPr/>
      </xdr:nvSpPr>
      <xdr:spPr>
        <a:xfrm>
          <a:off x="8699500" y="1416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150571</xdr:rowOff>
    </xdr:from>
    <xdr:to>
      <xdr:col>50</xdr:col>
      <xdr:colOff>114300</xdr:colOff>
      <xdr:row>82</xdr:row>
      <xdr:rowOff>156972</xdr:rowOff>
    </xdr:to>
    <xdr:cxnSp macro="">
      <xdr:nvCxnSpPr>
        <xdr:cNvPr id="364" name="直線コネクタ 363"/>
        <xdr:cNvCxnSpPr/>
      </xdr:nvCxnSpPr>
      <xdr:spPr>
        <a:xfrm flipV="1">
          <a:off x="8750300" y="14209471"/>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117145</xdr:rowOff>
    </xdr:from>
    <xdr:to>
      <xdr:col>41</xdr:col>
      <xdr:colOff>101600</xdr:colOff>
      <xdr:row>83</xdr:row>
      <xdr:rowOff>47295</xdr:rowOff>
    </xdr:to>
    <xdr:sp macro="" textlink="">
      <xdr:nvSpPr>
        <xdr:cNvPr id="365" name="楕円 364"/>
        <xdr:cNvSpPr/>
      </xdr:nvSpPr>
      <xdr:spPr>
        <a:xfrm>
          <a:off x="7810500" y="1417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156972</xdr:rowOff>
    </xdr:from>
    <xdr:to>
      <xdr:col>45</xdr:col>
      <xdr:colOff>177800</xdr:colOff>
      <xdr:row>82</xdr:row>
      <xdr:rowOff>167945</xdr:rowOff>
    </xdr:to>
    <xdr:cxnSp macro="">
      <xdr:nvCxnSpPr>
        <xdr:cNvPr id="366" name="直線コネクタ 365"/>
        <xdr:cNvCxnSpPr/>
      </xdr:nvCxnSpPr>
      <xdr:spPr>
        <a:xfrm flipV="1">
          <a:off x="7861300" y="14215872"/>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122631</xdr:rowOff>
    </xdr:from>
    <xdr:to>
      <xdr:col>36</xdr:col>
      <xdr:colOff>165100</xdr:colOff>
      <xdr:row>83</xdr:row>
      <xdr:rowOff>52781</xdr:rowOff>
    </xdr:to>
    <xdr:sp macro="" textlink="">
      <xdr:nvSpPr>
        <xdr:cNvPr id="367" name="楕円 366"/>
        <xdr:cNvSpPr/>
      </xdr:nvSpPr>
      <xdr:spPr>
        <a:xfrm>
          <a:off x="6921500" y="1418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167945</xdr:rowOff>
    </xdr:from>
    <xdr:to>
      <xdr:col>41</xdr:col>
      <xdr:colOff>50800</xdr:colOff>
      <xdr:row>83</xdr:row>
      <xdr:rowOff>1981</xdr:rowOff>
    </xdr:to>
    <xdr:cxnSp macro="">
      <xdr:nvCxnSpPr>
        <xdr:cNvPr id="368" name="直線コネクタ 367"/>
        <xdr:cNvCxnSpPr/>
      </xdr:nvCxnSpPr>
      <xdr:spPr>
        <a:xfrm flipV="1">
          <a:off x="6972300" y="14226845"/>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63568</xdr:rowOff>
    </xdr:from>
    <xdr:ext cx="469744" cy="259045"/>
    <xdr:sp macro="" textlink="">
      <xdr:nvSpPr>
        <xdr:cNvPr id="369" name="n_1aveValue【公営住宅】&#10;一人当たり面積"/>
        <xdr:cNvSpPr txBox="1"/>
      </xdr:nvSpPr>
      <xdr:spPr>
        <a:xfrm>
          <a:off x="9391727" y="14465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56253</xdr:rowOff>
    </xdr:from>
    <xdr:ext cx="469744" cy="259045"/>
    <xdr:sp macro="" textlink="">
      <xdr:nvSpPr>
        <xdr:cNvPr id="370" name="n_2aveValue【公営住宅】&#10;一人当たり面積"/>
        <xdr:cNvSpPr txBox="1"/>
      </xdr:nvSpPr>
      <xdr:spPr>
        <a:xfrm>
          <a:off x="8515427" y="1445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58996</xdr:rowOff>
    </xdr:from>
    <xdr:ext cx="469744" cy="259045"/>
    <xdr:sp macro="" textlink="">
      <xdr:nvSpPr>
        <xdr:cNvPr id="371" name="n_3aveValue【公営住宅】&#10;一人当たり面積"/>
        <xdr:cNvSpPr txBox="1"/>
      </xdr:nvSpPr>
      <xdr:spPr>
        <a:xfrm>
          <a:off x="7626427" y="14460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51224</xdr:rowOff>
    </xdr:from>
    <xdr:ext cx="469744" cy="259045"/>
    <xdr:sp macro="" textlink="">
      <xdr:nvSpPr>
        <xdr:cNvPr id="372" name="n_4aveValue【公営住宅】&#10;一人当たり面積"/>
        <xdr:cNvSpPr txBox="1"/>
      </xdr:nvSpPr>
      <xdr:spPr>
        <a:xfrm>
          <a:off x="6737427" y="1445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46448</xdr:rowOff>
    </xdr:from>
    <xdr:ext cx="469744" cy="259045"/>
    <xdr:sp macro="" textlink="">
      <xdr:nvSpPr>
        <xdr:cNvPr id="373" name="n_1mainValue【公営住宅】&#10;一人当たり面積"/>
        <xdr:cNvSpPr txBox="1"/>
      </xdr:nvSpPr>
      <xdr:spPr>
        <a:xfrm>
          <a:off x="9391727" y="13933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52849</xdr:rowOff>
    </xdr:from>
    <xdr:ext cx="469744" cy="259045"/>
    <xdr:sp macro="" textlink="">
      <xdr:nvSpPr>
        <xdr:cNvPr id="374" name="n_2mainValue【公営住宅】&#10;一人当たり面積"/>
        <xdr:cNvSpPr txBox="1"/>
      </xdr:nvSpPr>
      <xdr:spPr>
        <a:xfrm>
          <a:off x="8515427" y="1394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63822</xdr:rowOff>
    </xdr:from>
    <xdr:ext cx="469744" cy="259045"/>
    <xdr:sp macro="" textlink="">
      <xdr:nvSpPr>
        <xdr:cNvPr id="375" name="n_3mainValue【公営住宅】&#10;一人当たり面積"/>
        <xdr:cNvSpPr txBox="1"/>
      </xdr:nvSpPr>
      <xdr:spPr>
        <a:xfrm>
          <a:off x="7626427" y="13951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69308</xdr:rowOff>
    </xdr:from>
    <xdr:ext cx="469744" cy="259045"/>
    <xdr:sp macro="" textlink="">
      <xdr:nvSpPr>
        <xdr:cNvPr id="376" name="n_4mainValue【公営住宅】&#10;一人当たり面積"/>
        <xdr:cNvSpPr txBox="1"/>
      </xdr:nvSpPr>
      <xdr:spPr>
        <a:xfrm>
          <a:off x="6737427" y="13956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1" name="正方形/長方形 40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2" name="正方形/長方形 40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3" name="正方形/長方形 40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4" name="正方形/長方形 40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5" name="正方形/長方形 40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6" name="正方形/長方形 40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7" name="正方形/長方形 40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8" name="正方形/長方形 407"/>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09" name="正方形/長方形 4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0" name="正方形/長方形 4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1" name="正方形/長方形 4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2" name="正方形/長方形 4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3" name="正方形/長方形 4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4" name="正方形/長方形 4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5" name="正方形/長方形 4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6" name="正方形/長方形 4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7" name="テキスト ボックス 4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8" name="直線コネクタ 4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9" name="テキスト ボックス 41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0" name="直線コネクタ 41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1" name="テキスト ボックス 420"/>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2" name="直線コネクタ 42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3" name="テキスト ボックス 42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4" name="直線コネクタ 42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5" name="テキスト ボックス 42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6" name="直線コネクタ 42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7" name="テキスト ボックス 42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8" name="直線コネクタ 42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9" name="テキスト ボックス 42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0" name="直線コネクタ 42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1" name="テキスト ボックス 430"/>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2" name="直線コネクタ 4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96338</xdr:rowOff>
    </xdr:from>
    <xdr:to>
      <xdr:col>85</xdr:col>
      <xdr:colOff>126364</xdr:colOff>
      <xdr:row>63</xdr:row>
      <xdr:rowOff>150223</xdr:rowOff>
    </xdr:to>
    <xdr:cxnSp macro="">
      <xdr:nvCxnSpPr>
        <xdr:cNvPr id="434" name="直線コネクタ 433"/>
        <xdr:cNvCxnSpPr/>
      </xdr:nvCxnSpPr>
      <xdr:spPr>
        <a:xfrm flipV="1">
          <a:off x="16318864" y="9697538"/>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405111" cy="259045"/>
    <xdr:sp macro="" textlink="">
      <xdr:nvSpPr>
        <xdr:cNvPr id="435" name="【学校施設】&#10;有形固定資産減価償却率最小値テキスト"/>
        <xdr:cNvSpPr txBox="1"/>
      </xdr:nvSpPr>
      <xdr:spPr>
        <a:xfrm>
          <a:off x="16357600" y="10955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436" name="直線コネクタ 435"/>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43015</xdr:rowOff>
    </xdr:from>
    <xdr:ext cx="405111" cy="259045"/>
    <xdr:sp macro="" textlink="">
      <xdr:nvSpPr>
        <xdr:cNvPr id="437" name="【学校施設】&#10;有形固定資産減価償却率最大値テキスト"/>
        <xdr:cNvSpPr txBox="1"/>
      </xdr:nvSpPr>
      <xdr:spPr>
        <a:xfrm>
          <a:off x="16357600" y="947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96338</xdr:rowOff>
    </xdr:from>
    <xdr:to>
      <xdr:col>86</xdr:col>
      <xdr:colOff>25400</xdr:colOff>
      <xdr:row>56</xdr:row>
      <xdr:rowOff>96338</xdr:rowOff>
    </xdr:to>
    <xdr:cxnSp macro="">
      <xdr:nvCxnSpPr>
        <xdr:cNvPr id="438" name="直線コネクタ 437"/>
        <xdr:cNvCxnSpPr/>
      </xdr:nvCxnSpPr>
      <xdr:spPr>
        <a:xfrm>
          <a:off x="16230600" y="969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118671</xdr:rowOff>
    </xdr:from>
    <xdr:ext cx="405111" cy="259045"/>
    <xdr:sp macro="" textlink="">
      <xdr:nvSpPr>
        <xdr:cNvPr id="439" name="【学校施設】&#10;有形固定資産減価償却率平均値テキスト"/>
        <xdr:cNvSpPr txBox="1"/>
      </xdr:nvSpPr>
      <xdr:spPr>
        <a:xfrm>
          <a:off x="16357600" y="10405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440" name="フローチャート: 判断 439"/>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112485</xdr:rowOff>
    </xdr:from>
    <xdr:to>
      <xdr:col>81</xdr:col>
      <xdr:colOff>101600</xdr:colOff>
      <xdr:row>61</xdr:row>
      <xdr:rowOff>42635</xdr:rowOff>
    </xdr:to>
    <xdr:sp macro="" textlink="">
      <xdr:nvSpPr>
        <xdr:cNvPr id="441" name="フローチャート: 判断 440"/>
        <xdr:cNvSpPr/>
      </xdr:nvSpPr>
      <xdr:spPr>
        <a:xfrm>
          <a:off x="15430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92891</xdr:rowOff>
    </xdr:from>
    <xdr:to>
      <xdr:col>76</xdr:col>
      <xdr:colOff>165100</xdr:colOff>
      <xdr:row>61</xdr:row>
      <xdr:rowOff>23041</xdr:rowOff>
    </xdr:to>
    <xdr:sp macro="" textlink="">
      <xdr:nvSpPr>
        <xdr:cNvPr id="442" name="フローチャート: 判断 441"/>
        <xdr:cNvSpPr/>
      </xdr:nvSpPr>
      <xdr:spPr>
        <a:xfrm>
          <a:off x="14541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40640</xdr:rowOff>
    </xdr:from>
    <xdr:to>
      <xdr:col>72</xdr:col>
      <xdr:colOff>38100</xdr:colOff>
      <xdr:row>60</xdr:row>
      <xdr:rowOff>142240</xdr:rowOff>
    </xdr:to>
    <xdr:sp macro="" textlink="">
      <xdr:nvSpPr>
        <xdr:cNvPr id="443" name="フローチャート: 判断 442"/>
        <xdr:cNvSpPr/>
      </xdr:nvSpPr>
      <xdr:spPr>
        <a:xfrm>
          <a:off x="13652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7983</xdr:rowOff>
    </xdr:from>
    <xdr:to>
      <xdr:col>67</xdr:col>
      <xdr:colOff>101600</xdr:colOff>
      <xdr:row>60</xdr:row>
      <xdr:rowOff>109583</xdr:rowOff>
    </xdr:to>
    <xdr:sp macro="" textlink="">
      <xdr:nvSpPr>
        <xdr:cNvPr id="444" name="フローチャート: 判断 443"/>
        <xdr:cNvSpPr/>
      </xdr:nvSpPr>
      <xdr:spPr>
        <a:xfrm>
          <a:off x="12763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5" name="テキスト ボックス 4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6" name="テキスト ボックス 4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7" name="テキスト ボックス 4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8" name="テキスト ボックス 4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9" name="テキスト ボックス 4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102688</xdr:rowOff>
    </xdr:from>
    <xdr:to>
      <xdr:col>85</xdr:col>
      <xdr:colOff>177800</xdr:colOff>
      <xdr:row>61</xdr:row>
      <xdr:rowOff>32838</xdr:rowOff>
    </xdr:to>
    <xdr:sp macro="" textlink="">
      <xdr:nvSpPr>
        <xdr:cNvPr id="450" name="楕円 449"/>
        <xdr:cNvSpPr/>
      </xdr:nvSpPr>
      <xdr:spPr>
        <a:xfrm>
          <a:off x="16268700" y="1038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125565</xdr:rowOff>
    </xdr:from>
    <xdr:ext cx="405111" cy="259045"/>
    <xdr:sp macro="" textlink="">
      <xdr:nvSpPr>
        <xdr:cNvPr id="451" name="【学校施設】&#10;有形固定資産減価償却率該当値テキスト"/>
        <xdr:cNvSpPr txBox="1"/>
      </xdr:nvSpPr>
      <xdr:spPr>
        <a:xfrm>
          <a:off x="16357600" y="10241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76563</xdr:rowOff>
    </xdr:from>
    <xdr:to>
      <xdr:col>81</xdr:col>
      <xdr:colOff>101600</xdr:colOff>
      <xdr:row>61</xdr:row>
      <xdr:rowOff>6713</xdr:rowOff>
    </xdr:to>
    <xdr:sp macro="" textlink="">
      <xdr:nvSpPr>
        <xdr:cNvPr id="452" name="楕円 451"/>
        <xdr:cNvSpPr/>
      </xdr:nvSpPr>
      <xdr:spPr>
        <a:xfrm>
          <a:off x="15430500" y="1036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127363</xdr:rowOff>
    </xdr:from>
    <xdr:to>
      <xdr:col>85</xdr:col>
      <xdr:colOff>127000</xdr:colOff>
      <xdr:row>60</xdr:row>
      <xdr:rowOff>153488</xdr:rowOff>
    </xdr:to>
    <xdr:cxnSp macro="">
      <xdr:nvCxnSpPr>
        <xdr:cNvPr id="453" name="直線コネクタ 452"/>
        <xdr:cNvCxnSpPr/>
      </xdr:nvCxnSpPr>
      <xdr:spPr>
        <a:xfrm>
          <a:off x="15481300" y="10414363"/>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45538</xdr:rowOff>
    </xdr:from>
    <xdr:to>
      <xdr:col>76</xdr:col>
      <xdr:colOff>165100</xdr:colOff>
      <xdr:row>60</xdr:row>
      <xdr:rowOff>147138</xdr:rowOff>
    </xdr:to>
    <xdr:sp macro="" textlink="">
      <xdr:nvSpPr>
        <xdr:cNvPr id="454" name="楕円 453"/>
        <xdr:cNvSpPr/>
      </xdr:nvSpPr>
      <xdr:spPr>
        <a:xfrm>
          <a:off x="14541500" y="1033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96338</xdr:rowOff>
    </xdr:from>
    <xdr:to>
      <xdr:col>81</xdr:col>
      <xdr:colOff>50800</xdr:colOff>
      <xdr:row>60</xdr:row>
      <xdr:rowOff>127363</xdr:rowOff>
    </xdr:to>
    <xdr:cxnSp macro="">
      <xdr:nvCxnSpPr>
        <xdr:cNvPr id="455" name="直線コネクタ 454"/>
        <xdr:cNvCxnSpPr/>
      </xdr:nvCxnSpPr>
      <xdr:spPr>
        <a:xfrm>
          <a:off x="14592300" y="1038333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11249</xdr:rowOff>
    </xdr:from>
    <xdr:to>
      <xdr:col>72</xdr:col>
      <xdr:colOff>38100</xdr:colOff>
      <xdr:row>60</xdr:row>
      <xdr:rowOff>112849</xdr:rowOff>
    </xdr:to>
    <xdr:sp macro="" textlink="">
      <xdr:nvSpPr>
        <xdr:cNvPr id="456" name="楕円 455"/>
        <xdr:cNvSpPr/>
      </xdr:nvSpPr>
      <xdr:spPr>
        <a:xfrm>
          <a:off x="13652500" y="1029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62049</xdr:rowOff>
    </xdr:from>
    <xdr:to>
      <xdr:col>76</xdr:col>
      <xdr:colOff>114300</xdr:colOff>
      <xdr:row>60</xdr:row>
      <xdr:rowOff>96338</xdr:rowOff>
    </xdr:to>
    <xdr:cxnSp macro="">
      <xdr:nvCxnSpPr>
        <xdr:cNvPr id="457" name="直線コネクタ 456"/>
        <xdr:cNvCxnSpPr/>
      </xdr:nvCxnSpPr>
      <xdr:spPr>
        <a:xfrm>
          <a:off x="13703300" y="1034904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148409</xdr:rowOff>
    </xdr:from>
    <xdr:to>
      <xdr:col>67</xdr:col>
      <xdr:colOff>101600</xdr:colOff>
      <xdr:row>60</xdr:row>
      <xdr:rowOff>78559</xdr:rowOff>
    </xdr:to>
    <xdr:sp macro="" textlink="">
      <xdr:nvSpPr>
        <xdr:cNvPr id="458" name="楕円 457"/>
        <xdr:cNvSpPr/>
      </xdr:nvSpPr>
      <xdr:spPr>
        <a:xfrm>
          <a:off x="12763500" y="1026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27759</xdr:rowOff>
    </xdr:from>
    <xdr:to>
      <xdr:col>71</xdr:col>
      <xdr:colOff>177800</xdr:colOff>
      <xdr:row>60</xdr:row>
      <xdr:rowOff>62049</xdr:rowOff>
    </xdr:to>
    <xdr:cxnSp macro="">
      <xdr:nvCxnSpPr>
        <xdr:cNvPr id="459" name="直線コネクタ 458"/>
        <xdr:cNvCxnSpPr/>
      </xdr:nvCxnSpPr>
      <xdr:spPr>
        <a:xfrm>
          <a:off x="12814300" y="1031475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33762</xdr:rowOff>
    </xdr:from>
    <xdr:ext cx="405111" cy="259045"/>
    <xdr:sp macro="" textlink="">
      <xdr:nvSpPr>
        <xdr:cNvPr id="460" name="n_1aveValue【学校施設】&#10;有形固定資産減価償却率"/>
        <xdr:cNvSpPr txBox="1"/>
      </xdr:nvSpPr>
      <xdr:spPr>
        <a:xfrm>
          <a:off x="152660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14168</xdr:rowOff>
    </xdr:from>
    <xdr:ext cx="405111" cy="259045"/>
    <xdr:sp macro="" textlink="">
      <xdr:nvSpPr>
        <xdr:cNvPr id="461" name="n_2aveValue【学校施設】&#10;有形固定資産減価償却率"/>
        <xdr:cNvSpPr txBox="1"/>
      </xdr:nvSpPr>
      <xdr:spPr>
        <a:xfrm>
          <a:off x="14389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133367</xdr:rowOff>
    </xdr:from>
    <xdr:ext cx="405111" cy="259045"/>
    <xdr:sp macro="" textlink="">
      <xdr:nvSpPr>
        <xdr:cNvPr id="462" name="n_3aveValue【学校施設】&#10;有形固定資産減価償却率"/>
        <xdr:cNvSpPr txBox="1"/>
      </xdr:nvSpPr>
      <xdr:spPr>
        <a:xfrm>
          <a:off x="13500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100710</xdr:rowOff>
    </xdr:from>
    <xdr:ext cx="405111" cy="259045"/>
    <xdr:sp macro="" textlink="">
      <xdr:nvSpPr>
        <xdr:cNvPr id="463" name="n_4aveValue【学校施設】&#10;有形固定資産減価償却率"/>
        <xdr:cNvSpPr txBox="1"/>
      </xdr:nvSpPr>
      <xdr:spPr>
        <a:xfrm>
          <a:off x="12611744"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23240</xdr:rowOff>
    </xdr:from>
    <xdr:ext cx="405111" cy="259045"/>
    <xdr:sp macro="" textlink="">
      <xdr:nvSpPr>
        <xdr:cNvPr id="464" name="n_1mainValue【学校施設】&#10;有形固定資産減価償却率"/>
        <xdr:cNvSpPr txBox="1"/>
      </xdr:nvSpPr>
      <xdr:spPr>
        <a:xfrm>
          <a:off x="15266044" y="1013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163665</xdr:rowOff>
    </xdr:from>
    <xdr:ext cx="405111" cy="259045"/>
    <xdr:sp macro="" textlink="">
      <xdr:nvSpPr>
        <xdr:cNvPr id="465" name="n_2mainValue【学校施設】&#10;有形固定資産減価償却率"/>
        <xdr:cNvSpPr txBox="1"/>
      </xdr:nvSpPr>
      <xdr:spPr>
        <a:xfrm>
          <a:off x="14389744" y="1010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129376</xdr:rowOff>
    </xdr:from>
    <xdr:ext cx="405111" cy="259045"/>
    <xdr:sp macro="" textlink="">
      <xdr:nvSpPr>
        <xdr:cNvPr id="466" name="n_3mainValue【学校施設】&#10;有形固定資産減価償却率"/>
        <xdr:cNvSpPr txBox="1"/>
      </xdr:nvSpPr>
      <xdr:spPr>
        <a:xfrm>
          <a:off x="13500744" y="1007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95086</xdr:rowOff>
    </xdr:from>
    <xdr:ext cx="405111" cy="259045"/>
    <xdr:sp macro="" textlink="">
      <xdr:nvSpPr>
        <xdr:cNvPr id="467" name="n_4mainValue【学校施設】&#10;有形固定資産減価償却率"/>
        <xdr:cNvSpPr txBox="1"/>
      </xdr:nvSpPr>
      <xdr:spPr>
        <a:xfrm>
          <a:off x="12611744" y="10039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8" name="正方形/長方形 4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9" name="正方形/長方形 4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0" name="正方形/長方形 4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1" name="正方形/長方形 4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2" name="正方形/長方形 4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3" name="正方形/長方形 4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4" name="正方形/長方形 4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5" name="正方形/長方形 4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6" name="テキスト ボックス 4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7" name="直線コネクタ 4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8" name="テキスト ボックス 47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79" name="直線コネクタ 4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0" name="テキスト ボックス 4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1" name="直線コネクタ 4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2" name="テキスト ボックス 48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3" name="直線コネクタ 4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4" name="テキスト ボックス 48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5" name="直線コネクタ 4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6" name="テキスト ボックス 48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7" name="直線コネクタ 4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8" name="テキスト ボックス 48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9" name="直線コネクタ 4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0" name="テキスト ボックス 4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136017</xdr:rowOff>
    </xdr:from>
    <xdr:to>
      <xdr:col>116</xdr:col>
      <xdr:colOff>62864</xdr:colOff>
      <xdr:row>64</xdr:row>
      <xdr:rowOff>4572</xdr:rowOff>
    </xdr:to>
    <xdr:cxnSp macro="">
      <xdr:nvCxnSpPr>
        <xdr:cNvPr id="492" name="直線コネクタ 491"/>
        <xdr:cNvCxnSpPr/>
      </xdr:nvCxnSpPr>
      <xdr:spPr>
        <a:xfrm flipV="1">
          <a:off x="22160864" y="9565767"/>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8399</xdr:rowOff>
    </xdr:from>
    <xdr:ext cx="469744" cy="259045"/>
    <xdr:sp macro="" textlink="">
      <xdr:nvSpPr>
        <xdr:cNvPr id="493" name="【学校施設】&#10;一人当たり面積最小値テキスト"/>
        <xdr:cNvSpPr txBox="1"/>
      </xdr:nvSpPr>
      <xdr:spPr>
        <a:xfrm>
          <a:off x="22199600" y="1098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4572</xdr:rowOff>
    </xdr:from>
    <xdr:to>
      <xdr:col>116</xdr:col>
      <xdr:colOff>152400</xdr:colOff>
      <xdr:row>64</xdr:row>
      <xdr:rowOff>4572</xdr:rowOff>
    </xdr:to>
    <xdr:cxnSp macro="">
      <xdr:nvCxnSpPr>
        <xdr:cNvPr id="494" name="直線コネクタ 493"/>
        <xdr:cNvCxnSpPr/>
      </xdr:nvCxnSpPr>
      <xdr:spPr>
        <a:xfrm>
          <a:off x="22072600" y="10977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82694</xdr:rowOff>
    </xdr:from>
    <xdr:ext cx="469744" cy="259045"/>
    <xdr:sp macro="" textlink="">
      <xdr:nvSpPr>
        <xdr:cNvPr id="495" name="【学校施設】&#10;一人当たり面積最大値テキスト"/>
        <xdr:cNvSpPr txBox="1"/>
      </xdr:nvSpPr>
      <xdr:spPr>
        <a:xfrm>
          <a:off x="22199600" y="934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136017</xdr:rowOff>
    </xdr:from>
    <xdr:to>
      <xdr:col>116</xdr:col>
      <xdr:colOff>152400</xdr:colOff>
      <xdr:row>55</xdr:row>
      <xdr:rowOff>136017</xdr:rowOff>
    </xdr:to>
    <xdr:cxnSp macro="">
      <xdr:nvCxnSpPr>
        <xdr:cNvPr id="496" name="直線コネクタ 495"/>
        <xdr:cNvCxnSpPr/>
      </xdr:nvCxnSpPr>
      <xdr:spPr>
        <a:xfrm>
          <a:off x="22072600" y="9565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124477</xdr:rowOff>
    </xdr:from>
    <xdr:ext cx="469744" cy="259045"/>
    <xdr:sp macro="" textlink="">
      <xdr:nvSpPr>
        <xdr:cNvPr id="497" name="【学校施設】&#10;一人当たり面積平均値テキスト"/>
        <xdr:cNvSpPr txBox="1"/>
      </xdr:nvSpPr>
      <xdr:spPr>
        <a:xfrm>
          <a:off x="22199600" y="10411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101600</xdr:rowOff>
    </xdr:from>
    <xdr:to>
      <xdr:col>116</xdr:col>
      <xdr:colOff>114300</xdr:colOff>
      <xdr:row>62</xdr:row>
      <xdr:rowOff>31750</xdr:rowOff>
    </xdr:to>
    <xdr:sp macro="" textlink="">
      <xdr:nvSpPr>
        <xdr:cNvPr id="498" name="フローチャート: 判断 497"/>
        <xdr:cNvSpPr/>
      </xdr:nvSpPr>
      <xdr:spPr>
        <a:xfrm>
          <a:off x="221107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48641</xdr:rowOff>
    </xdr:from>
    <xdr:to>
      <xdr:col>112</xdr:col>
      <xdr:colOff>38100</xdr:colOff>
      <xdr:row>61</xdr:row>
      <xdr:rowOff>150241</xdr:rowOff>
    </xdr:to>
    <xdr:sp macro="" textlink="">
      <xdr:nvSpPr>
        <xdr:cNvPr id="499" name="フローチャート: 判断 498"/>
        <xdr:cNvSpPr/>
      </xdr:nvSpPr>
      <xdr:spPr>
        <a:xfrm>
          <a:off x="21272500" y="1050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71120</xdr:rowOff>
    </xdr:from>
    <xdr:to>
      <xdr:col>107</xdr:col>
      <xdr:colOff>101600</xdr:colOff>
      <xdr:row>62</xdr:row>
      <xdr:rowOff>1270</xdr:rowOff>
    </xdr:to>
    <xdr:sp macro="" textlink="">
      <xdr:nvSpPr>
        <xdr:cNvPr id="500" name="フローチャート: 判断 499"/>
        <xdr:cNvSpPr/>
      </xdr:nvSpPr>
      <xdr:spPr>
        <a:xfrm>
          <a:off x="203835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93218</xdr:rowOff>
    </xdr:from>
    <xdr:to>
      <xdr:col>102</xdr:col>
      <xdr:colOff>165100</xdr:colOff>
      <xdr:row>62</xdr:row>
      <xdr:rowOff>23368</xdr:rowOff>
    </xdr:to>
    <xdr:sp macro="" textlink="">
      <xdr:nvSpPr>
        <xdr:cNvPr id="501" name="フローチャート: 判断 500"/>
        <xdr:cNvSpPr/>
      </xdr:nvSpPr>
      <xdr:spPr>
        <a:xfrm>
          <a:off x="19494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87503</xdr:rowOff>
    </xdr:from>
    <xdr:to>
      <xdr:col>98</xdr:col>
      <xdr:colOff>38100</xdr:colOff>
      <xdr:row>62</xdr:row>
      <xdr:rowOff>17653</xdr:rowOff>
    </xdr:to>
    <xdr:sp macro="" textlink="">
      <xdr:nvSpPr>
        <xdr:cNvPr id="502" name="フローチャート: 判断 501"/>
        <xdr:cNvSpPr/>
      </xdr:nvSpPr>
      <xdr:spPr>
        <a:xfrm>
          <a:off x="18605500" y="1054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3" name="テキスト ボックス 5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4" name="テキスト ボックス 5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5" name="テキスト ボックス 5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6" name="テキスト ボックス 5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7" name="テキスト ボックス 5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93980</xdr:rowOff>
    </xdr:from>
    <xdr:to>
      <xdr:col>116</xdr:col>
      <xdr:colOff>114300</xdr:colOff>
      <xdr:row>63</xdr:row>
      <xdr:rowOff>24130</xdr:rowOff>
    </xdr:to>
    <xdr:sp macro="" textlink="">
      <xdr:nvSpPr>
        <xdr:cNvPr id="508" name="楕円 507"/>
        <xdr:cNvSpPr/>
      </xdr:nvSpPr>
      <xdr:spPr>
        <a:xfrm>
          <a:off x="22110700" y="107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72407</xdr:rowOff>
    </xdr:from>
    <xdr:ext cx="469744" cy="259045"/>
    <xdr:sp macro="" textlink="">
      <xdr:nvSpPr>
        <xdr:cNvPr id="509" name="【学校施設】&#10;一人当たり面積該当値テキスト"/>
        <xdr:cNvSpPr txBox="1"/>
      </xdr:nvSpPr>
      <xdr:spPr>
        <a:xfrm>
          <a:off x="22199600" y="1070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93980</xdr:rowOff>
    </xdr:from>
    <xdr:to>
      <xdr:col>112</xdr:col>
      <xdr:colOff>38100</xdr:colOff>
      <xdr:row>63</xdr:row>
      <xdr:rowOff>24130</xdr:rowOff>
    </xdr:to>
    <xdr:sp macro="" textlink="">
      <xdr:nvSpPr>
        <xdr:cNvPr id="510" name="楕円 509"/>
        <xdr:cNvSpPr/>
      </xdr:nvSpPr>
      <xdr:spPr>
        <a:xfrm>
          <a:off x="21272500" y="107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144780</xdr:rowOff>
    </xdr:from>
    <xdr:to>
      <xdr:col>116</xdr:col>
      <xdr:colOff>63500</xdr:colOff>
      <xdr:row>62</xdr:row>
      <xdr:rowOff>144780</xdr:rowOff>
    </xdr:to>
    <xdr:cxnSp macro="">
      <xdr:nvCxnSpPr>
        <xdr:cNvPr id="511" name="直線コネクタ 510"/>
        <xdr:cNvCxnSpPr/>
      </xdr:nvCxnSpPr>
      <xdr:spPr>
        <a:xfrm>
          <a:off x="21323300" y="107746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101219</xdr:rowOff>
    </xdr:from>
    <xdr:to>
      <xdr:col>107</xdr:col>
      <xdr:colOff>101600</xdr:colOff>
      <xdr:row>63</xdr:row>
      <xdr:rowOff>31369</xdr:rowOff>
    </xdr:to>
    <xdr:sp macro="" textlink="">
      <xdr:nvSpPr>
        <xdr:cNvPr id="512" name="楕円 511"/>
        <xdr:cNvSpPr/>
      </xdr:nvSpPr>
      <xdr:spPr>
        <a:xfrm>
          <a:off x="20383500" y="1073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144780</xdr:rowOff>
    </xdr:from>
    <xdr:to>
      <xdr:col>111</xdr:col>
      <xdr:colOff>177800</xdr:colOff>
      <xdr:row>62</xdr:row>
      <xdr:rowOff>152019</xdr:rowOff>
    </xdr:to>
    <xdr:cxnSp macro="">
      <xdr:nvCxnSpPr>
        <xdr:cNvPr id="513" name="直線コネクタ 512"/>
        <xdr:cNvCxnSpPr/>
      </xdr:nvCxnSpPr>
      <xdr:spPr>
        <a:xfrm flipV="1">
          <a:off x="20434300" y="10774680"/>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113792</xdr:rowOff>
    </xdr:from>
    <xdr:to>
      <xdr:col>102</xdr:col>
      <xdr:colOff>165100</xdr:colOff>
      <xdr:row>63</xdr:row>
      <xdr:rowOff>43942</xdr:rowOff>
    </xdr:to>
    <xdr:sp macro="" textlink="">
      <xdr:nvSpPr>
        <xdr:cNvPr id="514" name="楕円 513"/>
        <xdr:cNvSpPr/>
      </xdr:nvSpPr>
      <xdr:spPr>
        <a:xfrm>
          <a:off x="19494500" y="1074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152019</xdr:rowOff>
    </xdr:from>
    <xdr:to>
      <xdr:col>107</xdr:col>
      <xdr:colOff>50800</xdr:colOff>
      <xdr:row>62</xdr:row>
      <xdr:rowOff>164592</xdr:rowOff>
    </xdr:to>
    <xdr:cxnSp macro="">
      <xdr:nvCxnSpPr>
        <xdr:cNvPr id="515" name="直線コネクタ 514"/>
        <xdr:cNvCxnSpPr/>
      </xdr:nvCxnSpPr>
      <xdr:spPr>
        <a:xfrm flipV="1">
          <a:off x="19545300" y="10781919"/>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123317</xdr:rowOff>
    </xdr:from>
    <xdr:to>
      <xdr:col>98</xdr:col>
      <xdr:colOff>38100</xdr:colOff>
      <xdr:row>63</xdr:row>
      <xdr:rowOff>53467</xdr:rowOff>
    </xdr:to>
    <xdr:sp macro="" textlink="">
      <xdr:nvSpPr>
        <xdr:cNvPr id="516" name="楕円 515"/>
        <xdr:cNvSpPr/>
      </xdr:nvSpPr>
      <xdr:spPr>
        <a:xfrm>
          <a:off x="18605500" y="1075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164592</xdr:rowOff>
    </xdr:from>
    <xdr:to>
      <xdr:col>102</xdr:col>
      <xdr:colOff>114300</xdr:colOff>
      <xdr:row>63</xdr:row>
      <xdr:rowOff>2667</xdr:rowOff>
    </xdr:to>
    <xdr:cxnSp macro="">
      <xdr:nvCxnSpPr>
        <xdr:cNvPr id="517" name="直線コネクタ 516"/>
        <xdr:cNvCxnSpPr/>
      </xdr:nvCxnSpPr>
      <xdr:spPr>
        <a:xfrm flipV="1">
          <a:off x="18656300" y="10794492"/>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166768</xdr:rowOff>
    </xdr:from>
    <xdr:ext cx="469744" cy="259045"/>
    <xdr:sp macro="" textlink="">
      <xdr:nvSpPr>
        <xdr:cNvPr id="518" name="n_1aveValue【学校施設】&#10;一人当たり面積"/>
        <xdr:cNvSpPr txBox="1"/>
      </xdr:nvSpPr>
      <xdr:spPr>
        <a:xfrm>
          <a:off x="21075727" y="1028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17797</xdr:rowOff>
    </xdr:from>
    <xdr:ext cx="469744" cy="259045"/>
    <xdr:sp macro="" textlink="">
      <xdr:nvSpPr>
        <xdr:cNvPr id="519" name="n_2aveValue【学校施設】&#10;一人当たり面積"/>
        <xdr:cNvSpPr txBox="1"/>
      </xdr:nvSpPr>
      <xdr:spPr>
        <a:xfrm>
          <a:off x="20199427" y="1030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39895</xdr:rowOff>
    </xdr:from>
    <xdr:ext cx="469744" cy="259045"/>
    <xdr:sp macro="" textlink="">
      <xdr:nvSpPr>
        <xdr:cNvPr id="520" name="n_3aveValue【学校施設】&#10;一人当たり面積"/>
        <xdr:cNvSpPr txBox="1"/>
      </xdr:nvSpPr>
      <xdr:spPr>
        <a:xfrm>
          <a:off x="19310427" y="1032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34180</xdr:rowOff>
    </xdr:from>
    <xdr:ext cx="469744" cy="259045"/>
    <xdr:sp macro="" textlink="">
      <xdr:nvSpPr>
        <xdr:cNvPr id="521" name="n_4aveValue【学校施設】&#10;一人当たり面積"/>
        <xdr:cNvSpPr txBox="1"/>
      </xdr:nvSpPr>
      <xdr:spPr>
        <a:xfrm>
          <a:off x="18421427" y="1032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15257</xdr:rowOff>
    </xdr:from>
    <xdr:ext cx="469744" cy="259045"/>
    <xdr:sp macro="" textlink="">
      <xdr:nvSpPr>
        <xdr:cNvPr id="522" name="n_1mainValue【学校施設】&#10;一人当たり面積"/>
        <xdr:cNvSpPr txBox="1"/>
      </xdr:nvSpPr>
      <xdr:spPr>
        <a:xfrm>
          <a:off x="21075727"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22496</xdr:rowOff>
    </xdr:from>
    <xdr:ext cx="469744" cy="259045"/>
    <xdr:sp macro="" textlink="">
      <xdr:nvSpPr>
        <xdr:cNvPr id="523" name="n_2mainValue【学校施設】&#10;一人当たり面積"/>
        <xdr:cNvSpPr txBox="1"/>
      </xdr:nvSpPr>
      <xdr:spPr>
        <a:xfrm>
          <a:off x="20199427" y="10823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35069</xdr:rowOff>
    </xdr:from>
    <xdr:ext cx="469744" cy="259045"/>
    <xdr:sp macro="" textlink="">
      <xdr:nvSpPr>
        <xdr:cNvPr id="524" name="n_3mainValue【学校施設】&#10;一人当たり面積"/>
        <xdr:cNvSpPr txBox="1"/>
      </xdr:nvSpPr>
      <xdr:spPr>
        <a:xfrm>
          <a:off x="19310427" y="1083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44594</xdr:rowOff>
    </xdr:from>
    <xdr:ext cx="469744" cy="259045"/>
    <xdr:sp macro="" textlink="">
      <xdr:nvSpPr>
        <xdr:cNvPr id="525" name="n_4mainValue【学校施設】&#10;一人当たり面積"/>
        <xdr:cNvSpPr txBox="1"/>
      </xdr:nvSpPr>
      <xdr:spPr>
        <a:xfrm>
          <a:off x="18421427" y="1084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6" name="正方形/長方形 5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7" name="正方形/長方形 5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8" name="正方形/長方形 5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9" name="正方形/長方形 5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0" name="正方形/長方形 5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1" name="正方形/長方形 5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2" name="正方形/長方形 5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正方形/長方形 53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4" name="正方形/長方形 53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5" name="正方形/長方形 53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6" name="正方形/長方形 53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7" name="正方形/長方形 53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8" name="正方形/長方形 53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9" name="正方形/長方形 53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0" name="正方形/長方形 53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1" name="正方形/長方形 54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2" name="正方形/長方形 5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3" name="正方形/長方形 5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4" name="正方形/長方形 5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5" name="正方形/長方形 5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6" name="正方形/長方形 5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7" name="正方形/長方形 5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8" name="正方形/長方形 5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9" name="正方形/長方形 548"/>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50" name="正方形/長方形 54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1" name="正方形/長方形 55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2" name="正方形/長方形 55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3" name="正方形/長方形 55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4" name="正方形/長方形 55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5" name="正方形/長方形 55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6" name="正方形/長方形 55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7" name="正方形/長方形 556"/>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58" name="正方形/長方形 5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9" name="正方形/長方形 5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0" name="テキスト ボックス 5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本町においては、これまで公共施設整備を抑えてきたこともあり、全体的に住民一人当たりの施設保有量は少なく、有形固定資産減価償却率（資産の老朽化率）も若干ながら低い傾向にある。公営住宅については、町内人口が増加傾向にあった昭和</a:t>
          </a:r>
          <a:r>
            <a:rPr kumimoji="1" lang="en-US" altLang="ja-JP" sz="1200">
              <a:latin typeface="ＭＳ Ｐゴシック" panose="020B0600070205080204" pitchFamily="50" charset="-128"/>
              <a:ea typeface="ＭＳ Ｐゴシック" panose="020B0600070205080204" pitchFamily="50" charset="-128"/>
            </a:rPr>
            <a:t>50</a:t>
          </a:r>
          <a:r>
            <a:rPr kumimoji="1" lang="ja-JP" altLang="en-US" sz="1200">
              <a:latin typeface="ＭＳ Ｐゴシック" panose="020B0600070205080204" pitchFamily="50" charset="-128"/>
              <a:ea typeface="ＭＳ Ｐゴシック" panose="020B0600070205080204" pitchFamily="50" charset="-128"/>
            </a:rPr>
            <a:t>年から平成</a:t>
          </a:r>
          <a:r>
            <a:rPr kumimoji="1" lang="en-US" altLang="ja-JP" sz="1200">
              <a:latin typeface="ＭＳ Ｐゴシック" panose="020B0600070205080204" pitchFamily="50" charset="-128"/>
              <a:ea typeface="ＭＳ Ｐゴシック" panose="020B0600070205080204" pitchFamily="50" charset="-128"/>
            </a:rPr>
            <a:t>7</a:t>
          </a:r>
          <a:r>
            <a:rPr kumimoji="1" lang="ja-JP" altLang="en-US" sz="1200">
              <a:latin typeface="ＭＳ Ｐゴシック" panose="020B0600070205080204" pitchFamily="50" charset="-128"/>
              <a:ea typeface="ＭＳ Ｐゴシック" panose="020B0600070205080204" pitchFamily="50" charset="-128"/>
            </a:rPr>
            <a:t>年の間に整備されたものが多く、人口一人当たりの面積は類似団体より多くなっている。一方、有形固定資産減価償却率は類似団体よりも高くなっている。経年で見ると、同指標は令和元年度比で</a:t>
          </a:r>
          <a:r>
            <a:rPr kumimoji="1" lang="en-US" altLang="ja-JP" sz="1200">
              <a:latin typeface="ＭＳ Ｐゴシック" panose="020B0600070205080204" pitchFamily="50" charset="-128"/>
              <a:ea typeface="ＭＳ Ｐゴシック" panose="020B0600070205080204" pitchFamily="50" charset="-128"/>
            </a:rPr>
            <a:t>1.1</a:t>
          </a:r>
          <a:r>
            <a:rPr kumimoji="1" lang="ja-JP" altLang="en-US" sz="1200">
              <a:latin typeface="ＭＳ Ｐゴシック" panose="020B0600070205080204" pitchFamily="50" charset="-128"/>
              <a:ea typeface="ＭＳ Ｐゴシック" panose="020B0600070205080204" pitchFamily="50" charset="-128"/>
            </a:rPr>
            <a:t>％増加しており、施設の老朽化が進んできている事が言える。今後は、特に老朽化が進んでいる物件について資産売却を推進していく。また、令和元年度から令和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年度にかけて、指杉住宅外壁改修工事を実施する予定であり、引き続き、施設の長寿命化を図る事としている。　道路については、住民一人当たり延長、有形固定資産減価償却率共に、類似団体よりも高くなっている。経年で見ると、同指標は平成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年度に</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％減少したものの、令和元年度に増加に転じている。道路の施設保有量は、本町全体の有形固定資産の約</a:t>
          </a:r>
          <a:r>
            <a:rPr kumimoji="1" lang="en-US" altLang="ja-JP" sz="1200">
              <a:latin typeface="ＭＳ Ｐゴシック" panose="020B0600070205080204" pitchFamily="50" charset="-128"/>
              <a:ea typeface="ＭＳ Ｐゴシック" panose="020B0600070205080204" pitchFamily="50" charset="-128"/>
            </a:rPr>
            <a:t>45</a:t>
          </a:r>
          <a:r>
            <a:rPr kumimoji="1" lang="ja-JP" altLang="en-US" sz="1200">
              <a:latin typeface="ＭＳ Ｐゴシック" panose="020B0600070205080204" pitchFamily="50" charset="-128"/>
              <a:ea typeface="ＭＳ Ｐゴシック" panose="020B0600070205080204" pitchFamily="50" charset="-128"/>
            </a:rPr>
            <a:t>％を占めており、保有資産全体の有形固定資産減価償却率への影響が大きいため、今後は、道路改良から舗装部復旧へのシフトを進めつつ、個別施設計画に基づき、公共施設適正管理推進事業債を活用しながら、施設の長寿命化・最適化を図る事としている。橋りょうについては、錦大橋大規模修繕事業が竣工し、新たに資産計上された事により、一旦は減少したものの、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年度から錦大橋の減価償却が始まったため、有形固定資産減価償却率は増加に転じた。今後、錦大橋だけで毎年度約</a:t>
          </a:r>
          <a:r>
            <a:rPr kumimoji="1" lang="en-US" altLang="ja-JP" sz="1200">
              <a:latin typeface="ＭＳ Ｐゴシック" panose="020B0600070205080204" pitchFamily="50" charset="-128"/>
              <a:ea typeface="ＭＳ Ｐゴシック" panose="020B0600070205080204" pitchFamily="50" charset="-128"/>
            </a:rPr>
            <a:t>30,000</a:t>
          </a:r>
          <a:r>
            <a:rPr kumimoji="1" lang="ja-JP" altLang="en-US" sz="1200">
              <a:latin typeface="ＭＳ Ｐゴシック" panose="020B0600070205080204" pitchFamily="50" charset="-128"/>
              <a:ea typeface="ＭＳ Ｐゴシック" panose="020B0600070205080204" pitchFamily="50" charset="-128"/>
            </a:rPr>
            <a:t>千円ずつ減価償却が進むため、計画的に長寿命化を実施しなければ、有形固定資産減価償却率は年々上昇していくと見込まれる。道路同様、全体に対するシェアが高いため、計画的な維持補修及び長寿命化対策が必要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10,549
10,486
85.04
9,436,002
9,054,449
188,736
3,383,240
5,248,268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63.2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71301</xdr:rowOff>
    </xdr:from>
    <xdr:to>
      <xdr:col>24</xdr:col>
      <xdr:colOff>62865</xdr:colOff>
      <xdr:row>42</xdr:row>
      <xdr:rowOff>92528</xdr:rowOff>
    </xdr:to>
    <xdr:cxnSp macro="">
      <xdr:nvCxnSpPr>
        <xdr:cNvPr id="58" name="直線コネクタ 57"/>
        <xdr:cNvCxnSpPr/>
      </xdr:nvCxnSpPr>
      <xdr:spPr>
        <a:xfrm flipV="1">
          <a:off x="4634865" y="5729151"/>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17978</xdr:rowOff>
    </xdr:from>
    <xdr:ext cx="340478" cy="259045"/>
    <xdr:sp macro="" textlink="">
      <xdr:nvSpPr>
        <xdr:cNvPr id="61" name="【図書館】&#10;有形固定資産減価償却率最大値テキスト"/>
        <xdr:cNvSpPr txBox="1"/>
      </xdr:nvSpPr>
      <xdr:spPr>
        <a:xfrm>
          <a:off x="4673600" y="550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71301</xdr:rowOff>
    </xdr:from>
    <xdr:to>
      <xdr:col>24</xdr:col>
      <xdr:colOff>152400</xdr:colOff>
      <xdr:row>33</xdr:row>
      <xdr:rowOff>71301</xdr:rowOff>
    </xdr:to>
    <xdr:cxnSp macro="">
      <xdr:nvCxnSpPr>
        <xdr:cNvPr id="62" name="直線コネクタ 61"/>
        <xdr:cNvCxnSpPr/>
      </xdr:nvCxnSpPr>
      <xdr:spPr>
        <a:xfrm>
          <a:off x="4546600" y="572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111958</xdr:rowOff>
    </xdr:from>
    <xdr:ext cx="405111" cy="259045"/>
    <xdr:sp macro="" textlink="">
      <xdr:nvSpPr>
        <xdr:cNvPr id="63" name="【図書館】&#10;有形固定資産減価償却率平均値テキスト"/>
        <xdr:cNvSpPr txBox="1"/>
      </xdr:nvSpPr>
      <xdr:spPr>
        <a:xfrm>
          <a:off x="4673600" y="6112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89081</xdr:rowOff>
    </xdr:from>
    <xdr:to>
      <xdr:col>24</xdr:col>
      <xdr:colOff>114300</xdr:colOff>
      <xdr:row>37</xdr:row>
      <xdr:rowOff>19231</xdr:rowOff>
    </xdr:to>
    <xdr:sp macro="" textlink="">
      <xdr:nvSpPr>
        <xdr:cNvPr id="64" name="フローチャート: 判断 63"/>
        <xdr:cNvSpPr/>
      </xdr:nvSpPr>
      <xdr:spPr>
        <a:xfrm>
          <a:off x="4584700" y="626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139700</xdr:rowOff>
    </xdr:from>
    <xdr:to>
      <xdr:col>20</xdr:col>
      <xdr:colOff>38100</xdr:colOff>
      <xdr:row>37</xdr:row>
      <xdr:rowOff>69850</xdr:rowOff>
    </xdr:to>
    <xdr:sp macro="" textlink="">
      <xdr:nvSpPr>
        <xdr:cNvPr id="65" name="フローチャート: 判断 64"/>
        <xdr:cNvSpPr/>
      </xdr:nvSpPr>
      <xdr:spPr>
        <a:xfrm>
          <a:off x="3746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126637</xdr:rowOff>
    </xdr:from>
    <xdr:to>
      <xdr:col>15</xdr:col>
      <xdr:colOff>101600</xdr:colOff>
      <xdr:row>37</xdr:row>
      <xdr:rowOff>56787</xdr:rowOff>
    </xdr:to>
    <xdr:sp macro="" textlink="">
      <xdr:nvSpPr>
        <xdr:cNvPr id="66" name="フローチャート: 判断 65"/>
        <xdr:cNvSpPr/>
      </xdr:nvSpPr>
      <xdr:spPr>
        <a:xfrm>
          <a:off x="2857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79284</xdr:rowOff>
    </xdr:from>
    <xdr:to>
      <xdr:col>10</xdr:col>
      <xdr:colOff>165100</xdr:colOff>
      <xdr:row>37</xdr:row>
      <xdr:rowOff>9434</xdr:rowOff>
    </xdr:to>
    <xdr:sp macro="" textlink="">
      <xdr:nvSpPr>
        <xdr:cNvPr id="67" name="フローチャート: 判断 66"/>
        <xdr:cNvSpPr/>
      </xdr:nvSpPr>
      <xdr:spPr>
        <a:xfrm>
          <a:off x="19685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10704</xdr:rowOff>
    </xdr:from>
    <xdr:to>
      <xdr:col>6</xdr:col>
      <xdr:colOff>38100</xdr:colOff>
      <xdr:row>36</xdr:row>
      <xdr:rowOff>112304</xdr:rowOff>
    </xdr:to>
    <xdr:sp macro="" textlink="">
      <xdr:nvSpPr>
        <xdr:cNvPr id="68" name="フローチャート: 判断 67"/>
        <xdr:cNvSpPr/>
      </xdr:nvSpPr>
      <xdr:spPr>
        <a:xfrm>
          <a:off x="1079500" y="6182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42</xdr:row>
      <xdr:rowOff>5806</xdr:rowOff>
    </xdr:from>
    <xdr:to>
      <xdr:col>24</xdr:col>
      <xdr:colOff>114300</xdr:colOff>
      <xdr:row>42</xdr:row>
      <xdr:rowOff>107406</xdr:rowOff>
    </xdr:to>
    <xdr:sp macro="" textlink="">
      <xdr:nvSpPr>
        <xdr:cNvPr id="74" name="楕円 73"/>
        <xdr:cNvSpPr/>
      </xdr:nvSpPr>
      <xdr:spPr>
        <a:xfrm>
          <a:off x="4584700" y="720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92183</xdr:rowOff>
    </xdr:from>
    <xdr:ext cx="405111" cy="259045"/>
    <xdr:sp macro="" textlink="">
      <xdr:nvSpPr>
        <xdr:cNvPr id="75" name="【図書館】&#10;有形固定資産減価償却率該当値テキスト"/>
        <xdr:cNvSpPr txBox="1"/>
      </xdr:nvSpPr>
      <xdr:spPr>
        <a:xfrm>
          <a:off x="4673600" y="7121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42</xdr:row>
      <xdr:rowOff>2540</xdr:rowOff>
    </xdr:from>
    <xdr:to>
      <xdr:col>20</xdr:col>
      <xdr:colOff>38100</xdr:colOff>
      <xdr:row>42</xdr:row>
      <xdr:rowOff>104140</xdr:rowOff>
    </xdr:to>
    <xdr:sp macro="" textlink="">
      <xdr:nvSpPr>
        <xdr:cNvPr id="76" name="楕円 75"/>
        <xdr:cNvSpPr/>
      </xdr:nvSpPr>
      <xdr:spPr>
        <a:xfrm>
          <a:off x="3746500" y="720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42</xdr:row>
      <xdr:rowOff>53340</xdr:rowOff>
    </xdr:from>
    <xdr:to>
      <xdr:col>24</xdr:col>
      <xdr:colOff>63500</xdr:colOff>
      <xdr:row>42</xdr:row>
      <xdr:rowOff>56606</xdr:rowOff>
    </xdr:to>
    <xdr:cxnSp macro="">
      <xdr:nvCxnSpPr>
        <xdr:cNvPr id="77" name="直線コネクタ 76"/>
        <xdr:cNvCxnSpPr/>
      </xdr:nvCxnSpPr>
      <xdr:spPr>
        <a:xfrm>
          <a:off x="3797300" y="725424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170724</xdr:rowOff>
    </xdr:from>
    <xdr:to>
      <xdr:col>15</xdr:col>
      <xdr:colOff>101600</xdr:colOff>
      <xdr:row>42</xdr:row>
      <xdr:rowOff>100874</xdr:rowOff>
    </xdr:to>
    <xdr:sp macro="" textlink="">
      <xdr:nvSpPr>
        <xdr:cNvPr id="78" name="楕円 77"/>
        <xdr:cNvSpPr/>
      </xdr:nvSpPr>
      <xdr:spPr>
        <a:xfrm>
          <a:off x="2857500" y="720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50074</xdr:rowOff>
    </xdr:from>
    <xdr:to>
      <xdr:col>19</xdr:col>
      <xdr:colOff>177800</xdr:colOff>
      <xdr:row>42</xdr:row>
      <xdr:rowOff>53340</xdr:rowOff>
    </xdr:to>
    <xdr:cxnSp macro="">
      <xdr:nvCxnSpPr>
        <xdr:cNvPr id="79" name="直線コネクタ 78"/>
        <xdr:cNvCxnSpPr/>
      </xdr:nvCxnSpPr>
      <xdr:spPr>
        <a:xfrm>
          <a:off x="2908300" y="725097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165826</xdr:rowOff>
    </xdr:from>
    <xdr:to>
      <xdr:col>10</xdr:col>
      <xdr:colOff>165100</xdr:colOff>
      <xdr:row>42</xdr:row>
      <xdr:rowOff>95976</xdr:rowOff>
    </xdr:to>
    <xdr:sp macro="" textlink="">
      <xdr:nvSpPr>
        <xdr:cNvPr id="80" name="楕円 79"/>
        <xdr:cNvSpPr/>
      </xdr:nvSpPr>
      <xdr:spPr>
        <a:xfrm>
          <a:off x="1968500" y="719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42</xdr:row>
      <xdr:rowOff>45176</xdr:rowOff>
    </xdr:from>
    <xdr:to>
      <xdr:col>15</xdr:col>
      <xdr:colOff>50800</xdr:colOff>
      <xdr:row>42</xdr:row>
      <xdr:rowOff>50074</xdr:rowOff>
    </xdr:to>
    <xdr:cxnSp macro="">
      <xdr:nvCxnSpPr>
        <xdr:cNvPr id="81" name="直線コネクタ 80"/>
        <xdr:cNvCxnSpPr/>
      </xdr:nvCxnSpPr>
      <xdr:spPr>
        <a:xfrm>
          <a:off x="2019300" y="7246076"/>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42</xdr:row>
      <xdr:rowOff>907</xdr:rowOff>
    </xdr:from>
    <xdr:to>
      <xdr:col>6</xdr:col>
      <xdr:colOff>38100</xdr:colOff>
      <xdr:row>42</xdr:row>
      <xdr:rowOff>102507</xdr:rowOff>
    </xdr:to>
    <xdr:sp macro="" textlink="">
      <xdr:nvSpPr>
        <xdr:cNvPr id="82" name="楕円 81"/>
        <xdr:cNvSpPr/>
      </xdr:nvSpPr>
      <xdr:spPr>
        <a:xfrm>
          <a:off x="1079500" y="720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42</xdr:row>
      <xdr:rowOff>45176</xdr:rowOff>
    </xdr:from>
    <xdr:to>
      <xdr:col>10</xdr:col>
      <xdr:colOff>114300</xdr:colOff>
      <xdr:row>42</xdr:row>
      <xdr:rowOff>51707</xdr:rowOff>
    </xdr:to>
    <xdr:cxnSp macro="">
      <xdr:nvCxnSpPr>
        <xdr:cNvPr id="83" name="直線コネクタ 82"/>
        <xdr:cNvCxnSpPr/>
      </xdr:nvCxnSpPr>
      <xdr:spPr>
        <a:xfrm flipV="1">
          <a:off x="1130300" y="724607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86377</xdr:rowOff>
    </xdr:from>
    <xdr:ext cx="405111" cy="259045"/>
    <xdr:sp macro="" textlink="">
      <xdr:nvSpPr>
        <xdr:cNvPr id="84" name="n_1aveValue【図書館】&#10;有形固定資産減価償却率"/>
        <xdr:cNvSpPr txBox="1"/>
      </xdr:nvSpPr>
      <xdr:spPr>
        <a:xfrm>
          <a:off x="35820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73314</xdr:rowOff>
    </xdr:from>
    <xdr:ext cx="405111" cy="259045"/>
    <xdr:sp macro="" textlink="">
      <xdr:nvSpPr>
        <xdr:cNvPr id="85" name="n_2aveValue【図書館】&#10;有形固定資産減価償却率"/>
        <xdr:cNvSpPr txBox="1"/>
      </xdr:nvSpPr>
      <xdr:spPr>
        <a:xfrm>
          <a:off x="2705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25961</xdr:rowOff>
    </xdr:from>
    <xdr:ext cx="405111" cy="259045"/>
    <xdr:sp macro="" textlink="">
      <xdr:nvSpPr>
        <xdr:cNvPr id="86" name="n_3aveValue【図書館】&#10;有形固定資産減価償却率"/>
        <xdr:cNvSpPr txBox="1"/>
      </xdr:nvSpPr>
      <xdr:spPr>
        <a:xfrm>
          <a:off x="1816744" y="602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128831</xdr:rowOff>
    </xdr:from>
    <xdr:ext cx="405111" cy="259045"/>
    <xdr:sp macro="" textlink="">
      <xdr:nvSpPr>
        <xdr:cNvPr id="87" name="n_4aveValue【図書館】&#10;有形固定資産減価償却率"/>
        <xdr:cNvSpPr txBox="1"/>
      </xdr:nvSpPr>
      <xdr:spPr>
        <a:xfrm>
          <a:off x="927744" y="5958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95267</xdr:rowOff>
    </xdr:from>
    <xdr:ext cx="405111" cy="259045"/>
    <xdr:sp macro="" textlink="">
      <xdr:nvSpPr>
        <xdr:cNvPr id="88" name="n_1mainValue【図書館】&#10;有形固定資産減価償却率"/>
        <xdr:cNvSpPr txBox="1"/>
      </xdr:nvSpPr>
      <xdr:spPr>
        <a:xfrm>
          <a:off x="3582044" y="729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92001</xdr:rowOff>
    </xdr:from>
    <xdr:ext cx="405111" cy="259045"/>
    <xdr:sp macro="" textlink="">
      <xdr:nvSpPr>
        <xdr:cNvPr id="89" name="n_2mainValue【図書館】&#10;有形固定資産減価償却率"/>
        <xdr:cNvSpPr txBox="1"/>
      </xdr:nvSpPr>
      <xdr:spPr>
        <a:xfrm>
          <a:off x="2705744" y="7292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87103</xdr:rowOff>
    </xdr:from>
    <xdr:ext cx="405111" cy="259045"/>
    <xdr:sp macro="" textlink="">
      <xdr:nvSpPr>
        <xdr:cNvPr id="90" name="n_3mainValue【図書館】&#10;有形固定資産減価償却率"/>
        <xdr:cNvSpPr txBox="1"/>
      </xdr:nvSpPr>
      <xdr:spPr>
        <a:xfrm>
          <a:off x="1816744" y="7288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42</xdr:row>
      <xdr:rowOff>93634</xdr:rowOff>
    </xdr:from>
    <xdr:ext cx="405111" cy="259045"/>
    <xdr:sp macro="" textlink="">
      <xdr:nvSpPr>
        <xdr:cNvPr id="91" name="n_4mainValue【図書館】&#10;有形固定資産減価償却率"/>
        <xdr:cNvSpPr txBox="1"/>
      </xdr:nvSpPr>
      <xdr:spPr>
        <a:xfrm>
          <a:off x="927744" y="7294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137922</xdr:rowOff>
    </xdr:from>
    <xdr:to>
      <xdr:col>54</xdr:col>
      <xdr:colOff>189865</xdr:colOff>
      <xdr:row>41</xdr:row>
      <xdr:rowOff>92202</xdr:rowOff>
    </xdr:to>
    <xdr:cxnSp macro="">
      <xdr:nvCxnSpPr>
        <xdr:cNvPr id="113" name="直線コネクタ 112"/>
        <xdr:cNvCxnSpPr/>
      </xdr:nvCxnSpPr>
      <xdr:spPr>
        <a:xfrm flipV="1">
          <a:off x="10476865" y="5795772"/>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96029</xdr:rowOff>
    </xdr:from>
    <xdr:ext cx="469744" cy="259045"/>
    <xdr:sp macro="" textlink="">
      <xdr:nvSpPr>
        <xdr:cNvPr id="114" name="【図書館】&#10;一人当たり面積最小値テキスト"/>
        <xdr:cNvSpPr txBox="1"/>
      </xdr:nvSpPr>
      <xdr:spPr>
        <a:xfrm>
          <a:off x="10515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92202</xdr:rowOff>
    </xdr:from>
    <xdr:to>
      <xdr:col>55</xdr:col>
      <xdr:colOff>88900</xdr:colOff>
      <xdr:row>41</xdr:row>
      <xdr:rowOff>92202</xdr:rowOff>
    </xdr:to>
    <xdr:cxnSp macro="">
      <xdr:nvCxnSpPr>
        <xdr:cNvPr id="115" name="直線コネクタ 114"/>
        <xdr:cNvCxnSpPr/>
      </xdr:nvCxnSpPr>
      <xdr:spPr>
        <a:xfrm>
          <a:off x="10388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84599</xdr:rowOff>
    </xdr:from>
    <xdr:ext cx="469744" cy="259045"/>
    <xdr:sp macro="" textlink="">
      <xdr:nvSpPr>
        <xdr:cNvPr id="116" name="【図書館】&#10;一人当たり面積最大値テキスト"/>
        <xdr:cNvSpPr txBox="1"/>
      </xdr:nvSpPr>
      <xdr:spPr>
        <a:xfrm>
          <a:off x="10515600" y="5570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137922</xdr:rowOff>
    </xdr:from>
    <xdr:to>
      <xdr:col>55</xdr:col>
      <xdr:colOff>88900</xdr:colOff>
      <xdr:row>33</xdr:row>
      <xdr:rowOff>137922</xdr:rowOff>
    </xdr:to>
    <xdr:cxnSp macro="">
      <xdr:nvCxnSpPr>
        <xdr:cNvPr id="117" name="直線コネクタ 116"/>
        <xdr:cNvCxnSpPr/>
      </xdr:nvCxnSpPr>
      <xdr:spPr>
        <a:xfrm>
          <a:off x="10388600" y="5795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167149</xdr:rowOff>
    </xdr:from>
    <xdr:ext cx="469744" cy="259045"/>
    <xdr:sp macro="" textlink="">
      <xdr:nvSpPr>
        <xdr:cNvPr id="118" name="【図書館】&#10;一人当たり面積平均値テキスト"/>
        <xdr:cNvSpPr txBox="1"/>
      </xdr:nvSpPr>
      <xdr:spPr>
        <a:xfrm>
          <a:off x="10515600" y="65107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144272</xdr:rowOff>
    </xdr:from>
    <xdr:to>
      <xdr:col>55</xdr:col>
      <xdr:colOff>50800</xdr:colOff>
      <xdr:row>39</xdr:row>
      <xdr:rowOff>74422</xdr:rowOff>
    </xdr:to>
    <xdr:sp macro="" textlink="">
      <xdr:nvSpPr>
        <xdr:cNvPr id="119" name="フローチャート: 判断 118"/>
        <xdr:cNvSpPr/>
      </xdr:nvSpPr>
      <xdr:spPr>
        <a:xfrm>
          <a:off x="10426700" y="665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25400</xdr:rowOff>
    </xdr:from>
    <xdr:to>
      <xdr:col>50</xdr:col>
      <xdr:colOff>165100</xdr:colOff>
      <xdr:row>38</xdr:row>
      <xdr:rowOff>127000</xdr:rowOff>
    </xdr:to>
    <xdr:sp macro="" textlink="">
      <xdr:nvSpPr>
        <xdr:cNvPr id="120" name="フローチャート: 判断 119"/>
        <xdr:cNvSpPr/>
      </xdr:nvSpPr>
      <xdr:spPr>
        <a:xfrm>
          <a:off x="958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80264</xdr:rowOff>
    </xdr:from>
    <xdr:to>
      <xdr:col>46</xdr:col>
      <xdr:colOff>38100</xdr:colOff>
      <xdr:row>39</xdr:row>
      <xdr:rowOff>10414</xdr:rowOff>
    </xdr:to>
    <xdr:sp macro="" textlink="">
      <xdr:nvSpPr>
        <xdr:cNvPr id="121" name="フローチャート: 判断 120"/>
        <xdr:cNvSpPr/>
      </xdr:nvSpPr>
      <xdr:spPr>
        <a:xfrm>
          <a:off x="8699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84836</xdr:rowOff>
    </xdr:from>
    <xdr:to>
      <xdr:col>41</xdr:col>
      <xdr:colOff>101600</xdr:colOff>
      <xdr:row>39</xdr:row>
      <xdr:rowOff>14986</xdr:rowOff>
    </xdr:to>
    <xdr:sp macro="" textlink="">
      <xdr:nvSpPr>
        <xdr:cNvPr id="122" name="フローチャート: 判断 121"/>
        <xdr:cNvSpPr/>
      </xdr:nvSpPr>
      <xdr:spPr>
        <a:xfrm>
          <a:off x="7810500" y="659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71120</xdr:rowOff>
    </xdr:from>
    <xdr:to>
      <xdr:col>36</xdr:col>
      <xdr:colOff>165100</xdr:colOff>
      <xdr:row>39</xdr:row>
      <xdr:rowOff>1270</xdr:rowOff>
    </xdr:to>
    <xdr:sp macro="" textlink="">
      <xdr:nvSpPr>
        <xdr:cNvPr id="123" name="フローチャート: 判断 122"/>
        <xdr:cNvSpPr/>
      </xdr:nvSpPr>
      <xdr:spPr>
        <a:xfrm>
          <a:off x="6921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125984</xdr:rowOff>
    </xdr:from>
    <xdr:to>
      <xdr:col>55</xdr:col>
      <xdr:colOff>50800</xdr:colOff>
      <xdr:row>41</xdr:row>
      <xdr:rowOff>56134</xdr:rowOff>
    </xdr:to>
    <xdr:sp macro="" textlink="">
      <xdr:nvSpPr>
        <xdr:cNvPr id="129" name="楕円 128"/>
        <xdr:cNvSpPr/>
      </xdr:nvSpPr>
      <xdr:spPr>
        <a:xfrm>
          <a:off x="10426700" y="698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40911</xdr:rowOff>
    </xdr:from>
    <xdr:ext cx="469744" cy="259045"/>
    <xdr:sp macro="" textlink="">
      <xdr:nvSpPr>
        <xdr:cNvPr id="130" name="【図書館】&#10;一人当たり面積該当値テキスト"/>
        <xdr:cNvSpPr txBox="1"/>
      </xdr:nvSpPr>
      <xdr:spPr>
        <a:xfrm>
          <a:off x="10515600" y="6898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125984</xdr:rowOff>
    </xdr:from>
    <xdr:to>
      <xdr:col>50</xdr:col>
      <xdr:colOff>165100</xdr:colOff>
      <xdr:row>41</xdr:row>
      <xdr:rowOff>56134</xdr:rowOff>
    </xdr:to>
    <xdr:sp macro="" textlink="">
      <xdr:nvSpPr>
        <xdr:cNvPr id="131" name="楕円 130"/>
        <xdr:cNvSpPr/>
      </xdr:nvSpPr>
      <xdr:spPr>
        <a:xfrm>
          <a:off x="9588500" y="698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5334</xdr:rowOff>
    </xdr:from>
    <xdr:to>
      <xdr:col>55</xdr:col>
      <xdr:colOff>0</xdr:colOff>
      <xdr:row>41</xdr:row>
      <xdr:rowOff>5334</xdr:rowOff>
    </xdr:to>
    <xdr:cxnSp macro="">
      <xdr:nvCxnSpPr>
        <xdr:cNvPr id="132" name="直線コネクタ 131"/>
        <xdr:cNvCxnSpPr/>
      </xdr:nvCxnSpPr>
      <xdr:spPr>
        <a:xfrm>
          <a:off x="9639300" y="70347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125984</xdr:rowOff>
    </xdr:from>
    <xdr:to>
      <xdr:col>46</xdr:col>
      <xdr:colOff>38100</xdr:colOff>
      <xdr:row>41</xdr:row>
      <xdr:rowOff>56134</xdr:rowOff>
    </xdr:to>
    <xdr:sp macro="" textlink="">
      <xdr:nvSpPr>
        <xdr:cNvPr id="133" name="楕円 132"/>
        <xdr:cNvSpPr/>
      </xdr:nvSpPr>
      <xdr:spPr>
        <a:xfrm>
          <a:off x="8699500" y="698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5334</xdr:rowOff>
    </xdr:from>
    <xdr:to>
      <xdr:col>50</xdr:col>
      <xdr:colOff>114300</xdr:colOff>
      <xdr:row>41</xdr:row>
      <xdr:rowOff>5334</xdr:rowOff>
    </xdr:to>
    <xdr:cxnSp macro="">
      <xdr:nvCxnSpPr>
        <xdr:cNvPr id="134" name="直線コネクタ 133"/>
        <xdr:cNvCxnSpPr/>
      </xdr:nvCxnSpPr>
      <xdr:spPr>
        <a:xfrm>
          <a:off x="8750300" y="70347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130556</xdr:rowOff>
    </xdr:from>
    <xdr:to>
      <xdr:col>41</xdr:col>
      <xdr:colOff>101600</xdr:colOff>
      <xdr:row>41</xdr:row>
      <xdr:rowOff>60706</xdr:rowOff>
    </xdr:to>
    <xdr:sp macro="" textlink="">
      <xdr:nvSpPr>
        <xdr:cNvPr id="135" name="楕円 134"/>
        <xdr:cNvSpPr/>
      </xdr:nvSpPr>
      <xdr:spPr>
        <a:xfrm>
          <a:off x="7810500" y="698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5334</xdr:rowOff>
    </xdr:from>
    <xdr:to>
      <xdr:col>45</xdr:col>
      <xdr:colOff>177800</xdr:colOff>
      <xdr:row>41</xdr:row>
      <xdr:rowOff>9906</xdr:rowOff>
    </xdr:to>
    <xdr:cxnSp macro="">
      <xdr:nvCxnSpPr>
        <xdr:cNvPr id="136" name="直線コネクタ 135"/>
        <xdr:cNvCxnSpPr/>
      </xdr:nvCxnSpPr>
      <xdr:spPr>
        <a:xfrm flipV="1">
          <a:off x="7861300" y="70347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130556</xdr:rowOff>
    </xdr:from>
    <xdr:to>
      <xdr:col>36</xdr:col>
      <xdr:colOff>165100</xdr:colOff>
      <xdr:row>41</xdr:row>
      <xdr:rowOff>60706</xdr:rowOff>
    </xdr:to>
    <xdr:sp macro="" textlink="">
      <xdr:nvSpPr>
        <xdr:cNvPr id="137" name="楕円 136"/>
        <xdr:cNvSpPr/>
      </xdr:nvSpPr>
      <xdr:spPr>
        <a:xfrm>
          <a:off x="6921500" y="698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9906</xdr:rowOff>
    </xdr:from>
    <xdr:to>
      <xdr:col>41</xdr:col>
      <xdr:colOff>50800</xdr:colOff>
      <xdr:row>41</xdr:row>
      <xdr:rowOff>9906</xdr:rowOff>
    </xdr:to>
    <xdr:cxnSp macro="">
      <xdr:nvCxnSpPr>
        <xdr:cNvPr id="138" name="直線コネクタ 137"/>
        <xdr:cNvCxnSpPr/>
      </xdr:nvCxnSpPr>
      <xdr:spPr>
        <a:xfrm>
          <a:off x="6972300" y="70393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143527</xdr:rowOff>
    </xdr:from>
    <xdr:ext cx="469744" cy="259045"/>
    <xdr:sp macro="" textlink="">
      <xdr:nvSpPr>
        <xdr:cNvPr id="139" name="n_1aveValue【図書館】&#10;一人当たり面積"/>
        <xdr:cNvSpPr txBox="1"/>
      </xdr:nvSpPr>
      <xdr:spPr>
        <a:xfrm>
          <a:off x="93917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26941</xdr:rowOff>
    </xdr:from>
    <xdr:ext cx="469744" cy="259045"/>
    <xdr:sp macro="" textlink="">
      <xdr:nvSpPr>
        <xdr:cNvPr id="140" name="n_2aveValue【図書館】&#10;一人当たり面積"/>
        <xdr:cNvSpPr txBox="1"/>
      </xdr:nvSpPr>
      <xdr:spPr>
        <a:xfrm>
          <a:off x="8515427"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31513</xdr:rowOff>
    </xdr:from>
    <xdr:ext cx="469744" cy="259045"/>
    <xdr:sp macro="" textlink="">
      <xdr:nvSpPr>
        <xdr:cNvPr id="141" name="n_3aveValue【図書館】&#10;一人当たり面積"/>
        <xdr:cNvSpPr txBox="1"/>
      </xdr:nvSpPr>
      <xdr:spPr>
        <a:xfrm>
          <a:off x="7626427" y="637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17797</xdr:rowOff>
    </xdr:from>
    <xdr:ext cx="469744" cy="259045"/>
    <xdr:sp macro="" textlink="">
      <xdr:nvSpPr>
        <xdr:cNvPr id="142" name="n_4aveValue【図書館】&#10;一人当たり面積"/>
        <xdr:cNvSpPr txBox="1"/>
      </xdr:nvSpPr>
      <xdr:spPr>
        <a:xfrm>
          <a:off x="6737427"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47261</xdr:rowOff>
    </xdr:from>
    <xdr:ext cx="469744" cy="259045"/>
    <xdr:sp macro="" textlink="">
      <xdr:nvSpPr>
        <xdr:cNvPr id="143" name="n_1mainValue【図書館】&#10;一人当たり面積"/>
        <xdr:cNvSpPr txBox="1"/>
      </xdr:nvSpPr>
      <xdr:spPr>
        <a:xfrm>
          <a:off x="9391727" y="707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47261</xdr:rowOff>
    </xdr:from>
    <xdr:ext cx="469744" cy="259045"/>
    <xdr:sp macro="" textlink="">
      <xdr:nvSpPr>
        <xdr:cNvPr id="144" name="n_2mainValue【図書館】&#10;一人当たり面積"/>
        <xdr:cNvSpPr txBox="1"/>
      </xdr:nvSpPr>
      <xdr:spPr>
        <a:xfrm>
          <a:off x="8515427" y="707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51833</xdr:rowOff>
    </xdr:from>
    <xdr:ext cx="469744" cy="259045"/>
    <xdr:sp macro="" textlink="">
      <xdr:nvSpPr>
        <xdr:cNvPr id="145" name="n_3mainValue【図書館】&#10;一人当たり面積"/>
        <xdr:cNvSpPr txBox="1"/>
      </xdr:nvSpPr>
      <xdr:spPr>
        <a:xfrm>
          <a:off x="7626427" y="708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51833</xdr:rowOff>
    </xdr:from>
    <xdr:ext cx="469744" cy="259045"/>
    <xdr:sp macro="" textlink="">
      <xdr:nvSpPr>
        <xdr:cNvPr id="146" name="n_4mainValue【図書館】&#10;一人当たり面積"/>
        <xdr:cNvSpPr txBox="1"/>
      </xdr:nvSpPr>
      <xdr:spPr>
        <a:xfrm>
          <a:off x="6737427" y="708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36195</xdr:rowOff>
    </xdr:from>
    <xdr:to>
      <xdr:col>24</xdr:col>
      <xdr:colOff>62865</xdr:colOff>
      <xdr:row>64</xdr:row>
      <xdr:rowOff>76200</xdr:rowOff>
    </xdr:to>
    <xdr:cxnSp macro="">
      <xdr:nvCxnSpPr>
        <xdr:cNvPr id="171" name="直線コネクタ 170"/>
        <xdr:cNvCxnSpPr/>
      </xdr:nvCxnSpPr>
      <xdr:spPr>
        <a:xfrm flipV="1">
          <a:off x="4634865" y="9637395"/>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154322</xdr:rowOff>
    </xdr:from>
    <xdr:ext cx="405111" cy="259045"/>
    <xdr:sp macro="" textlink="">
      <xdr:nvSpPr>
        <xdr:cNvPr id="174" name="【体育館・プール】&#10;有形固定資産減価償却率最大値テキスト"/>
        <xdr:cNvSpPr txBox="1"/>
      </xdr:nvSpPr>
      <xdr:spPr>
        <a:xfrm>
          <a:off x="4673600" y="941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36195</xdr:rowOff>
    </xdr:from>
    <xdr:to>
      <xdr:col>24</xdr:col>
      <xdr:colOff>152400</xdr:colOff>
      <xdr:row>56</xdr:row>
      <xdr:rowOff>36195</xdr:rowOff>
    </xdr:to>
    <xdr:cxnSp macro="">
      <xdr:nvCxnSpPr>
        <xdr:cNvPr id="175" name="直線コネクタ 174"/>
        <xdr:cNvCxnSpPr/>
      </xdr:nvCxnSpPr>
      <xdr:spPr>
        <a:xfrm>
          <a:off x="4546600" y="963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118762</xdr:rowOff>
    </xdr:from>
    <xdr:ext cx="405111" cy="259045"/>
    <xdr:sp macro="" textlink="">
      <xdr:nvSpPr>
        <xdr:cNvPr id="176" name="【体育館・プール】&#10;有形固定資産減価償却率平均値テキスト"/>
        <xdr:cNvSpPr txBox="1"/>
      </xdr:nvSpPr>
      <xdr:spPr>
        <a:xfrm>
          <a:off x="4673600" y="10234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95885</xdr:rowOff>
    </xdr:from>
    <xdr:to>
      <xdr:col>24</xdr:col>
      <xdr:colOff>114300</xdr:colOff>
      <xdr:row>61</xdr:row>
      <xdr:rowOff>26035</xdr:rowOff>
    </xdr:to>
    <xdr:sp macro="" textlink="">
      <xdr:nvSpPr>
        <xdr:cNvPr id="177" name="フローチャート: 判断 176"/>
        <xdr:cNvSpPr/>
      </xdr:nvSpPr>
      <xdr:spPr>
        <a:xfrm>
          <a:off x="4584700" y="1038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29210</xdr:rowOff>
    </xdr:from>
    <xdr:to>
      <xdr:col>20</xdr:col>
      <xdr:colOff>38100</xdr:colOff>
      <xdr:row>60</xdr:row>
      <xdr:rowOff>130810</xdr:rowOff>
    </xdr:to>
    <xdr:sp macro="" textlink="">
      <xdr:nvSpPr>
        <xdr:cNvPr id="178" name="フローチャート: 判断 177"/>
        <xdr:cNvSpPr/>
      </xdr:nvSpPr>
      <xdr:spPr>
        <a:xfrm>
          <a:off x="3746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164465</xdr:rowOff>
    </xdr:from>
    <xdr:to>
      <xdr:col>15</xdr:col>
      <xdr:colOff>101600</xdr:colOff>
      <xdr:row>60</xdr:row>
      <xdr:rowOff>94615</xdr:rowOff>
    </xdr:to>
    <xdr:sp macro="" textlink="">
      <xdr:nvSpPr>
        <xdr:cNvPr id="179" name="フローチャート: 判断 178"/>
        <xdr:cNvSpPr/>
      </xdr:nvSpPr>
      <xdr:spPr>
        <a:xfrm>
          <a:off x="2857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145415</xdr:rowOff>
    </xdr:from>
    <xdr:to>
      <xdr:col>10</xdr:col>
      <xdr:colOff>165100</xdr:colOff>
      <xdr:row>60</xdr:row>
      <xdr:rowOff>75565</xdr:rowOff>
    </xdr:to>
    <xdr:sp macro="" textlink="">
      <xdr:nvSpPr>
        <xdr:cNvPr id="180" name="フローチャート: 判断 179"/>
        <xdr:cNvSpPr/>
      </xdr:nvSpPr>
      <xdr:spPr>
        <a:xfrm>
          <a:off x="1968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124460</xdr:rowOff>
    </xdr:from>
    <xdr:to>
      <xdr:col>6</xdr:col>
      <xdr:colOff>38100</xdr:colOff>
      <xdr:row>60</xdr:row>
      <xdr:rowOff>54610</xdr:rowOff>
    </xdr:to>
    <xdr:sp macro="" textlink="">
      <xdr:nvSpPr>
        <xdr:cNvPr id="181" name="フローチャート: 判断 180"/>
        <xdr:cNvSpPr/>
      </xdr:nvSpPr>
      <xdr:spPr>
        <a:xfrm>
          <a:off x="1079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4445</xdr:rowOff>
    </xdr:from>
    <xdr:to>
      <xdr:col>24</xdr:col>
      <xdr:colOff>114300</xdr:colOff>
      <xdr:row>64</xdr:row>
      <xdr:rowOff>106045</xdr:rowOff>
    </xdr:to>
    <xdr:sp macro="" textlink="">
      <xdr:nvSpPr>
        <xdr:cNvPr id="187" name="楕円 186"/>
        <xdr:cNvSpPr/>
      </xdr:nvSpPr>
      <xdr:spPr>
        <a:xfrm>
          <a:off x="4584700" y="1097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90822</xdr:rowOff>
    </xdr:from>
    <xdr:ext cx="405111" cy="259045"/>
    <xdr:sp macro="" textlink="">
      <xdr:nvSpPr>
        <xdr:cNvPr id="188" name="【体育館・プール】&#10;有形固定資産減価償却率該当値テキスト"/>
        <xdr:cNvSpPr txBox="1"/>
      </xdr:nvSpPr>
      <xdr:spPr>
        <a:xfrm>
          <a:off x="4673600" y="10892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4445</xdr:rowOff>
    </xdr:from>
    <xdr:to>
      <xdr:col>20</xdr:col>
      <xdr:colOff>38100</xdr:colOff>
      <xdr:row>64</xdr:row>
      <xdr:rowOff>106045</xdr:rowOff>
    </xdr:to>
    <xdr:sp macro="" textlink="">
      <xdr:nvSpPr>
        <xdr:cNvPr id="189" name="楕円 188"/>
        <xdr:cNvSpPr/>
      </xdr:nvSpPr>
      <xdr:spPr>
        <a:xfrm>
          <a:off x="3746500" y="1097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55245</xdr:rowOff>
    </xdr:from>
    <xdr:to>
      <xdr:col>24</xdr:col>
      <xdr:colOff>63500</xdr:colOff>
      <xdr:row>64</xdr:row>
      <xdr:rowOff>55245</xdr:rowOff>
    </xdr:to>
    <xdr:cxnSp macro="">
      <xdr:nvCxnSpPr>
        <xdr:cNvPr id="190" name="直線コネクタ 189"/>
        <xdr:cNvCxnSpPr/>
      </xdr:nvCxnSpPr>
      <xdr:spPr>
        <a:xfrm>
          <a:off x="3797300" y="110280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166370</xdr:rowOff>
    </xdr:from>
    <xdr:to>
      <xdr:col>15</xdr:col>
      <xdr:colOff>101600</xdr:colOff>
      <xdr:row>64</xdr:row>
      <xdr:rowOff>96520</xdr:rowOff>
    </xdr:to>
    <xdr:sp macro="" textlink="">
      <xdr:nvSpPr>
        <xdr:cNvPr id="191" name="楕円 190"/>
        <xdr:cNvSpPr/>
      </xdr:nvSpPr>
      <xdr:spPr>
        <a:xfrm>
          <a:off x="2857500" y="1096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45720</xdr:rowOff>
    </xdr:from>
    <xdr:to>
      <xdr:col>19</xdr:col>
      <xdr:colOff>177800</xdr:colOff>
      <xdr:row>64</xdr:row>
      <xdr:rowOff>55245</xdr:rowOff>
    </xdr:to>
    <xdr:cxnSp macro="">
      <xdr:nvCxnSpPr>
        <xdr:cNvPr id="192" name="直線コネクタ 191"/>
        <xdr:cNvCxnSpPr/>
      </xdr:nvCxnSpPr>
      <xdr:spPr>
        <a:xfrm>
          <a:off x="2908300" y="1101852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141605</xdr:rowOff>
    </xdr:from>
    <xdr:to>
      <xdr:col>10</xdr:col>
      <xdr:colOff>165100</xdr:colOff>
      <xdr:row>64</xdr:row>
      <xdr:rowOff>71755</xdr:rowOff>
    </xdr:to>
    <xdr:sp macro="" textlink="">
      <xdr:nvSpPr>
        <xdr:cNvPr id="193" name="楕円 192"/>
        <xdr:cNvSpPr/>
      </xdr:nvSpPr>
      <xdr:spPr>
        <a:xfrm>
          <a:off x="1968500" y="1094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20955</xdr:rowOff>
    </xdr:from>
    <xdr:to>
      <xdr:col>15</xdr:col>
      <xdr:colOff>50800</xdr:colOff>
      <xdr:row>64</xdr:row>
      <xdr:rowOff>45720</xdr:rowOff>
    </xdr:to>
    <xdr:cxnSp macro="">
      <xdr:nvCxnSpPr>
        <xdr:cNvPr id="194" name="直線コネクタ 193"/>
        <xdr:cNvCxnSpPr/>
      </xdr:nvCxnSpPr>
      <xdr:spPr>
        <a:xfrm>
          <a:off x="2019300" y="1099375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128270</xdr:rowOff>
    </xdr:from>
    <xdr:to>
      <xdr:col>6</xdr:col>
      <xdr:colOff>38100</xdr:colOff>
      <xdr:row>64</xdr:row>
      <xdr:rowOff>58420</xdr:rowOff>
    </xdr:to>
    <xdr:sp macro="" textlink="">
      <xdr:nvSpPr>
        <xdr:cNvPr id="195" name="楕円 194"/>
        <xdr:cNvSpPr/>
      </xdr:nvSpPr>
      <xdr:spPr>
        <a:xfrm>
          <a:off x="1079500" y="1092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7620</xdr:rowOff>
    </xdr:from>
    <xdr:to>
      <xdr:col>10</xdr:col>
      <xdr:colOff>114300</xdr:colOff>
      <xdr:row>64</xdr:row>
      <xdr:rowOff>20955</xdr:rowOff>
    </xdr:to>
    <xdr:cxnSp macro="">
      <xdr:nvCxnSpPr>
        <xdr:cNvPr id="196" name="直線コネクタ 195"/>
        <xdr:cNvCxnSpPr/>
      </xdr:nvCxnSpPr>
      <xdr:spPr>
        <a:xfrm>
          <a:off x="1130300" y="1098042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147337</xdr:rowOff>
    </xdr:from>
    <xdr:ext cx="405111" cy="259045"/>
    <xdr:sp macro="" textlink="">
      <xdr:nvSpPr>
        <xdr:cNvPr id="197" name="n_1aveValue【体育館・プール】&#10;有形固定資産減価償却率"/>
        <xdr:cNvSpPr txBox="1"/>
      </xdr:nvSpPr>
      <xdr:spPr>
        <a:xfrm>
          <a:off x="35820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111142</xdr:rowOff>
    </xdr:from>
    <xdr:ext cx="405111" cy="259045"/>
    <xdr:sp macro="" textlink="">
      <xdr:nvSpPr>
        <xdr:cNvPr id="198" name="n_2aveValue【体育館・プール】&#10;有形固定資産減価償却率"/>
        <xdr:cNvSpPr txBox="1"/>
      </xdr:nvSpPr>
      <xdr:spPr>
        <a:xfrm>
          <a:off x="27057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92092</xdr:rowOff>
    </xdr:from>
    <xdr:ext cx="405111" cy="259045"/>
    <xdr:sp macro="" textlink="">
      <xdr:nvSpPr>
        <xdr:cNvPr id="199" name="n_3aveValue【体育館・プール】&#10;有形固定資産減価償却率"/>
        <xdr:cNvSpPr txBox="1"/>
      </xdr:nvSpPr>
      <xdr:spPr>
        <a:xfrm>
          <a:off x="1816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71137</xdr:rowOff>
    </xdr:from>
    <xdr:ext cx="405111" cy="259045"/>
    <xdr:sp macro="" textlink="">
      <xdr:nvSpPr>
        <xdr:cNvPr id="200" name="n_4aveValue【体育館・プール】&#10;有形固定資産減価償却率"/>
        <xdr:cNvSpPr txBox="1"/>
      </xdr:nvSpPr>
      <xdr:spPr>
        <a:xfrm>
          <a:off x="927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97172</xdr:rowOff>
    </xdr:from>
    <xdr:ext cx="405111" cy="259045"/>
    <xdr:sp macro="" textlink="">
      <xdr:nvSpPr>
        <xdr:cNvPr id="201" name="n_1mainValue【体育館・プール】&#10;有形固定資産減価償却率"/>
        <xdr:cNvSpPr txBox="1"/>
      </xdr:nvSpPr>
      <xdr:spPr>
        <a:xfrm>
          <a:off x="3582044" y="1106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87647</xdr:rowOff>
    </xdr:from>
    <xdr:ext cx="405111" cy="259045"/>
    <xdr:sp macro="" textlink="">
      <xdr:nvSpPr>
        <xdr:cNvPr id="202" name="n_2mainValue【体育館・プール】&#10;有形固定資産減価償却率"/>
        <xdr:cNvSpPr txBox="1"/>
      </xdr:nvSpPr>
      <xdr:spPr>
        <a:xfrm>
          <a:off x="2705744" y="1106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62882</xdr:rowOff>
    </xdr:from>
    <xdr:ext cx="405111" cy="259045"/>
    <xdr:sp macro="" textlink="">
      <xdr:nvSpPr>
        <xdr:cNvPr id="203" name="n_3mainValue【体育館・プール】&#10;有形固定資産減価償却率"/>
        <xdr:cNvSpPr txBox="1"/>
      </xdr:nvSpPr>
      <xdr:spPr>
        <a:xfrm>
          <a:off x="1816744" y="1103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49547</xdr:rowOff>
    </xdr:from>
    <xdr:ext cx="405111" cy="259045"/>
    <xdr:sp macro="" textlink="">
      <xdr:nvSpPr>
        <xdr:cNvPr id="204" name="n_4mainValue【体育館・プール】&#10;有形固定資産減価償却率"/>
        <xdr:cNvSpPr txBox="1"/>
      </xdr:nvSpPr>
      <xdr:spPr>
        <a:xfrm>
          <a:off x="927744"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104699</xdr:rowOff>
    </xdr:from>
    <xdr:to>
      <xdr:col>54</xdr:col>
      <xdr:colOff>189865</xdr:colOff>
      <xdr:row>63</xdr:row>
      <xdr:rowOff>105613</xdr:rowOff>
    </xdr:to>
    <xdr:cxnSp macro="">
      <xdr:nvCxnSpPr>
        <xdr:cNvPr id="226" name="直線コネクタ 225"/>
        <xdr:cNvCxnSpPr/>
      </xdr:nvCxnSpPr>
      <xdr:spPr>
        <a:xfrm flipV="1">
          <a:off x="10476865" y="9534449"/>
          <a:ext cx="0" cy="1372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109440</xdr:rowOff>
    </xdr:from>
    <xdr:ext cx="469744" cy="259045"/>
    <xdr:sp macro="" textlink="">
      <xdr:nvSpPr>
        <xdr:cNvPr id="227" name="【体育館・プール】&#10;一人当たり面積最小値テキスト"/>
        <xdr:cNvSpPr txBox="1"/>
      </xdr:nvSpPr>
      <xdr:spPr>
        <a:xfrm>
          <a:off x="10515600" y="1091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105613</xdr:rowOff>
    </xdr:from>
    <xdr:to>
      <xdr:col>55</xdr:col>
      <xdr:colOff>88900</xdr:colOff>
      <xdr:row>63</xdr:row>
      <xdr:rowOff>105613</xdr:rowOff>
    </xdr:to>
    <xdr:cxnSp macro="">
      <xdr:nvCxnSpPr>
        <xdr:cNvPr id="228" name="直線コネクタ 227"/>
        <xdr:cNvCxnSpPr/>
      </xdr:nvCxnSpPr>
      <xdr:spPr>
        <a:xfrm>
          <a:off x="10388600" y="10906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51376</xdr:rowOff>
    </xdr:from>
    <xdr:ext cx="469744" cy="259045"/>
    <xdr:sp macro="" textlink="">
      <xdr:nvSpPr>
        <xdr:cNvPr id="229" name="【体育館・プール】&#10;一人当たり面積最大値テキスト"/>
        <xdr:cNvSpPr txBox="1"/>
      </xdr:nvSpPr>
      <xdr:spPr>
        <a:xfrm>
          <a:off x="10515600" y="930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104699</xdr:rowOff>
    </xdr:from>
    <xdr:to>
      <xdr:col>55</xdr:col>
      <xdr:colOff>88900</xdr:colOff>
      <xdr:row>55</xdr:row>
      <xdr:rowOff>104699</xdr:rowOff>
    </xdr:to>
    <xdr:cxnSp macro="">
      <xdr:nvCxnSpPr>
        <xdr:cNvPr id="230" name="直線コネクタ 229"/>
        <xdr:cNvCxnSpPr/>
      </xdr:nvCxnSpPr>
      <xdr:spPr>
        <a:xfrm>
          <a:off x="10388600" y="953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112437</xdr:rowOff>
    </xdr:from>
    <xdr:ext cx="469744" cy="259045"/>
    <xdr:sp macro="" textlink="">
      <xdr:nvSpPr>
        <xdr:cNvPr id="231" name="【体育館・プール】&#10;一人当たり面積平均値テキスト"/>
        <xdr:cNvSpPr txBox="1"/>
      </xdr:nvSpPr>
      <xdr:spPr>
        <a:xfrm>
          <a:off x="10515600" y="103994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89560</xdr:rowOff>
    </xdr:from>
    <xdr:to>
      <xdr:col>55</xdr:col>
      <xdr:colOff>50800</xdr:colOff>
      <xdr:row>62</xdr:row>
      <xdr:rowOff>19710</xdr:rowOff>
    </xdr:to>
    <xdr:sp macro="" textlink="">
      <xdr:nvSpPr>
        <xdr:cNvPr id="232" name="フローチャート: 判断 231"/>
        <xdr:cNvSpPr/>
      </xdr:nvSpPr>
      <xdr:spPr>
        <a:xfrm>
          <a:off x="10426700" y="1054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67614</xdr:rowOff>
    </xdr:from>
    <xdr:to>
      <xdr:col>50</xdr:col>
      <xdr:colOff>165100</xdr:colOff>
      <xdr:row>61</xdr:row>
      <xdr:rowOff>169214</xdr:rowOff>
    </xdr:to>
    <xdr:sp macro="" textlink="">
      <xdr:nvSpPr>
        <xdr:cNvPr id="233" name="フローチャート: 判断 232"/>
        <xdr:cNvSpPr/>
      </xdr:nvSpPr>
      <xdr:spPr>
        <a:xfrm>
          <a:off x="9588500" y="1052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102362</xdr:rowOff>
    </xdr:from>
    <xdr:to>
      <xdr:col>46</xdr:col>
      <xdr:colOff>38100</xdr:colOff>
      <xdr:row>62</xdr:row>
      <xdr:rowOff>32512</xdr:rowOff>
    </xdr:to>
    <xdr:sp macro="" textlink="">
      <xdr:nvSpPr>
        <xdr:cNvPr id="234" name="フローチャート: 判断 233"/>
        <xdr:cNvSpPr/>
      </xdr:nvSpPr>
      <xdr:spPr>
        <a:xfrm>
          <a:off x="86995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98704</xdr:rowOff>
    </xdr:from>
    <xdr:to>
      <xdr:col>41</xdr:col>
      <xdr:colOff>101600</xdr:colOff>
      <xdr:row>62</xdr:row>
      <xdr:rowOff>28854</xdr:rowOff>
    </xdr:to>
    <xdr:sp macro="" textlink="">
      <xdr:nvSpPr>
        <xdr:cNvPr id="235" name="フローチャート: 判断 234"/>
        <xdr:cNvSpPr/>
      </xdr:nvSpPr>
      <xdr:spPr>
        <a:xfrm>
          <a:off x="7810500" y="1055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98704</xdr:rowOff>
    </xdr:from>
    <xdr:to>
      <xdr:col>36</xdr:col>
      <xdr:colOff>165100</xdr:colOff>
      <xdr:row>62</xdr:row>
      <xdr:rowOff>28854</xdr:rowOff>
    </xdr:to>
    <xdr:sp macro="" textlink="">
      <xdr:nvSpPr>
        <xdr:cNvPr id="236" name="フローチャート: 判断 235"/>
        <xdr:cNvSpPr/>
      </xdr:nvSpPr>
      <xdr:spPr>
        <a:xfrm>
          <a:off x="6921500" y="1055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92761</xdr:rowOff>
    </xdr:from>
    <xdr:to>
      <xdr:col>55</xdr:col>
      <xdr:colOff>50800</xdr:colOff>
      <xdr:row>63</xdr:row>
      <xdr:rowOff>22911</xdr:rowOff>
    </xdr:to>
    <xdr:sp macro="" textlink="">
      <xdr:nvSpPr>
        <xdr:cNvPr id="242" name="楕円 241"/>
        <xdr:cNvSpPr/>
      </xdr:nvSpPr>
      <xdr:spPr>
        <a:xfrm>
          <a:off x="10426700" y="1072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71188</xdr:rowOff>
    </xdr:from>
    <xdr:ext cx="469744" cy="259045"/>
    <xdr:sp macro="" textlink="">
      <xdr:nvSpPr>
        <xdr:cNvPr id="243" name="【体育館・プール】&#10;一人当たり面積該当値テキスト"/>
        <xdr:cNvSpPr txBox="1"/>
      </xdr:nvSpPr>
      <xdr:spPr>
        <a:xfrm>
          <a:off x="10515600" y="10701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92761</xdr:rowOff>
    </xdr:from>
    <xdr:to>
      <xdr:col>50</xdr:col>
      <xdr:colOff>165100</xdr:colOff>
      <xdr:row>63</xdr:row>
      <xdr:rowOff>22911</xdr:rowOff>
    </xdr:to>
    <xdr:sp macro="" textlink="">
      <xdr:nvSpPr>
        <xdr:cNvPr id="244" name="楕円 243"/>
        <xdr:cNvSpPr/>
      </xdr:nvSpPr>
      <xdr:spPr>
        <a:xfrm>
          <a:off x="9588500" y="1072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143561</xdr:rowOff>
    </xdr:from>
    <xdr:to>
      <xdr:col>55</xdr:col>
      <xdr:colOff>0</xdr:colOff>
      <xdr:row>62</xdr:row>
      <xdr:rowOff>143561</xdr:rowOff>
    </xdr:to>
    <xdr:cxnSp macro="">
      <xdr:nvCxnSpPr>
        <xdr:cNvPr id="245" name="直線コネクタ 244"/>
        <xdr:cNvCxnSpPr/>
      </xdr:nvCxnSpPr>
      <xdr:spPr>
        <a:xfrm>
          <a:off x="9639300" y="107734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95504</xdr:rowOff>
    </xdr:from>
    <xdr:to>
      <xdr:col>46</xdr:col>
      <xdr:colOff>38100</xdr:colOff>
      <xdr:row>63</xdr:row>
      <xdr:rowOff>25654</xdr:rowOff>
    </xdr:to>
    <xdr:sp macro="" textlink="">
      <xdr:nvSpPr>
        <xdr:cNvPr id="246" name="楕円 245"/>
        <xdr:cNvSpPr/>
      </xdr:nvSpPr>
      <xdr:spPr>
        <a:xfrm>
          <a:off x="8699500" y="1072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143561</xdr:rowOff>
    </xdr:from>
    <xdr:to>
      <xdr:col>50</xdr:col>
      <xdr:colOff>114300</xdr:colOff>
      <xdr:row>62</xdr:row>
      <xdr:rowOff>146304</xdr:rowOff>
    </xdr:to>
    <xdr:cxnSp macro="">
      <xdr:nvCxnSpPr>
        <xdr:cNvPr id="247" name="直線コネクタ 246"/>
        <xdr:cNvCxnSpPr/>
      </xdr:nvCxnSpPr>
      <xdr:spPr>
        <a:xfrm flipV="1">
          <a:off x="8750300" y="10773461"/>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99161</xdr:rowOff>
    </xdr:from>
    <xdr:to>
      <xdr:col>41</xdr:col>
      <xdr:colOff>101600</xdr:colOff>
      <xdr:row>63</xdr:row>
      <xdr:rowOff>29311</xdr:rowOff>
    </xdr:to>
    <xdr:sp macro="" textlink="">
      <xdr:nvSpPr>
        <xdr:cNvPr id="248" name="楕円 247"/>
        <xdr:cNvSpPr/>
      </xdr:nvSpPr>
      <xdr:spPr>
        <a:xfrm>
          <a:off x="7810500" y="1072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146304</xdr:rowOff>
    </xdr:from>
    <xdr:to>
      <xdr:col>45</xdr:col>
      <xdr:colOff>177800</xdr:colOff>
      <xdr:row>62</xdr:row>
      <xdr:rowOff>149961</xdr:rowOff>
    </xdr:to>
    <xdr:cxnSp macro="">
      <xdr:nvCxnSpPr>
        <xdr:cNvPr id="249" name="直線コネクタ 248"/>
        <xdr:cNvCxnSpPr/>
      </xdr:nvCxnSpPr>
      <xdr:spPr>
        <a:xfrm flipV="1">
          <a:off x="7861300" y="10776204"/>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101905</xdr:rowOff>
    </xdr:from>
    <xdr:to>
      <xdr:col>36</xdr:col>
      <xdr:colOff>165100</xdr:colOff>
      <xdr:row>63</xdr:row>
      <xdr:rowOff>32055</xdr:rowOff>
    </xdr:to>
    <xdr:sp macro="" textlink="">
      <xdr:nvSpPr>
        <xdr:cNvPr id="250" name="楕円 249"/>
        <xdr:cNvSpPr/>
      </xdr:nvSpPr>
      <xdr:spPr>
        <a:xfrm>
          <a:off x="6921500" y="1073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149961</xdr:rowOff>
    </xdr:from>
    <xdr:to>
      <xdr:col>41</xdr:col>
      <xdr:colOff>50800</xdr:colOff>
      <xdr:row>62</xdr:row>
      <xdr:rowOff>152705</xdr:rowOff>
    </xdr:to>
    <xdr:cxnSp macro="">
      <xdr:nvCxnSpPr>
        <xdr:cNvPr id="251" name="直線コネクタ 250"/>
        <xdr:cNvCxnSpPr/>
      </xdr:nvCxnSpPr>
      <xdr:spPr>
        <a:xfrm flipV="1">
          <a:off x="6972300" y="10779861"/>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14291</xdr:rowOff>
    </xdr:from>
    <xdr:ext cx="469744" cy="259045"/>
    <xdr:sp macro="" textlink="">
      <xdr:nvSpPr>
        <xdr:cNvPr id="252" name="n_1aveValue【体育館・プール】&#10;一人当たり面積"/>
        <xdr:cNvSpPr txBox="1"/>
      </xdr:nvSpPr>
      <xdr:spPr>
        <a:xfrm>
          <a:off x="9391727" y="10301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49039</xdr:rowOff>
    </xdr:from>
    <xdr:ext cx="469744" cy="259045"/>
    <xdr:sp macro="" textlink="">
      <xdr:nvSpPr>
        <xdr:cNvPr id="253" name="n_2aveValue【体育館・プール】&#10;一人当たり面積"/>
        <xdr:cNvSpPr txBox="1"/>
      </xdr:nvSpPr>
      <xdr:spPr>
        <a:xfrm>
          <a:off x="8515427" y="1033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45381</xdr:rowOff>
    </xdr:from>
    <xdr:ext cx="469744" cy="259045"/>
    <xdr:sp macro="" textlink="">
      <xdr:nvSpPr>
        <xdr:cNvPr id="254" name="n_3aveValue【体育館・プール】&#10;一人当たり面積"/>
        <xdr:cNvSpPr txBox="1"/>
      </xdr:nvSpPr>
      <xdr:spPr>
        <a:xfrm>
          <a:off x="7626427" y="1033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45381</xdr:rowOff>
    </xdr:from>
    <xdr:ext cx="469744" cy="259045"/>
    <xdr:sp macro="" textlink="">
      <xdr:nvSpPr>
        <xdr:cNvPr id="255" name="n_4aveValue【体育館・プール】&#10;一人当たり面積"/>
        <xdr:cNvSpPr txBox="1"/>
      </xdr:nvSpPr>
      <xdr:spPr>
        <a:xfrm>
          <a:off x="6737427" y="1033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14038</xdr:rowOff>
    </xdr:from>
    <xdr:ext cx="469744" cy="259045"/>
    <xdr:sp macro="" textlink="">
      <xdr:nvSpPr>
        <xdr:cNvPr id="256" name="n_1mainValue【体育館・プール】&#10;一人当たり面積"/>
        <xdr:cNvSpPr txBox="1"/>
      </xdr:nvSpPr>
      <xdr:spPr>
        <a:xfrm>
          <a:off x="9391727" y="10815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16781</xdr:rowOff>
    </xdr:from>
    <xdr:ext cx="469744" cy="259045"/>
    <xdr:sp macro="" textlink="">
      <xdr:nvSpPr>
        <xdr:cNvPr id="257" name="n_2mainValue【体育館・プール】&#10;一人当たり面積"/>
        <xdr:cNvSpPr txBox="1"/>
      </xdr:nvSpPr>
      <xdr:spPr>
        <a:xfrm>
          <a:off x="8515427" y="1081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20438</xdr:rowOff>
    </xdr:from>
    <xdr:ext cx="469744" cy="259045"/>
    <xdr:sp macro="" textlink="">
      <xdr:nvSpPr>
        <xdr:cNvPr id="258" name="n_3mainValue【体育館・プール】&#10;一人当たり面積"/>
        <xdr:cNvSpPr txBox="1"/>
      </xdr:nvSpPr>
      <xdr:spPr>
        <a:xfrm>
          <a:off x="7626427" y="1082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23182</xdr:rowOff>
    </xdr:from>
    <xdr:ext cx="469744" cy="259045"/>
    <xdr:sp macro="" textlink="">
      <xdr:nvSpPr>
        <xdr:cNvPr id="259" name="n_4mainValue【体育館・プール】&#10;一人当たり面積"/>
        <xdr:cNvSpPr txBox="1"/>
      </xdr:nvSpPr>
      <xdr:spPr>
        <a:xfrm>
          <a:off x="6737427" y="10824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8" name="正方形/長方形 26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9" name="正方形/長方形 26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0" name="正方形/長方形 26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1" name="正方形/長方形 27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2" name="正方形/長方形 27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3" name="正方形/長方形 27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4" name="正方形/長方形 27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5" name="正方形/長方形 274"/>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6" name="正方形/長方形 2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7" name="正方形/長方形 2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8" name="正方形/長方形 2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9" name="正方形/長方形 2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0" name="正方形/長方形 2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1" name="正方形/長方形 2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2" name="正方形/長方形 2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3" name="正方形/長方形 28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4" name="正方形/長方形 2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5" name="正方形/長方形 2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6" name="正方形/長方形 2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7" name="正方形/長方形 2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8" name="正方形/長方形 2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9" name="正方形/長方形 2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0" name="正方形/長方形 2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1" name="正方形/長方形 29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2" name="正方形/長方形 2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3" name="正方形/長方形 2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4" name="正方形/長方形 2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5" name="正方形/長方形 2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6" name="正方形/長方形 2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7" name="正方形/長方形 2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8" name="正方形/長方形 2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9" name="正方形/長方形 2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0" name="テキスト ボックス 2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1" name="直線コネクタ 3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2" name="テキスト ボックス 30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3" name="直線コネクタ 30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4" name="テキスト ボックス 303"/>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5" name="直線コネクタ 30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6" name="テキスト ボックス 30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07" name="直線コネクタ 30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08" name="テキスト ボックス 30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09" name="直線コネクタ 30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0" name="テキスト ボックス 30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1" name="直線コネクタ 31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2" name="テキスト ボックス 311"/>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3" name="直線コネクタ 31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4" name="テキスト ボックス 313"/>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0</xdr:rowOff>
    </xdr:from>
    <xdr:to>
      <xdr:col>85</xdr:col>
      <xdr:colOff>126364</xdr:colOff>
      <xdr:row>42</xdr:row>
      <xdr:rowOff>38100</xdr:rowOff>
    </xdr:to>
    <xdr:cxnSp macro="">
      <xdr:nvCxnSpPr>
        <xdr:cNvPr id="316" name="直線コネクタ 315"/>
        <xdr:cNvCxnSpPr/>
      </xdr:nvCxnSpPr>
      <xdr:spPr>
        <a:xfrm flipV="1">
          <a:off x="16318864" y="565785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17"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18" name="直線コネクタ 317"/>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118127</xdr:rowOff>
    </xdr:from>
    <xdr:ext cx="405111" cy="259045"/>
    <xdr:sp macro="" textlink="">
      <xdr:nvSpPr>
        <xdr:cNvPr id="319" name="【一般廃棄物処理施設】&#10;有形固定資産減価償却率最大値テキスト"/>
        <xdr:cNvSpPr txBox="1"/>
      </xdr:nvSpPr>
      <xdr:spPr>
        <a:xfrm>
          <a:off x="16357600" y="543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0</xdr:rowOff>
    </xdr:from>
    <xdr:to>
      <xdr:col>86</xdr:col>
      <xdr:colOff>25400</xdr:colOff>
      <xdr:row>33</xdr:row>
      <xdr:rowOff>0</xdr:rowOff>
    </xdr:to>
    <xdr:cxnSp macro="">
      <xdr:nvCxnSpPr>
        <xdr:cNvPr id="320" name="直線コネクタ 319"/>
        <xdr:cNvCxnSpPr/>
      </xdr:nvCxnSpPr>
      <xdr:spPr>
        <a:xfrm>
          <a:off x="16230600" y="565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83837</xdr:rowOff>
    </xdr:from>
    <xdr:ext cx="405111" cy="259045"/>
    <xdr:sp macro="" textlink="">
      <xdr:nvSpPr>
        <xdr:cNvPr id="321" name="【一般廃棄物処理施設】&#10;有形固定資産減価償却率平均値テキスト"/>
        <xdr:cNvSpPr txBox="1"/>
      </xdr:nvSpPr>
      <xdr:spPr>
        <a:xfrm>
          <a:off x="16357600" y="642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105410</xdr:rowOff>
    </xdr:from>
    <xdr:to>
      <xdr:col>85</xdr:col>
      <xdr:colOff>177800</xdr:colOff>
      <xdr:row>38</xdr:row>
      <xdr:rowOff>35560</xdr:rowOff>
    </xdr:to>
    <xdr:sp macro="" textlink="">
      <xdr:nvSpPr>
        <xdr:cNvPr id="322" name="フローチャート: 判断 321"/>
        <xdr:cNvSpPr/>
      </xdr:nvSpPr>
      <xdr:spPr>
        <a:xfrm>
          <a:off x="162687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143510</xdr:rowOff>
    </xdr:from>
    <xdr:to>
      <xdr:col>81</xdr:col>
      <xdr:colOff>101600</xdr:colOff>
      <xdr:row>38</xdr:row>
      <xdr:rowOff>73660</xdr:rowOff>
    </xdr:to>
    <xdr:sp macro="" textlink="">
      <xdr:nvSpPr>
        <xdr:cNvPr id="323" name="フローチャート: 判断 322"/>
        <xdr:cNvSpPr/>
      </xdr:nvSpPr>
      <xdr:spPr>
        <a:xfrm>
          <a:off x="15430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82550</xdr:rowOff>
    </xdr:from>
    <xdr:to>
      <xdr:col>76</xdr:col>
      <xdr:colOff>165100</xdr:colOff>
      <xdr:row>38</xdr:row>
      <xdr:rowOff>12700</xdr:rowOff>
    </xdr:to>
    <xdr:sp macro="" textlink="">
      <xdr:nvSpPr>
        <xdr:cNvPr id="324" name="フローチャート: 判断 323"/>
        <xdr:cNvSpPr/>
      </xdr:nvSpPr>
      <xdr:spPr>
        <a:xfrm>
          <a:off x="1454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84455</xdr:rowOff>
    </xdr:from>
    <xdr:to>
      <xdr:col>72</xdr:col>
      <xdr:colOff>38100</xdr:colOff>
      <xdr:row>38</xdr:row>
      <xdr:rowOff>14605</xdr:rowOff>
    </xdr:to>
    <xdr:sp macro="" textlink="">
      <xdr:nvSpPr>
        <xdr:cNvPr id="325" name="フローチャート: 判断 324"/>
        <xdr:cNvSpPr/>
      </xdr:nvSpPr>
      <xdr:spPr>
        <a:xfrm>
          <a:off x="13652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76835</xdr:rowOff>
    </xdr:from>
    <xdr:to>
      <xdr:col>67</xdr:col>
      <xdr:colOff>101600</xdr:colOff>
      <xdr:row>38</xdr:row>
      <xdr:rowOff>6985</xdr:rowOff>
    </xdr:to>
    <xdr:sp macro="" textlink="">
      <xdr:nvSpPr>
        <xdr:cNvPr id="326" name="フローチャート: 判断 325"/>
        <xdr:cNvSpPr/>
      </xdr:nvSpPr>
      <xdr:spPr>
        <a:xfrm>
          <a:off x="12763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7" name="テキスト ボックス 3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8" name="テキスト ボックス 3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9" name="テキスト ボックス 3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0" name="テキスト ボックス 3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1" name="テキスト ボックス 3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19685</xdr:rowOff>
    </xdr:from>
    <xdr:to>
      <xdr:col>85</xdr:col>
      <xdr:colOff>177800</xdr:colOff>
      <xdr:row>36</xdr:row>
      <xdr:rowOff>121285</xdr:rowOff>
    </xdr:to>
    <xdr:sp macro="" textlink="">
      <xdr:nvSpPr>
        <xdr:cNvPr id="332" name="楕円 331"/>
        <xdr:cNvSpPr/>
      </xdr:nvSpPr>
      <xdr:spPr>
        <a:xfrm>
          <a:off x="16268700" y="619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42562</xdr:rowOff>
    </xdr:from>
    <xdr:ext cx="405111" cy="259045"/>
    <xdr:sp macro="" textlink="">
      <xdr:nvSpPr>
        <xdr:cNvPr id="333" name="【一般廃棄物処理施設】&#10;有形固定資産減価償却率該当値テキスト"/>
        <xdr:cNvSpPr txBox="1"/>
      </xdr:nvSpPr>
      <xdr:spPr>
        <a:xfrm>
          <a:off x="16357600" y="604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141605</xdr:rowOff>
    </xdr:from>
    <xdr:to>
      <xdr:col>81</xdr:col>
      <xdr:colOff>101600</xdr:colOff>
      <xdr:row>36</xdr:row>
      <xdr:rowOff>71755</xdr:rowOff>
    </xdr:to>
    <xdr:sp macro="" textlink="">
      <xdr:nvSpPr>
        <xdr:cNvPr id="334" name="楕円 333"/>
        <xdr:cNvSpPr/>
      </xdr:nvSpPr>
      <xdr:spPr>
        <a:xfrm>
          <a:off x="15430500" y="614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20955</xdr:rowOff>
    </xdr:from>
    <xdr:to>
      <xdr:col>85</xdr:col>
      <xdr:colOff>127000</xdr:colOff>
      <xdr:row>36</xdr:row>
      <xdr:rowOff>70485</xdr:rowOff>
    </xdr:to>
    <xdr:cxnSp macro="">
      <xdr:nvCxnSpPr>
        <xdr:cNvPr id="335" name="直線コネクタ 334"/>
        <xdr:cNvCxnSpPr/>
      </xdr:nvCxnSpPr>
      <xdr:spPr>
        <a:xfrm>
          <a:off x="15481300" y="619315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90170</xdr:rowOff>
    </xdr:from>
    <xdr:to>
      <xdr:col>76</xdr:col>
      <xdr:colOff>165100</xdr:colOff>
      <xdr:row>36</xdr:row>
      <xdr:rowOff>20320</xdr:rowOff>
    </xdr:to>
    <xdr:sp macro="" textlink="">
      <xdr:nvSpPr>
        <xdr:cNvPr id="336" name="楕円 335"/>
        <xdr:cNvSpPr/>
      </xdr:nvSpPr>
      <xdr:spPr>
        <a:xfrm>
          <a:off x="14541500" y="609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140970</xdr:rowOff>
    </xdr:from>
    <xdr:to>
      <xdr:col>81</xdr:col>
      <xdr:colOff>50800</xdr:colOff>
      <xdr:row>36</xdr:row>
      <xdr:rowOff>20955</xdr:rowOff>
    </xdr:to>
    <xdr:cxnSp macro="">
      <xdr:nvCxnSpPr>
        <xdr:cNvPr id="337" name="直線コネクタ 336"/>
        <xdr:cNvCxnSpPr/>
      </xdr:nvCxnSpPr>
      <xdr:spPr>
        <a:xfrm>
          <a:off x="14592300" y="614172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38735</xdr:rowOff>
    </xdr:from>
    <xdr:to>
      <xdr:col>72</xdr:col>
      <xdr:colOff>38100</xdr:colOff>
      <xdr:row>35</xdr:row>
      <xdr:rowOff>140335</xdr:rowOff>
    </xdr:to>
    <xdr:sp macro="" textlink="">
      <xdr:nvSpPr>
        <xdr:cNvPr id="338" name="楕円 337"/>
        <xdr:cNvSpPr/>
      </xdr:nvSpPr>
      <xdr:spPr>
        <a:xfrm>
          <a:off x="13652500" y="603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89535</xdr:rowOff>
    </xdr:from>
    <xdr:to>
      <xdr:col>76</xdr:col>
      <xdr:colOff>114300</xdr:colOff>
      <xdr:row>35</xdr:row>
      <xdr:rowOff>140970</xdr:rowOff>
    </xdr:to>
    <xdr:cxnSp macro="">
      <xdr:nvCxnSpPr>
        <xdr:cNvPr id="339" name="直線コネクタ 338"/>
        <xdr:cNvCxnSpPr/>
      </xdr:nvCxnSpPr>
      <xdr:spPr>
        <a:xfrm>
          <a:off x="13703300" y="609028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158750</xdr:rowOff>
    </xdr:from>
    <xdr:to>
      <xdr:col>67</xdr:col>
      <xdr:colOff>101600</xdr:colOff>
      <xdr:row>35</xdr:row>
      <xdr:rowOff>88900</xdr:rowOff>
    </xdr:to>
    <xdr:sp macro="" textlink="">
      <xdr:nvSpPr>
        <xdr:cNvPr id="340" name="楕円 339"/>
        <xdr:cNvSpPr/>
      </xdr:nvSpPr>
      <xdr:spPr>
        <a:xfrm>
          <a:off x="12763500" y="598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38100</xdr:rowOff>
    </xdr:from>
    <xdr:to>
      <xdr:col>71</xdr:col>
      <xdr:colOff>177800</xdr:colOff>
      <xdr:row>35</xdr:row>
      <xdr:rowOff>89535</xdr:rowOff>
    </xdr:to>
    <xdr:cxnSp macro="">
      <xdr:nvCxnSpPr>
        <xdr:cNvPr id="341" name="直線コネクタ 340"/>
        <xdr:cNvCxnSpPr/>
      </xdr:nvCxnSpPr>
      <xdr:spPr>
        <a:xfrm>
          <a:off x="12814300" y="603885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64787</xdr:rowOff>
    </xdr:from>
    <xdr:ext cx="405111" cy="259045"/>
    <xdr:sp macro="" textlink="">
      <xdr:nvSpPr>
        <xdr:cNvPr id="342" name="n_1aveValue【一般廃棄物処理施設】&#10;有形固定資産減価償却率"/>
        <xdr:cNvSpPr txBox="1"/>
      </xdr:nvSpPr>
      <xdr:spPr>
        <a:xfrm>
          <a:off x="152660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3827</xdr:rowOff>
    </xdr:from>
    <xdr:ext cx="405111" cy="259045"/>
    <xdr:sp macro="" textlink="">
      <xdr:nvSpPr>
        <xdr:cNvPr id="343" name="n_2aveValue【一般廃棄物処理施設】&#10;有形固定資産減価償却率"/>
        <xdr:cNvSpPr txBox="1"/>
      </xdr:nvSpPr>
      <xdr:spPr>
        <a:xfrm>
          <a:off x="14389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5732</xdr:rowOff>
    </xdr:from>
    <xdr:ext cx="405111" cy="259045"/>
    <xdr:sp macro="" textlink="">
      <xdr:nvSpPr>
        <xdr:cNvPr id="344" name="n_3aveValue【一般廃棄物処理施設】&#10;有形固定資産減価償却率"/>
        <xdr:cNvSpPr txBox="1"/>
      </xdr:nvSpPr>
      <xdr:spPr>
        <a:xfrm>
          <a:off x="135007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169562</xdr:rowOff>
    </xdr:from>
    <xdr:ext cx="405111" cy="259045"/>
    <xdr:sp macro="" textlink="">
      <xdr:nvSpPr>
        <xdr:cNvPr id="345" name="n_4aveValue【一般廃棄物処理施設】&#10;有形固定資産減価償却率"/>
        <xdr:cNvSpPr txBox="1"/>
      </xdr:nvSpPr>
      <xdr:spPr>
        <a:xfrm>
          <a:off x="126117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88282</xdr:rowOff>
    </xdr:from>
    <xdr:ext cx="405111" cy="259045"/>
    <xdr:sp macro="" textlink="">
      <xdr:nvSpPr>
        <xdr:cNvPr id="346" name="n_1mainValue【一般廃棄物処理施設】&#10;有形固定資産減価償却率"/>
        <xdr:cNvSpPr txBox="1"/>
      </xdr:nvSpPr>
      <xdr:spPr>
        <a:xfrm>
          <a:off x="15266044" y="591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36847</xdr:rowOff>
    </xdr:from>
    <xdr:ext cx="405111" cy="259045"/>
    <xdr:sp macro="" textlink="">
      <xdr:nvSpPr>
        <xdr:cNvPr id="347" name="n_2mainValue【一般廃棄物処理施設】&#10;有形固定資産減価償却率"/>
        <xdr:cNvSpPr txBox="1"/>
      </xdr:nvSpPr>
      <xdr:spPr>
        <a:xfrm>
          <a:off x="14389744" y="586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156862</xdr:rowOff>
    </xdr:from>
    <xdr:ext cx="405111" cy="259045"/>
    <xdr:sp macro="" textlink="">
      <xdr:nvSpPr>
        <xdr:cNvPr id="348" name="n_3mainValue【一般廃棄物処理施設】&#10;有形固定資産減価償却率"/>
        <xdr:cNvSpPr txBox="1"/>
      </xdr:nvSpPr>
      <xdr:spPr>
        <a:xfrm>
          <a:off x="13500744" y="581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105427</xdr:rowOff>
    </xdr:from>
    <xdr:ext cx="405111" cy="259045"/>
    <xdr:sp macro="" textlink="">
      <xdr:nvSpPr>
        <xdr:cNvPr id="349" name="n_4mainValue【一般廃棄物処理施設】&#10;有形固定資産減価償却率"/>
        <xdr:cNvSpPr txBox="1"/>
      </xdr:nvSpPr>
      <xdr:spPr>
        <a:xfrm>
          <a:off x="12611744" y="576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0" name="正方形/長方形 3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1" name="正方形/長方形 3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2" name="正方形/長方形 3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3" name="正方形/長方形 3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4" name="正方形/長方形 3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5" name="正方形/長方形 3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6" name="正方形/長方形 3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7" name="正方形/長方形 3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8" name="テキスト ボックス 3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9" name="直線コネクタ 3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0" name="直線コネクタ 35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61" name="テキスト ボックス 360"/>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2" name="直線コネクタ 36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63" name="テキスト ボックス 362"/>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4" name="直線コネクタ 36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65" name="テキスト ボックス 364"/>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66" name="直線コネクタ 36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67" name="テキスト ボックス 366"/>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68" name="直線コネクタ 36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69" name="テキスト ボックス 368"/>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0" name="直線コネクタ 3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1" name="テキスト ボックス 37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51694</xdr:rowOff>
    </xdr:from>
    <xdr:to>
      <xdr:col>116</xdr:col>
      <xdr:colOff>62864</xdr:colOff>
      <xdr:row>42</xdr:row>
      <xdr:rowOff>28141</xdr:rowOff>
    </xdr:to>
    <xdr:cxnSp macro="">
      <xdr:nvCxnSpPr>
        <xdr:cNvPr id="373" name="直線コネクタ 372"/>
        <xdr:cNvCxnSpPr/>
      </xdr:nvCxnSpPr>
      <xdr:spPr>
        <a:xfrm flipV="1">
          <a:off x="22160864" y="5880994"/>
          <a:ext cx="0" cy="1348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31968</xdr:rowOff>
    </xdr:from>
    <xdr:ext cx="469744" cy="259045"/>
    <xdr:sp macro="" textlink="">
      <xdr:nvSpPr>
        <xdr:cNvPr id="374" name="【一般廃棄物処理施設】&#10;一人当たり有形固定資産（償却資産）額最小値テキスト"/>
        <xdr:cNvSpPr txBox="1"/>
      </xdr:nvSpPr>
      <xdr:spPr>
        <a:xfrm>
          <a:off x="22199600" y="7232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28141</xdr:rowOff>
    </xdr:from>
    <xdr:to>
      <xdr:col>116</xdr:col>
      <xdr:colOff>152400</xdr:colOff>
      <xdr:row>42</xdr:row>
      <xdr:rowOff>28141</xdr:rowOff>
    </xdr:to>
    <xdr:cxnSp macro="">
      <xdr:nvCxnSpPr>
        <xdr:cNvPr id="375" name="直線コネクタ 374"/>
        <xdr:cNvCxnSpPr/>
      </xdr:nvCxnSpPr>
      <xdr:spPr>
        <a:xfrm>
          <a:off x="22072600" y="722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169821</xdr:rowOff>
    </xdr:from>
    <xdr:ext cx="599010" cy="259045"/>
    <xdr:sp macro="" textlink="">
      <xdr:nvSpPr>
        <xdr:cNvPr id="376" name="【一般廃棄物処理施設】&#10;一人当たり有形固定資産（償却資産）額最大値テキスト"/>
        <xdr:cNvSpPr txBox="1"/>
      </xdr:nvSpPr>
      <xdr:spPr>
        <a:xfrm>
          <a:off x="22199600" y="565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51694</xdr:rowOff>
    </xdr:from>
    <xdr:to>
      <xdr:col>116</xdr:col>
      <xdr:colOff>152400</xdr:colOff>
      <xdr:row>34</xdr:row>
      <xdr:rowOff>51694</xdr:rowOff>
    </xdr:to>
    <xdr:cxnSp macro="">
      <xdr:nvCxnSpPr>
        <xdr:cNvPr id="377" name="直線コネクタ 376"/>
        <xdr:cNvCxnSpPr/>
      </xdr:nvCxnSpPr>
      <xdr:spPr>
        <a:xfrm>
          <a:off x="22072600" y="588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127244</xdr:rowOff>
    </xdr:from>
    <xdr:ext cx="599010" cy="259045"/>
    <xdr:sp macro="" textlink="">
      <xdr:nvSpPr>
        <xdr:cNvPr id="378" name="【一般廃棄物処理施設】&#10;一人当たり有形固定資産（償却資産）額平均値テキスト"/>
        <xdr:cNvSpPr txBox="1"/>
      </xdr:nvSpPr>
      <xdr:spPr>
        <a:xfrm>
          <a:off x="22199600" y="66423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148817</xdr:rowOff>
    </xdr:from>
    <xdr:to>
      <xdr:col>116</xdr:col>
      <xdr:colOff>114300</xdr:colOff>
      <xdr:row>39</xdr:row>
      <xdr:rowOff>78967</xdr:rowOff>
    </xdr:to>
    <xdr:sp macro="" textlink="">
      <xdr:nvSpPr>
        <xdr:cNvPr id="379" name="フローチャート: 判断 378"/>
        <xdr:cNvSpPr/>
      </xdr:nvSpPr>
      <xdr:spPr>
        <a:xfrm>
          <a:off x="22110700" y="666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31538</xdr:rowOff>
    </xdr:from>
    <xdr:to>
      <xdr:col>112</xdr:col>
      <xdr:colOff>38100</xdr:colOff>
      <xdr:row>39</xdr:row>
      <xdr:rowOff>133138</xdr:rowOff>
    </xdr:to>
    <xdr:sp macro="" textlink="">
      <xdr:nvSpPr>
        <xdr:cNvPr id="380" name="フローチャート: 判断 379"/>
        <xdr:cNvSpPr/>
      </xdr:nvSpPr>
      <xdr:spPr>
        <a:xfrm>
          <a:off x="21272500" y="671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39447</xdr:rowOff>
    </xdr:from>
    <xdr:to>
      <xdr:col>107</xdr:col>
      <xdr:colOff>101600</xdr:colOff>
      <xdr:row>39</xdr:row>
      <xdr:rowOff>141047</xdr:rowOff>
    </xdr:to>
    <xdr:sp macro="" textlink="">
      <xdr:nvSpPr>
        <xdr:cNvPr id="381" name="フローチャート: 判断 380"/>
        <xdr:cNvSpPr/>
      </xdr:nvSpPr>
      <xdr:spPr>
        <a:xfrm>
          <a:off x="20383500" y="672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63797</xdr:rowOff>
    </xdr:from>
    <xdr:to>
      <xdr:col>102</xdr:col>
      <xdr:colOff>165100</xdr:colOff>
      <xdr:row>39</xdr:row>
      <xdr:rowOff>165397</xdr:rowOff>
    </xdr:to>
    <xdr:sp macro="" textlink="">
      <xdr:nvSpPr>
        <xdr:cNvPr id="382" name="フローチャート: 判断 381"/>
        <xdr:cNvSpPr/>
      </xdr:nvSpPr>
      <xdr:spPr>
        <a:xfrm>
          <a:off x="19494500" y="675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105742</xdr:rowOff>
    </xdr:from>
    <xdr:to>
      <xdr:col>98</xdr:col>
      <xdr:colOff>38100</xdr:colOff>
      <xdr:row>40</xdr:row>
      <xdr:rowOff>35892</xdr:rowOff>
    </xdr:to>
    <xdr:sp macro="" textlink="">
      <xdr:nvSpPr>
        <xdr:cNvPr id="383" name="フローチャート: 判断 382"/>
        <xdr:cNvSpPr/>
      </xdr:nvSpPr>
      <xdr:spPr>
        <a:xfrm>
          <a:off x="18605500" y="679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4" name="テキスト ボックス 3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5" name="テキスト ボックス 3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6" name="テキスト ボックス 3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7" name="テキスト ボックス 3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8" name="テキスト ボックス 3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52722</xdr:rowOff>
    </xdr:from>
    <xdr:to>
      <xdr:col>116</xdr:col>
      <xdr:colOff>114300</xdr:colOff>
      <xdr:row>38</xdr:row>
      <xdr:rowOff>154322</xdr:rowOff>
    </xdr:to>
    <xdr:sp macro="" textlink="">
      <xdr:nvSpPr>
        <xdr:cNvPr id="389" name="楕円 388"/>
        <xdr:cNvSpPr/>
      </xdr:nvSpPr>
      <xdr:spPr>
        <a:xfrm>
          <a:off x="22110700" y="656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75599</xdr:rowOff>
    </xdr:from>
    <xdr:ext cx="599010" cy="259045"/>
    <xdr:sp macro="" textlink="">
      <xdr:nvSpPr>
        <xdr:cNvPr id="390" name="【一般廃棄物処理施設】&#10;一人当たり有形固定資産（償却資産）額該当値テキスト"/>
        <xdr:cNvSpPr txBox="1"/>
      </xdr:nvSpPr>
      <xdr:spPr>
        <a:xfrm>
          <a:off x="22199600" y="6419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84402</xdr:rowOff>
    </xdr:from>
    <xdr:to>
      <xdr:col>112</xdr:col>
      <xdr:colOff>38100</xdr:colOff>
      <xdr:row>39</xdr:row>
      <xdr:rowOff>14552</xdr:rowOff>
    </xdr:to>
    <xdr:sp macro="" textlink="">
      <xdr:nvSpPr>
        <xdr:cNvPr id="391" name="楕円 390"/>
        <xdr:cNvSpPr/>
      </xdr:nvSpPr>
      <xdr:spPr>
        <a:xfrm>
          <a:off x="21272500" y="659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103522</xdr:rowOff>
    </xdr:from>
    <xdr:to>
      <xdr:col>116</xdr:col>
      <xdr:colOff>63500</xdr:colOff>
      <xdr:row>38</xdr:row>
      <xdr:rowOff>135202</xdr:rowOff>
    </xdr:to>
    <xdr:cxnSp macro="">
      <xdr:nvCxnSpPr>
        <xdr:cNvPr id="392" name="直線コネクタ 391"/>
        <xdr:cNvCxnSpPr/>
      </xdr:nvCxnSpPr>
      <xdr:spPr>
        <a:xfrm flipV="1">
          <a:off x="21323300" y="6618622"/>
          <a:ext cx="838200" cy="31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97665</xdr:rowOff>
    </xdr:from>
    <xdr:to>
      <xdr:col>107</xdr:col>
      <xdr:colOff>101600</xdr:colOff>
      <xdr:row>39</xdr:row>
      <xdr:rowOff>27815</xdr:rowOff>
    </xdr:to>
    <xdr:sp macro="" textlink="">
      <xdr:nvSpPr>
        <xdr:cNvPr id="393" name="楕円 392"/>
        <xdr:cNvSpPr/>
      </xdr:nvSpPr>
      <xdr:spPr>
        <a:xfrm>
          <a:off x="20383500" y="661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135202</xdr:rowOff>
    </xdr:from>
    <xdr:to>
      <xdr:col>111</xdr:col>
      <xdr:colOff>177800</xdr:colOff>
      <xdr:row>38</xdr:row>
      <xdr:rowOff>148465</xdr:rowOff>
    </xdr:to>
    <xdr:cxnSp macro="">
      <xdr:nvCxnSpPr>
        <xdr:cNvPr id="394" name="直線コネクタ 393"/>
        <xdr:cNvCxnSpPr/>
      </xdr:nvCxnSpPr>
      <xdr:spPr>
        <a:xfrm flipV="1">
          <a:off x="20434300" y="6650302"/>
          <a:ext cx="889000" cy="13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2281</xdr:rowOff>
    </xdr:from>
    <xdr:to>
      <xdr:col>102</xdr:col>
      <xdr:colOff>165100</xdr:colOff>
      <xdr:row>39</xdr:row>
      <xdr:rowOff>103881</xdr:rowOff>
    </xdr:to>
    <xdr:sp macro="" textlink="">
      <xdr:nvSpPr>
        <xdr:cNvPr id="395" name="楕円 394"/>
        <xdr:cNvSpPr/>
      </xdr:nvSpPr>
      <xdr:spPr>
        <a:xfrm>
          <a:off x="19494500" y="668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148465</xdr:rowOff>
    </xdr:from>
    <xdr:to>
      <xdr:col>107</xdr:col>
      <xdr:colOff>50800</xdr:colOff>
      <xdr:row>39</xdr:row>
      <xdr:rowOff>53081</xdr:rowOff>
    </xdr:to>
    <xdr:cxnSp macro="">
      <xdr:nvCxnSpPr>
        <xdr:cNvPr id="396" name="直線コネクタ 395"/>
        <xdr:cNvCxnSpPr/>
      </xdr:nvCxnSpPr>
      <xdr:spPr>
        <a:xfrm flipV="1">
          <a:off x="19545300" y="6663565"/>
          <a:ext cx="889000" cy="7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32060</xdr:rowOff>
    </xdr:from>
    <xdr:to>
      <xdr:col>98</xdr:col>
      <xdr:colOff>38100</xdr:colOff>
      <xdr:row>39</xdr:row>
      <xdr:rowOff>133660</xdr:rowOff>
    </xdr:to>
    <xdr:sp macro="" textlink="">
      <xdr:nvSpPr>
        <xdr:cNvPr id="397" name="楕円 396"/>
        <xdr:cNvSpPr/>
      </xdr:nvSpPr>
      <xdr:spPr>
        <a:xfrm>
          <a:off x="18605500" y="671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53081</xdr:rowOff>
    </xdr:from>
    <xdr:to>
      <xdr:col>102</xdr:col>
      <xdr:colOff>114300</xdr:colOff>
      <xdr:row>39</xdr:row>
      <xdr:rowOff>82860</xdr:rowOff>
    </xdr:to>
    <xdr:cxnSp macro="">
      <xdr:nvCxnSpPr>
        <xdr:cNvPr id="398" name="直線コネクタ 397"/>
        <xdr:cNvCxnSpPr/>
      </xdr:nvCxnSpPr>
      <xdr:spPr>
        <a:xfrm flipV="1">
          <a:off x="18656300" y="6739631"/>
          <a:ext cx="889000" cy="29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124265</xdr:rowOff>
    </xdr:from>
    <xdr:ext cx="599010" cy="259045"/>
    <xdr:sp macro="" textlink="">
      <xdr:nvSpPr>
        <xdr:cNvPr id="399" name="n_1aveValue【一般廃棄物処理施設】&#10;一人当たり有形固定資産（償却資産）額"/>
        <xdr:cNvSpPr txBox="1"/>
      </xdr:nvSpPr>
      <xdr:spPr>
        <a:xfrm>
          <a:off x="21011095" y="681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132174</xdr:rowOff>
    </xdr:from>
    <xdr:ext cx="599010" cy="259045"/>
    <xdr:sp macro="" textlink="">
      <xdr:nvSpPr>
        <xdr:cNvPr id="400" name="n_2aveValue【一般廃棄物処理施設】&#10;一人当たり有形固定資産（償却資産）額"/>
        <xdr:cNvSpPr txBox="1"/>
      </xdr:nvSpPr>
      <xdr:spPr>
        <a:xfrm>
          <a:off x="20134795" y="6818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156524</xdr:rowOff>
    </xdr:from>
    <xdr:ext cx="599010" cy="259045"/>
    <xdr:sp macro="" textlink="">
      <xdr:nvSpPr>
        <xdr:cNvPr id="401" name="n_3aveValue【一般廃棄物処理施設】&#10;一人当たり有形固定資産（償却資産）額"/>
        <xdr:cNvSpPr txBox="1"/>
      </xdr:nvSpPr>
      <xdr:spPr>
        <a:xfrm>
          <a:off x="19245795" y="6843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27019</xdr:rowOff>
    </xdr:from>
    <xdr:ext cx="599010" cy="259045"/>
    <xdr:sp macro="" textlink="">
      <xdr:nvSpPr>
        <xdr:cNvPr id="402" name="n_4aveValue【一般廃棄物処理施設】&#10;一人当たり有形固定資産（償却資産）額"/>
        <xdr:cNvSpPr txBox="1"/>
      </xdr:nvSpPr>
      <xdr:spPr>
        <a:xfrm>
          <a:off x="18356795" y="6885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31079</xdr:rowOff>
    </xdr:from>
    <xdr:ext cx="599010" cy="259045"/>
    <xdr:sp macro="" textlink="">
      <xdr:nvSpPr>
        <xdr:cNvPr id="403" name="n_1mainValue【一般廃棄物処理施設】&#10;一人当たり有形固定資産（償却資産）額"/>
        <xdr:cNvSpPr txBox="1"/>
      </xdr:nvSpPr>
      <xdr:spPr>
        <a:xfrm>
          <a:off x="21011095" y="6374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44341</xdr:rowOff>
    </xdr:from>
    <xdr:ext cx="599010" cy="259045"/>
    <xdr:sp macro="" textlink="">
      <xdr:nvSpPr>
        <xdr:cNvPr id="404" name="n_2mainValue【一般廃棄物処理施設】&#10;一人当たり有形固定資産（償却資産）額"/>
        <xdr:cNvSpPr txBox="1"/>
      </xdr:nvSpPr>
      <xdr:spPr>
        <a:xfrm>
          <a:off x="20134795" y="638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120408</xdr:rowOff>
    </xdr:from>
    <xdr:ext cx="599010" cy="259045"/>
    <xdr:sp macro="" textlink="">
      <xdr:nvSpPr>
        <xdr:cNvPr id="405" name="n_3mainValue【一般廃棄物処理施設】&#10;一人当たり有形固定資産（償却資産）額"/>
        <xdr:cNvSpPr txBox="1"/>
      </xdr:nvSpPr>
      <xdr:spPr>
        <a:xfrm>
          <a:off x="19245795" y="6464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150187</xdr:rowOff>
    </xdr:from>
    <xdr:ext cx="599010" cy="259045"/>
    <xdr:sp macro="" textlink="">
      <xdr:nvSpPr>
        <xdr:cNvPr id="406" name="n_4mainValue【一般廃棄物処理施設】&#10;一人当たり有形固定資産（償却資産）額"/>
        <xdr:cNvSpPr txBox="1"/>
      </xdr:nvSpPr>
      <xdr:spPr>
        <a:xfrm>
          <a:off x="18356795" y="6493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7" name="正方形/長方形 4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8" name="正方形/長方形 4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9" name="正方形/長方形 4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0" name="正方形/長方形 4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1" name="正方形/長方形 4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2" name="正方形/長方形 4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3" name="正方形/長方形 4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4" name="正方形/長方形 4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5" name="テキスト ボックス 4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6" name="直線コネクタ 4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7" name="テキスト ボックス 4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8" name="直線コネクタ 41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19" name="テキスト ボックス 418"/>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0" name="直線コネクタ 41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1" name="テキスト ボックス 42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2" name="直線コネクタ 42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3" name="テキスト ボックス 42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4" name="直線コネクタ 42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5" name="テキスト ボックス 42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6" name="直線コネクタ 42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427" name="テキスト ボックス 426"/>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8" name="直線コネクタ 4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62</xdr:row>
      <xdr:rowOff>165100</xdr:rowOff>
    </xdr:to>
    <xdr:cxnSp macro="">
      <xdr:nvCxnSpPr>
        <xdr:cNvPr id="430" name="直線コネクタ 429"/>
        <xdr:cNvCxnSpPr/>
      </xdr:nvCxnSpPr>
      <xdr:spPr>
        <a:xfrm flipV="1">
          <a:off x="16318864" y="952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168927</xdr:rowOff>
    </xdr:from>
    <xdr:ext cx="469744" cy="259045"/>
    <xdr:sp macro="" textlink="">
      <xdr:nvSpPr>
        <xdr:cNvPr id="431" name="【保健センター・保健所】&#10;有形固定資産減価償却率最小値テキスト"/>
        <xdr:cNvSpPr txBox="1"/>
      </xdr:nvSpPr>
      <xdr:spPr>
        <a:xfrm>
          <a:off x="16357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165100</xdr:rowOff>
    </xdr:from>
    <xdr:to>
      <xdr:col>86</xdr:col>
      <xdr:colOff>25400</xdr:colOff>
      <xdr:row>62</xdr:row>
      <xdr:rowOff>165100</xdr:rowOff>
    </xdr:to>
    <xdr:cxnSp macro="">
      <xdr:nvCxnSpPr>
        <xdr:cNvPr id="432" name="直線コネクタ 431"/>
        <xdr:cNvCxnSpPr/>
      </xdr:nvCxnSpPr>
      <xdr:spPr>
        <a:xfrm>
          <a:off x="16230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340478" cy="259045"/>
    <xdr:sp macro="" textlink="">
      <xdr:nvSpPr>
        <xdr:cNvPr id="433" name="【保健センター・保健所】&#10;有形固定資産減価償却率最大値テキスト"/>
        <xdr:cNvSpPr txBox="1"/>
      </xdr:nvSpPr>
      <xdr:spPr>
        <a:xfrm>
          <a:off x="16357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434" name="直線コネクタ 433"/>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77487</xdr:rowOff>
    </xdr:from>
    <xdr:ext cx="405111" cy="259045"/>
    <xdr:sp macro="" textlink="">
      <xdr:nvSpPr>
        <xdr:cNvPr id="435" name="【保健センター・保健所】&#10;有形固定資産減価償却率平均値テキスト"/>
        <xdr:cNvSpPr txBox="1"/>
      </xdr:nvSpPr>
      <xdr:spPr>
        <a:xfrm>
          <a:off x="16357600" y="10021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54610</xdr:rowOff>
    </xdr:from>
    <xdr:to>
      <xdr:col>85</xdr:col>
      <xdr:colOff>177800</xdr:colOff>
      <xdr:row>59</xdr:row>
      <xdr:rowOff>156210</xdr:rowOff>
    </xdr:to>
    <xdr:sp macro="" textlink="">
      <xdr:nvSpPr>
        <xdr:cNvPr id="436" name="フローチャート: 判断 435"/>
        <xdr:cNvSpPr/>
      </xdr:nvSpPr>
      <xdr:spPr>
        <a:xfrm>
          <a:off x="16268700" y="101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53340</xdr:rowOff>
    </xdr:from>
    <xdr:to>
      <xdr:col>81</xdr:col>
      <xdr:colOff>101600</xdr:colOff>
      <xdr:row>59</xdr:row>
      <xdr:rowOff>154940</xdr:rowOff>
    </xdr:to>
    <xdr:sp macro="" textlink="">
      <xdr:nvSpPr>
        <xdr:cNvPr id="437" name="フローチャート: 判断 436"/>
        <xdr:cNvSpPr/>
      </xdr:nvSpPr>
      <xdr:spPr>
        <a:xfrm>
          <a:off x="15430500" y="1016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12700</xdr:rowOff>
    </xdr:from>
    <xdr:to>
      <xdr:col>76</xdr:col>
      <xdr:colOff>165100</xdr:colOff>
      <xdr:row>59</xdr:row>
      <xdr:rowOff>114300</xdr:rowOff>
    </xdr:to>
    <xdr:sp macro="" textlink="">
      <xdr:nvSpPr>
        <xdr:cNvPr id="438" name="フローチャート: 判断 437"/>
        <xdr:cNvSpPr/>
      </xdr:nvSpPr>
      <xdr:spPr>
        <a:xfrm>
          <a:off x="14541500" y="1012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156210</xdr:rowOff>
    </xdr:from>
    <xdr:to>
      <xdr:col>72</xdr:col>
      <xdr:colOff>38100</xdr:colOff>
      <xdr:row>59</xdr:row>
      <xdr:rowOff>86360</xdr:rowOff>
    </xdr:to>
    <xdr:sp macro="" textlink="">
      <xdr:nvSpPr>
        <xdr:cNvPr id="439" name="フローチャート: 判断 438"/>
        <xdr:cNvSpPr/>
      </xdr:nvSpPr>
      <xdr:spPr>
        <a:xfrm>
          <a:off x="13652500" y="1010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135890</xdr:rowOff>
    </xdr:from>
    <xdr:to>
      <xdr:col>67</xdr:col>
      <xdr:colOff>101600</xdr:colOff>
      <xdr:row>59</xdr:row>
      <xdr:rowOff>66040</xdr:rowOff>
    </xdr:to>
    <xdr:sp macro="" textlink="">
      <xdr:nvSpPr>
        <xdr:cNvPr id="440" name="フローチャート: 判断 439"/>
        <xdr:cNvSpPr/>
      </xdr:nvSpPr>
      <xdr:spPr>
        <a:xfrm>
          <a:off x="12763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1" name="テキスト ボックス 4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2" name="テキスト ボックス 4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3" name="テキスト ボックス 4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4" name="テキスト ボックス 4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5" name="テキスト ボックス 4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135890</xdr:rowOff>
    </xdr:from>
    <xdr:to>
      <xdr:col>85</xdr:col>
      <xdr:colOff>177800</xdr:colOff>
      <xdr:row>60</xdr:row>
      <xdr:rowOff>66040</xdr:rowOff>
    </xdr:to>
    <xdr:sp macro="" textlink="">
      <xdr:nvSpPr>
        <xdr:cNvPr id="446" name="楕円 445"/>
        <xdr:cNvSpPr/>
      </xdr:nvSpPr>
      <xdr:spPr>
        <a:xfrm>
          <a:off x="16268700" y="1025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114317</xdr:rowOff>
    </xdr:from>
    <xdr:ext cx="405111" cy="259045"/>
    <xdr:sp macro="" textlink="">
      <xdr:nvSpPr>
        <xdr:cNvPr id="447" name="【保健センター・保健所】&#10;有形固定資産減価償却率該当値テキスト"/>
        <xdr:cNvSpPr txBox="1"/>
      </xdr:nvSpPr>
      <xdr:spPr>
        <a:xfrm>
          <a:off x="16357600" y="1022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104140</xdr:rowOff>
    </xdr:from>
    <xdr:to>
      <xdr:col>81</xdr:col>
      <xdr:colOff>101600</xdr:colOff>
      <xdr:row>60</xdr:row>
      <xdr:rowOff>34290</xdr:rowOff>
    </xdr:to>
    <xdr:sp macro="" textlink="">
      <xdr:nvSpPr>
        <xdr:cNvPr id="448" name="楕円 447"/>
        <xdr:cNvSpPr/>
      </xdr:nvSpPr>
      <xdr:spPr>
        <a:xfrm>
          <a:off x="15430500" y="1021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154940</xdr:rowOff>
    </xdr:from>
    <xdr:to>
      <xdr:col>85</xdr:col>
      <xdr:colOff>127000</xdr:colOff>
      <xdr:row>60</xdr:row>
      <xdr:rowOff>15240</xdr:rowOff>
    </xdr:to>
    <xdr:cxnSp macro="">
      <xdr:nvCxnSpPr>
        <xdr:cNvPr id="449" name="直線コネクタ 448"/>
        <xdr:cNvCxnSpPr/>
      </xdr:nvCxnSpPr>
      <xdr:spPr>
        <a:xfrm>
          <a:off x="15481300" y="10270490"/>
          <a:ext cx="8382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52070</xdr:rowOff>
    </xdr:from>
    <xdr:to>
      <xdr:col>76</xdr:col>
      <xdr:colOff>165100</xdr:colOff>
      <xdr:row>59</xdr:row>
      <xdr:rowOff>153670</xdr:rowOff>
    </xdr:to>
    <xdr:sp macro="" textlink="">
      <xdr:nvSpPr>
        <xdr:cNvPr id="450" name="楕円 449"/>
        <xdr:cNvSpPr/>
      </xdr:nvSpPr>
      <xdr:spPr>
        <a:xfrm>
          <a:off x="145415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102870</xdr:rowOff>
    </xdr:from>
    <xdr:to>
      <xdr:col>81</xdr:col>
      <xdr:colOff>50800</xdr:colOff>
      <xdr:row>59</xdr:row>
      <xdr:rowOff>154940</xdr:rowOff>
    </xdr:to>
    <xdr:cxnSp macro="">
      <xdr:nvCxnSpPr>
        <xdr:cNvPr id="451" name="直線コネクタ 450"/>
        <xdr:cNvCxnSpPr/>
      </xdr:nvCxnSpPr>
      <xdr:spPr>
        <a:xfrm>
          <a:off x="14592300" y="10218420"/>
          <a:ext cx="889000" cy="5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170180</xdr:rowOff>
    </xdr:from>
    <xdr:to>
      <xdr:col>72</xdr:col>
      <xdr:colOff>38100</xdr:colOff>
      <xdr:row>59</xdr:row>
      <xdr:rowOff>100330</xdr:rowOff>
    </xdr:to>
    <xdr:sp macro="" textlink="">
      <xdr:nvSpPr>
        <xdr:cNvPr id="452" name="楕円 451"/>
        <xdr:cNvSpPr/>
      </xdr:nvSpPr>
      <xdr:spPr>
        <a:xfrm>
          <a:off x="13652500" y="1011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49530</xdr:rowOff>
    </xdr:from>
    <xdr:to>
      <xdr:col>76</xdr:col>
      <xdr:colOff>114300</xdr:colOff>
      <xdr:row>59</xdr:row>
      <xdr:rowOff>102870</xdr:rowOff>
    </xdr:to>
    <xdr:cxnSp macro="">
      <xdr:nvCxnSpPr>
        <xdr:cNvPr id="453" name="直線コネクタ 452"/>
        <xdr:cNvCxnSpPr/>
      </xdr:nvCxnSpPr>
      <xdr:spPr>
        <a:xfrm>
          <a:off x="13703300" y="101650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116840</xdr:rowOff>
    </xdr:from>
    <xdr:to>
      <xdr:col>67</xdr:col>
      <xdr:colOff>101600</xdr:colOff>
      <xdr:row>59</xdr:row>
      <xdr:rowOff>46990</xdr:rowOff>
    </xdr:to>
    <xdr:sp macro="" textlink="">
      <xdr:nvSpPr>
        <xdr:cNvPr id="454" name="楕円 453"/>
        <xdr:cNvSpPr/>
      </xdr:nvSpPr>
      <xdr:spPr>
        <a:xfrm>
          <a:off x="12763500" y="1006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167640</xdr:rowOff>
    </xdr:from>
    <xdr:to>
      <xdr:col>71</xdr:col>
      <xdr:colOff>177800</xdr:colOff>
      <xdr:row>59</xdr:row>
      <xdr:rowOff>49530</xdr:rowOff>
    </xdr:to>
    <xdr:cxnSp macro="">
      <xdr:nvCxnSpPr>
        <xdr:cNvPr id="455" name="直線コネクタ 454"/>
        <xdr:cNvCxnSpPr/>
      </xdr:nvCxnSpPr>
      <xdr:spPr>
        <a:xfrm>
          <a:off x="12814300" y="101117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17</xdr:rowOff>
    </xdr:from>
    <xdr:ext cx="405111" cy="259045"/>
    <xdr:sp macro="" textlink="">
      <xdr:nvSpPr>
        <xdr:cNvPr id="456" name="n_1aveValue【保健センター・保健所】&#10;有形固定資産減価償却率"/>
        <xdr:cNvSpPr txBox="1"/>
      </xdr:nvSpPr>
      <xdr:spPr>
        <a:xfrm>
          <a:off x="15266044" y="9944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130827</xdr:rowOff>
    </xdr:from>
    <xdr:ext cx="405111" cy="259045"/>
    <xdr:sp macro="" textlink="">
      <xdr:nvSpPr>
        <xdr:cNvPr id="457" name="n_2aveValue【保健センター・保健所】&#10;有形固定資産減価償却率"/>
        <xdr:cNvSpPr txBox="1"/>
      </xdr:nvSpPr>
      <xdr:spPr>
        <a:xfrm>
          <a:off x="14389744" y="9903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102887</xdr:rowOff>
    </xdr:from>
    <xdr:ext cx="405111" cy="259045"/>
    <xdr:sp macro="" textlink="">
      <xdr:nvSpPr>
        <xdr:cNvPr id="458" name="n_3aveValue【保健センター・保健所】&#10;有形固定資産減価償却率"/>
        <xdr:cNvSpPr txBox="1"/>
      </xdr:nvSpPr>
      <xdr:spPr>
        <a:xfrm>
          <a:off x="13500744" y="9875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57167</xdr:rowOff>
    </xdr:from>
    <xdr:ext cx="405111" cy="259045"/>
    <xdr:sp macro="" textlink="">
      <xdr:nvSpPr>
        <xdr:cNvPr id="459" name="n_4aveValue【保健センター・保健所】&#10;有形固定資産減価償却率"/>
        <xdr:cNvSpPr txBox="1"/>
      </xdr:nvSpPr>
      <xdr:spPr>
        <a:xfrm>
          <a:off x="12611744" y="1017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25417</xdr:rowOff>
    </xdr:from>
    <xdr:ext cx="405111" cy="259045"/>
    <xdr:sp macro="" textlink="">
      <xdr:nvSpPr>
        <xdr:cNvPr id="460" name="n_1mainValue【保健センター・保健所】&#10;有形固定資産減価償却率"/>
        <xdr:cNvSpPr txBox="1"/>
      </xdr:nvSpPr>
      <xdr:spPr>
        <a:xfrm>
          <a:off x="15266044" y="10312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144797</xdr:rowOff>
    </xdr:from>
    <xdr:ext cx="405111" cy="259045"/>
    <xdr:sp macro="" textlink="">
      <xdr:nvSpPr>
        <xdr:cNvPr id="461" name="n_2mainValue【保健センター・保健所】&#10;有形固定資産減価償却率"/>
        <xdr:cNvSpPr txBox="1"/>
      </xdr:nvSpPr>
      <xdr:spPr>
        <a:xfrm>
          <a:off x="14389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91457</xdr:rowOff>
    </xdr:from>
    <xdr:ext cx="405111" cy="259045"/>
    <xdr:sp macro="" textlink="">
      <xdr:nvSpPr>
        <xdr:cNvPr id="462" name="n_3mainValue【保健センター・保健所】&#10;有形固定資産減価償却率"/>
        <xdr:cNvSpPr txBox="1"/>
      </xdr:nvSpPr>
      <xdr:spPr>
        <a:xfrm>
          <a:off x="13500744" y="1020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63517</xdr:rowOff>
    </xdr:from>
    <xdr:ext cx="405111" cy="259045"/>
    <xdr:sp macro="" textlink="">
      <xdr:nvSpPr>
        <xdr:cNvPr id="463" name="n_4mainValue【保健センター・保健所】&#10;有形固定資産減価償却率"/>
        <xdr:cNvSpPr txBox="1"/>
      </xdr:nvSpPr>
      <xdr:spPr>
        <a:xfrm>
          <a:off x="12611744" y="983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4" name="正方形/長方形 4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5" name="正方形/長方形 4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6" name="正方形/長方形 4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7" name="正方形/長方形 4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8" name="正方形/長方形 4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9" name="正方形/長方形 4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0" name="正方形/長方形 4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1" name="正方形/長方形 4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2" name="テキスト ボックス 4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3" name="直線コネクタ 4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4" name="直線コネクタ 47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5" name="テキスト ボックス 47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6" name="直線コネクタ 47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77" name="テキスト ボックス 47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78" name="直線コネクタ 47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79" name="テキスト ボックス 47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0" name="直線コネクタ 47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1" name="テキスト ボックス 48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2" name="直線コネクタ 48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3" name="テキスト ボックス 48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4" name="直線コネクタ 4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5" name="テキスト ボックス 48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156210</xdr:rowOff>
    </xdr:from>
    <xdr:to>
      <xdr:col>116</xdr:col>
      <xdr:colOff>62864</xdr:colOff>
      <xdr:row>64</xdr:row>
      <xdr:rowOff>34290</xdr:rowOff>
    </xdr:to>
    <xdr:cxnSp macro="">
      <xdr:nvCxnSpPr>
        <xdr:cNvPr id="487" name="直線コネクタ 486"/>
        <xdr:cNvCxnSpPr/>
      </xdr:nvCxnSpPr>
      <xdr:spPr>
        <a:xfrm flipV="1">
          <a:off x="22160864" y="975741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38117</xdr:rowOff>
    </xdr:from>
    <xdr:ext cx="469744" cy="259045"/>
    <xdr:sp macro="" textlink="">
      <xdr:nvSpPr>
        <xdr:cNvPr id="488" name="【保健センター・保健所】&#10;一人当たり面積最小値テキスト"/>
        <xdr:cNvSpPr txBox="1"/>
      </xdr:nvSpPr>
      <xdr:spPr>
        <a:xfrm>
          <a:off x="221996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34290</xdr:rowOff>
    </xdr:from>
    <xdr:to>
      <xdr:col>116</xdr:col>
      <xdr:colOff>152400</xdr:colOff>
      <xdr:row>64</xdr:row>
      <xdr:rowOff>34290</xdr:rowOff>
    </xdr:to>
    <xdr:cxnSp macro="">
      <xdr:nvCxnSpPr>
        <xdr:cNvPr id="489" name="直線コネクタ 488"/>
        <xdr:cNvCxnSpPr/>
      </xdr:nvCxnSpPr>
      <xdr:spPr>
        <a:xfrm>
          <a:off x="22072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102887</xdr:rowOff>
    </xdr:from>
    <xdr:ext cx="469744" cy="259045"/>
    <xdr:sp macro="" textlink="">
      <xdr:nvSpPr>
        <xdr:cNvPr id="490" name="【保健センター・保健所】&#10;一人当たり面積最大値テキスト"/>
        <xdr:cNvSpPr txBox="1"/>
      </xdr:nvSpPr>
      <xdr:spPr>
        <a:xfrm>
          <a:off x="22199600" y="9532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156210</xdr:rowOff>
    </xdr:from>
    <xdr:to>
      <xdr:col>116</xdr:col>
      <xdr:colOff>152400</xdr:colOff>
      <xdr:row>56</xdr:row>
      <xdr:rowOff>156210</xdr:rowOff>
    </xdr:to>
    <xdr:cxnSp macro="">
      <xdr:nvCxnSpPr>
        <xdr:cNvPr id="491" name="直線コネクタ 490"/>
        <xdr:cNvCxnSpPr/>
      </xdr:nvCxnSpPr>
      <xdr:spPr>
        <a:xfrm>
          <a:off x="22072600" y="9757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25417</xdr:rowOff>
    </xdr:from>
    <xdr:ext cx="469744" cy="259045"/>
    <xdr:sp macro="" textlink="">
      <xdr:nvSpPr>
        <xdr:cNvPr id="492" name="【保健センター・保健所】&#10;一人当たり面積平均値テキスト"/>
        <xdr:cNvSpPr txBox="1"/>
      </xdr:nvSpPr>
      <xdr:spPr>
        <a:xfrm>
          <a:off x="22199600" y="10483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2540</xdr:rowOff>
    </xdr:from>
    <xdr:to>
      <xdr:col>116</xdr:col>
      <xdr:colOff>114300</xdr:colOff>
      <xdr:row>62</xdr:row>
      <xdr:rowOff>104140</xdr:rowOff>
    </xdr:to>
    <xdr:sp macro="" textlink="">
      <xdr:nvSpPr>
        <xdr:cNvPr id="493" name="フローチャート: 判断 492"/>
        <xdr:cNvSpPr/>
      </xdr:nvSpPr>
      <xdr:spPr>
        <a:xfrm>
          <a:off x="221107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113030</xdr:rowOff>
    </xdr:from>
    <xdr:to>
      <xdr:col>112</xdr:col>
      <xdr:colOff>38100</xdr:colOff>
      <xdr:row>62</xdr:row>
      <xdr:rowOff>43180</xdr:rowOff>
    </xdr:to>
    <xdr:sp macro="" textlink="">
      <xdr:nvSpPr>
        <xdr:cNvPr id="494" name="フローチャート: 判断 493"/>
        <xdr:cNvSpPr/>
      </xdr:nvSpPr>
      <xdr:spPr>
        <a:xfrm>
          <a:off x="21272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113030</xdr:rowOff>
    </xdr:from>
    <xdr:to>
      <xdr:col>107</xdr:col>
      <xdr:colOff>101600</xdr:colOff>
      <xdr:row>62</xdr:row>
      <xdr:rowOff>43180</xdr:rowOff>
    </xdr:to>
    <xdr:sp macro="" textlink="">
      <xdr:nvSpPr>
        <xdr:cNvPr id="495" name="フローチャート: 判断 494"/>
        <xdr:cNvSpPr/>
      </xdr:nvSpPr>
      <xdr:spPr>
        <a:xfrm>
          <a:off x="20383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120650</xdr:rowOff>
    </xdr:from>
    <xdr:to>
      <xdr:col>102</xdr:col>
      <xdr:colOff>165100</xdr:colOff>
      <xdr:row>62</xdr:row>
      <xdr:rowOff>50800</xdr:rowOff>
    </xdr:to>
    <xdr:sp macro="" textlink="">
      <xdr:nvSpPr>
        <xdr:cNvPr id="496" name="フローチャート: 判断 495"/>
        <xdr:cNvSpPr/>
      </xdr:nvSpPr>
      <xdr:spPr>
        <a:xfrm>
          <a:off x="19494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97790</xdr:rowOff>
    </xdr:from>
    <xdr:to>
      <xdr:col>98</xdr:col>
      <xdr:colOff>38100</xdr:colOff>
      <xdr:row>62</xdr:row>
      <xdr:rowOff>27940</xdr:rowOff>
    </xdr:to>
    <xdr:sp macro="" textlink="">
      <xdr:nvSpPr>
        <xdr:cNvPr id="497" name="フローチャート: 判断 496"/>
        <xdr:cNvSpPr/>
      </xdr:nvSpPr>
      <xdr:spPr>
        <a:xfrm>
          <a:off x="18605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8" name="テキスト ボックス 4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9" name="テキスト ボックス 4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0" name="テキスト ボックス 4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1" name="テキスト ボックス 5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2" name="テキスト ボックス 5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63500</xdr:rowOff>
    </xdr:from>
    <xdr:to>
      <xdr:col>116</xdr:col>
      <xdr:colOff>114300</xdr:colOff>
      <xdr:row>62</xdr:row>
      <xdr:rowOff>165100</xdr:rowOff>
    </xdr:to>
    <xdr:sp macro="" textlink="">
      <xdr:nvSpPr>
        <xdr:cNvPr id="503" name="楕円 502"/>
        <xdr:cNvSpPr/>
      </xdr:nvSpPr>
      <xdr:spPr>
        <a:xfrm>
          <a:off x="221107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41927</xdr:rowOff>
    </xdr:from>
    <xdr:ext cx="469744" cy="259045"/>
    <xdr:sp macro="" textlink="">
      <xdr:nvSpPr>
        <xdr:cNvPr id="504" name="【保健センター・保健所】&#10;一人当たり面積該当値テキスト"/>
        <xdr:cNvSpPr txBox="1"/>
      </xdr:nvSpPr>
      <xdr:spPr>
        <a:xfrm>
          <a:off x="22199600"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63500</xdr:rowOff>
    </xdr:from>
    <xdr:to>
      <xdr:col>112</xdr:col>
      <xdr:colOff>38100</xdr:colOff>
      <xdr:row>62</xdr:row>
      <xdr:rowOff>165100</xdr:rowOff>
    </xdr:to>
    <xdr:sp macro="" textlink="">
      <xdr:nvSpPr>
        <xdr:cNvPr id="505" name="楕円 504"/>
        <xdr:cNvSpPr/>
      </xdr:nvSpPr>
      <xdr:spPr>
        <a:xfrm>
          <a:off x="21272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114300</xdr:rowOff>
    </xdr:from>
    <xdr:to>
      <xdr:col>116</xdr:col>
      <xdr:colOff>63500</xdr:colOff>
      <xdr:row>62</xdr:row>
      <xdr:rowOff>114300</xdr:rowOff>
    </xdr:to>
    <xdr:cxnSp macro="">
      <xdr:nvCxnSpPr>
        <xdr:cNvPr id="506" name="直線コネクタ 505"/>
        <xdr:cNvCxnSpPr/>
      </xdr:nvCxnSpPr>
      <xdr:spPr>
        <a:xfrm>
          <a:off x="21323300" y="1074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67310</xdr:rowOff>
    </xdr:from>
    <xdr:to>
      <xdr:col>107</xdr:col>
      <xdr:colOff>101600</xdr:colOff>
      <xdr:row>62</xdr:row>
      <xdr:rowOff>168910</xdr:rowOff>
    </xdr:to>
    <xdr:sp macro="" textlink="">
      <xdr:nvSpPr>
        <xdr:cNvPr id="507" name="楕円 506"/>
        <xdr:cNvSpPr/>
      </xdr:nvSpPr>
      <xdr:spPr>
        <a:xfrm>
          <a:off x="20383500" y="1069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114300</xdr:rowOff>
    </xdr:from>
    <xdr:to>
      <xdr:col>111</xdr:col>
      <xdr:colOff>177800</xdr:colOff>
      <xdr:row>62</xdr:row>
      <xdr:rowOff>118110</xdr:rowOff>
    </xdr:to>
    <xdr:cxnSp macro="">
      <xdr:nvCxnSpPr>
        <xdr:cNvPr id="508" name="直線コネクタ 507"/>
        <xdr:cNvCxnSpPr/>
      </xdr:nvCxnSpPr>
      <xdr:spPr>
        <a:xfrm flipV="1">
          <a:off x="20434300" y="107442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71120</xdr:rowOff>
    </xdr:from>
    <xdr:to>
      <xdr:col>102</xdr:col>
      <xdr:colOff>165100</xdr:colOff>
      <xdr:row>63</xdr:row>
      <xdr:rowOff>1270</xdr:rowOff>
    </xdr:to>
    <xdr:sp macro="" textlink="">
      <xdr:nvSpPr>
        <xdr:cNvPr id="509" name="楕円 508"/>
        <xdr:cNvSpPr/>
      </xdr:nvSpPr>
      <xdr:spPr>
        <a:xfrm>
          <a:off x="194945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118110</xdr:rowOff>
    </xdr:from>
    <xdr:to>
      <xdr:col>107</xdr:col>
      <xdr:colOff>50800</xdr:colOff>
      <xdr:row>62</xdr:row>
      <xdr:rowOff>121920</xdr:rowOff>
    </xdr:to>
    <xdr:cxnSp macro="">
      <xdr:nvCxnSpPr>
        <xdr:cNvPr id="510" name="直線コネクタ 509"/>
        <xdr:cNvCxnSpPr/>
      </xdr:nvCxnSpPr>
      <xdr:spPr>
        <a:xfrm flipV="1">
          <a:off x="19545300" y="107480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78740</xdr:rowOff>
    </xdr:from>
    <xdr:to>
      <xdr:col>98</xdr:col>
      <xdr:colOff>38100</xdr:colOff>
      <xdr:row>63</xdr:row>
      <xdr:rowOff>8890</xdr:rowOff>
    </xdr:to>
    <xdr:sp macro="" textlink="">
      <xdr:nvSpPr>
        <xdr:cNvPr id="511" name="楕円 510"/>
        <xdr:cNvSpPr/>
      </xdr:nvSpPr>
      <xdr:spPr>
        <a:xfrm>
          <a:off x="18605500" y="10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121920</xdr:rowOff>
    </xdr:from>
    <xdr:to>
      <xdr:col>102</xdr:col>
      <xdr:colOff>114300</xdr:colOff>
      <xdr:row>62</xdr:row>
      <xdr:rowOff>129540</xdr:rowOff>
    </xdr:to>
    <xdr:cxnSp macro="">
      <xdr:nvCxnSpPr>
        <xdr:cNvPr id="512" name="直線コネクタ 511"/>
        <xdr:cNvCxnSpPr/>
      </xdr:nvCxnSpPr>
      <xdr:spPr>
        <a:xfrm flipV="1">
          <a:off x="18656300" y="107518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59707</xdr:rowOff>
    </xdr:from>
    <xdr:ext cx="469744" cy="259045"/>
    <xdr:sp macro="" textlink="">
      <xdr:nvSpPr>
        <xdr:cNvPr id="513" name="n_1aveValue【保健センター・保健所】&#10;一人当たり面積"/>
        <xdr:cNvSpPr txBox="1"/>
      </xdr:nvSpPr>
      <xdr:spPr>
        <a:xfrm>
          <a:off x="21075727"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59707</xdr:rowOff>
    </xdr:from>
    <xdr:ext cx="469744" cy="259045"/>
    <xdr:sp macro="" textlink="">
      <xdr:nvSpPr>
        <xdr:cNvPr id="514" name="n_2aveValue【保健センター・保健所】&#10;一人当たり面積"/>
        <xdr:cNvSpPr txBox="1"/>
      </xdr:nvSpPr>
      <xdr:spPr>
        <a:xfrm>
          <a:off x="20199427"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67327</xdr:rowOff>
    </xdr:from>
    <xdr:ext cx="469744" cy="259045"/>
    <xdr:sp macro="" textlink="">
      <xdr:nvSpPr>
        <xdr:cNvPr id="515" name="n_3aveValue【保健センター・保健所】&#10;一人当たり面積"/>
        <xdr:cNvSpPr txBox="1"/>
      </xdr:nvSpPr>
      <xdr:spPr>
        <a:xfrm>
          <a:off x="19310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44467</xdr:rowOff>
    </xdr:from>
    <xdr:ext cx="469744" cy="259045"/>
    <xdr:sp macro="" textlink="">
      <xdr:nvSpPr>
        <xdr:cNvPr id="516" name="n_4aveValue【保健センター・保健所】&#10;一人当たり面積"/>
        <xdr:cNvSpPr txBox="1"/>
      </xdr:nvSpPr>
      <xdr:spPr>
        <a:xfrm>
          <a:off x="18421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156227</xdr:rowOff>
    </xdr:from>
    <xdr:ext cx="469744" cy="259045"/>
    <xdr:sp macro="" textlink="">
      <xdr:nvSpPr>
        <xdr:cNvPr id="517" name="n_1mainValue【保健センター・保健所】&#10;一人当たり面積"/>
        <xdr:cNvSpPr txBox="1"/>
      </xdr:nvSpPr>
      <xdr:spPr>
        <a:xfrm>
          <a:off x="210757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160037</xdr:rowOff>
    </xdr:from>
    <xdr:ext cx="469744" cy="259045"/>
    <xdr:sp macro="" textlink="">
      <xdr:nvSpPr>
        <xdr:cNvPr id="518" name="n_2mainValue【保健センター・保健所】&#10;一人当たり面積"/>
        <xdr:cNvSpPr txBox="1"/>
      </xdr:nvSpPr>
      <xdr:spPr>
        <a:xfrm>
          <a:off x="20199427" y="1078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163847</xdr:rowOff>
    </xdr:from>
    <xdr:ext cx="469744" cy="259045"/>
    <xdr:sp macro="" textlink="">
      <xdr:nvSpPr>
        <xdr:cNvPr id="519" name="n_3mainValue【保健センター・保健所】&#10;一人当たり面積"/>
        <xdr:cNvSpPr txBox="1"/>
      </xdr:nvSpPr>
      <xdr:spPr>
        <a:xfrm>
          <a:off x="19310427"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17</xdr:rowOff>
    </xdr:from>
    <xdr:ext cx="469744" cy="259045"/>
    <xdr:sp macro="" textlink="">
      <xdr:nvSpPr>
        <xdr:cNvPr id="520" name="n_4mainValue【保健センター・保健所】&#10;一人当たり面積"/>
        <xdr:cNvSpPr txBox="1"/>
      </xdr:nvSpPr>
      <xdr:spPr>
        <a:xfrm>
          <a:off x="18421427" y="1080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1" name="正方形/長方形 5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2" name="正方形/長方形 5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3" name="正方形/長方形 5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4" name="正方形/長方形 5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5" name="正方形/長方形 5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6" name="正方形/長方形 5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7" name="正方形/長方形 5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8" name="正方形/長方形 52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9" name="テキスト ボックス 52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0" name="直線コネクタ 52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1" name="テキスト ボックス 53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2" name="直線コネクタ 53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3" name="テキスト ボックス 532"/>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4" name="直線コネクタ 53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5" name="テキスト ボックス 53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6" name="直線コネクタ 53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7" name="テキスト ボックス 53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8" name="直線コネクタ 53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9" name="テキスト ボックス 53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0" name="直線コネクタ 53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1" name="テキスト ボックス 54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2" name="直線コネクタ 54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3" name="テキスト ボックス 542"/>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4" name="直線コネクタ 5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124642</xdr:rowOff>
    </xdr:from>
    <xdr:to>
      <xdr:col>85</xdr:col>
      <xdr:colOff>126364</xdr:colOff>
      <xdr:row>86</xdr:row>
      <xdr:rowOff>123008</xdr:rowOff>
    </xdr:to>
    <xdr:cxnSp macro="">
      <xdr:nvCxnSpPr>
        <xdr:cNvPr id="546" name="直線コネクタ 545"/>
        <xdr:cNvCxnSpPr/>
      </xdr:nvCxnSpPr>
      <xdr:spPr>
        <a:xfrm flipV="1">
          <a:off x="16318864" y="13497742"/>
          <a:ext cx="0" cy="1369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126835</xdr:rowOff>
    </xdr:from>
    <xdr:ext cx="405111" cy="259045"/>
    <xdr:sp macro="" textlink="">
      <xdr:nvSpPr>
        <xdr:cNvPr id="547" name="【消防施設】&#10;有形固定資産減価償却率最小値テキスト"/>
        <xdr:cNvSpPr txBox="1"/>
      </xdr:nvSpPr>
      <xdr:spPr>
        <a:xfrm>
          <a:off x="16357600" y="1487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123008</xdr:rowOff>
    </xdr:from>
    <xdr:to>
      <xdr:col>86</xdr:col>
      <xdr:colOff>25400</xdr:colOff>
      <xdr:row>86</xdr:row>
      <xdr:rowOff>123008</xdr:rowOff>
    </xdr:to>
    <xdr:cxnSp macro="">
      <xdr:nvCxnSpPr>
        <xdr:cNvPr id="548" name="直線コネクタ 547"/>
        <xdr:cNvCxnSpPr/>
      </xdr:nvCxnSpPr>
      <xdr:spPr>
        <a:xfrm>
          <a:off x="16230600" y="1486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71319</xdr:rowOff>
    </xdr:from>
    <xdr:ext cx="405111" cy="259045"/>
    <xdr:sp macro="" textlink="">
      <xdr:nvSpPr>
        <xdr:cNvPr id="549" name="【消防施設】&#10;有形固定資産減価償却率最大値テキスト"/>
        <xdr:cNvSpPr txBox="1"/>
      </xdr:nvSpPr>
      <xdr:spPr>
        <a:xfrm>
          <a:off x="16357600" y="13272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124642</xdr:rowOff>
    </xdr:from>
    <xdr:to>
      <xdr:col>86</xdr:col>
      <xdr:colOff>25400</xdr:colOff>
      <xdr:row>78</xdr:row>
      <xdr:rowOff>124642</xdr:rowOff>
    </xdr:to>
    <xdr:cxnSp macro="">
      <xdr:nvCxnSpPr>
        <xdr:cNvPr id="550" name="直線コネクタ 549"/>
        <xdr:cNvCxnSpPr/>
      </xdr:nvCxnSpPr>
      <xdr:spPr>
        <a:xfrm>
          <a:off x="16230600" y="1349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163303</xdr:rowOff>
    </xdr:from>
    <xdr:ext cx="405111" cy="259045"/>
    <xdr:sp macro="" textlink="">
      <xdr:nvSpPr>
        <xdr:cNvPr id="551" name="【消防施設】&#10;有形固定資産減価償却率平均値テキスト"/>
        <xdr:cNvSpPr txBox="1"/>
      </xdr:nvSpPr>
      <xdr:spPr>
        <a:xfrm>
          <a:off x="16357600" y="14222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13426</xdr:rowOff>
    </xdr:from>
    <xdr:to>
      <xdr:col>85</xdr:col>
      <xdr:colOff>177800</xdr:colOff>
      <xdr:row>83</xdr:row>
      <xdr:rowOff>115026</xdr:rowOff>
    </xdr:to>
    <xdr:sp macro="" textlink="">
      <xdr:nvSpPr>
        <xdr:cNvPr id="552" name="フローチャート: 判断 551"/>
        <xdr:cNvSpPr/>
      </xdr:nvSpPr>
      <xdr:spPr>
        <a:xfrm>
          <a:off x="16268700" y="1424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127726</xdr:rowOff>
    </xdr:from>
    <xdr:to>
      <xdr:col>81</xdr:col>
      <xdr:colOff>101600</xdr:colOff>
      <xdr:row>83</xdr:row>
      <xdr:rowOff>57876</xdr:rowOff>
    </xdr:to>
    <xdr:sp macro="" textlink="">
      <xdr:nvSpPr>
        <xdr:cNvPr id="553" name="フローチャート: 判断 552"/>
        <xdr:cNvSpPr/>
      </xdr:nvSpPr>
      <xdr:spPr>
        <a:xfrm>
          <a:off x="15430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155484</xdr:rowOff>
    </xdr:from>
    <xdr:to>
      <xdr:col>76</xdr:col>
      <xdr:colOff>165100</xdr:colOff>
      <xdr:row>83</xdr:row>
      <xdr:rowOff>85634</xdr:rowOff>
    </xdr:to>
    <xdr:sp macro="" textlink="">
      <xdr:nvSpPr>
        <xdr:cNvPr id="554" name="フローチャート: 判断 553"/>
        <xdr:cNvSpPr/>
      </xdr:nvSpPr>
      <xdr:spPr>
        <a:xfrm>
          <a:off x="145415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52614</xdr:rowOff>
    </xdr:from>
    <xdr:to>
      <xdr:col>72</xdr:col>
      <xdr:colOff>38100</xdr:colOff>
      <xdr:row>82</xdr:row>
      <xdr:rowOff>154214</xdr:rowOff>
    </xdr:to>
    <xdr:sp macro="" textlink="">
      <xdr:nvSpPr>
        <xdr:cNvPr id="555" name="フローチャート: 判断 554"/>
        <xdr:cNvSpPr/>
      </xdr:nvSpPr>
      <xdr:spPr>
        <a:xfrm>
          <a:off x="13652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96701</xdr:rowOff>
    </xdr:from>
    <xdr:to>
      <xdr:col>67</xdr:col>
      <xdr:colOff>101600</xdr:colOff>
      <xdr:row>83</xdr:row>
      <xdr:rowOff>26851</xdr:rowOff>
    </xdr:to>
    <xdr:sp macro="" textlink="">
      <xdr:nvSpPr>
        <xdr:cNvPr id="556" name="フローチャート: 判断 555"/>
        <xdr:cNvSpPr/>
      </xdr:nvSpPr>
      <xdr:spPr>
        <a:xfrm>
          <a:off x="12763500" y="1415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7" name="テキスト ボックス 5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8" name="テキスト ボックス 5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9" name="テキスト ボックス 5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0" name="テキスト ボックス 5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1" name="テキスト ボックス 5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29755</xdr:rowOff>
    </xdr:from>
    <xdr:to>
      <xdr:col>85</xdr:col>
      <xdr:colOff>177800</xdr:colOff>
      <xdr:row>82</xdr:row>
      <xdr:rowOff>131355</xdr:rowOff>
    </xdr:to>
    <xdr:sp macro="" textlink="">
      <xdr:nvSpPr>
        <xdr:cNvPr id="562" name="楕円 561"/>
        <xdr:cNvSpPr/>
      </xdr:nvSpPr>
      <xdr:spPr>
        <a:xfrm>
          <a:off x="16268700" y="1408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52632</xdr:rowOff>
    </xdr:from>
    <xdr:ext cx="405111" cy="259045"/>
    <xdr:sp macro="" textlink="">
      <xdr:nvSpPr>
        <xdr:cNvPr id="563" name="【消防施設】&#10;有形固定資産減価償却率該当値テキスト"/>
        <xdr:cNvSpPr txBox="1"/>
      </xdr:nvSpPr>
      <xdr:spPr>
        <a:xfrm>
          <a:off x="16357600" y="13940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31387</xdr:rowOff>
    </xdr:from>
    <xdr:to>
      <xdr:col>81</xdr:col>
      <xdr:colOff>101600</xdr:colOff>
      <xdr:row>82</xdr:row>
      <xdr:rowOff>132987</xdr:rowOff>
    </xdr:to>
    <xdr:sp macro="" textlink="">
      <xdr:nvSpPr>
        <xdr:cNvPr id="564" name="楕円 563"/>
        <xdr:cNvSpPr/>
      </xdr:nvSpPr>
      <xdr:spPr>
        <a:xfrm>
          <a:off x="15430500" y="1409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80555</xdr:rowOff>
    </xdr:from>
    <xdr:to>
      <xdr:col>85</xdr:col>
      <xdr:colOff>127000</xdr:colOff>
      <xdr:row>82</xdr:row>
      <xdr:rowOff>82187</xdr:rowOff>
    </xdr:to>
    <xdr:cxnSp macro="">
      <xdr:nvCxnSpPr>
        <xdr:cNvPr id="565" name="直線コネクタ 564"/>
        <xdr:cNvCxnSpPr/>
      </xdr:nvCxnSpPr>
      <xdr:spPr>
        <a:xfrm flipV="1">
          <a:off x="15481300" y="14139455"/>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121194</xdr:rowOff>
    </xdr:from>
    <xdr:to>
      <xdr:col>76</xdr:col>
      <xdr:colOff>165100</xdr:colOff>
      <xdr:row>82</xdr:row>
      <xdr:rowOff>51344</xdr:rowOff>
    </xdr:to>
    <xdr:sp macro="" textlink="">
      <xdr:nvSpPr>
        <xdr:cNvPr id="566" name="楕円 565"/>
        <xdr:cNvSpPr/>
      </xdr:nvSpPr>
      <xdr:spPr>
        <a:xfrm>
          <a:off x="14541500" y="1400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544</xdr:rowOff>
    </xdr:from>
    <xdr:to>
      <xdr:col>81</xdr:col>
      <xdr:colOff>50800</xdr:colOff>
      <xdr:row>82</xdr:row>
      <xdr:rowOff>82187</xdr:rowOff>
    </xdr:to>
    <xdr:cxnSp macro="">
      <xdr:nvCxnSpPr>
        <xdr:cNvPr id="567" name="直線コネクタ 566"/>
        <xdr:cNvCxnSpPr/>
      </xdr:nvCxnSpPr>
      <xdr:spPr>
        <a:xfrm>
          <a:off x="14592300" y="14059444"/>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33020</xdr:rowOff>
    </xdr:from>
    <xdr:to>
      <xdr:col>72</xdr:col>
      <xdr:colOff>38100</xdr:colOff>
      <xdr:row>81</xdr:row>
      <xdr:rowOff>134620</xdr:rowOff>
    </xdr:to>
    <xdr:sp macro="" textlink="">
      <xdr:nvSpPr>
        <xdr:cNvPr id="568" name="楕円 567"/>
        <xdr:cNvSpPr/>
      </xdr:nvSpPr>
      <xdr:spPr>
        <a:xfrm>
          <a:off x="1365250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83820</xdr:rowOff>
    </xdr:from>
    <xdr:to>
      <xdr:col>76</xdr:col>
      <xdr:colOff>114300</xdr:colOff>
      <xdr:row>82</xdr:row>
      <xdr:rowOff>544</xdr:rowOff>
    </xdr:to>
    <xdr:cxnSp macro="">
      <xdr:nvCxnSpPr>
        <xdr:cNvPr id="569" name="直線コネクタ 568"/>
        <xdr:cNvCxnSpPr/>
      </xdr:nvCxnSpPr>
      <xdr:spPr>
        <a:xfrm>
          <a:off x="13703300" y="13971270"/>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101600</xdr:rowOff>
    </xdr:from>
    <xdr:to>
      <xdr:col>67</xdr:col>
      <xdr:colOff>101600</xdr:colOff>
      <xdr:row>81</xdr:row>
      <xdr:rowOff>31750</xdr:rowOff>
    </xdr:to>
    <xdr:sp macro="" textlink="">
      <xdr:nvSpPr>
        <xdr:cNvPr id="570" name="楕円 569"/>
        <xdr:cNvSpPr/>
      </xdr:nvSpPr>
      <xdr:spPr>
        <a:xfrm>
          <a:off x="12763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152400</xdr:rowOff>
    </xdr:from>
    <xdr:to>
      <xdr:col>71</xdr:col>
      <xdr:colOff>177800</xdr:colOff>
      <xdr:row>81</xdr:row>
      <xdr:rowOff>83820</xdr:rowOff>
    </xdr:to>
    <xdr:cxnSp macro="">
      <xdr:nvCxnSpPr>
        <xdr:cNvPr id="571" name="直線コネクタ 570"/>
        <xdr:cNvCxnSpPr/>
      </xdr:nvCxnSpPr>
      <xdr:spPr>
        <a:xfrm>
          <a:off x="12814300" y="1386840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49003</xdr:rowOff>
    </xdr:from>
    <xdr:ext cx="405111" cy="259045"/>
    <xdr:sp macro="" textlink="">
      <xdr:nvSpPr>
        <xdr:cNvPr id="572" name="n_1aveValue【消防施設】&#10;有形固定資産減価償却率"/>
        <xdr:cNvSpPr txBox="1"/>
      </xdr:nvSpPr>
      <xdr:spPr>
        <a:xfrm>
          <a:off x="15266044" y="1427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76761</xdr:rowOff>
    </xdr:from>
    <xdr:ext cx="405111" cy="259045"/>
    <xdr:sp macro="" textlink="">
      <xdr:nvSpPr>
        <xdr:cNvPr id="573" name="n_2aveValue【消防施設】&#10;有形固定資産減価償却率"/>
        <xdr:cNvSpPr txBox="1"/>
      </xdr:nvSpPr>
      <xdr:spPr>
        <a:xfrm>
          <a:off x="14389744" y="1430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145341</xdr:rowOff>
    </xdr:from>
    <xdr:ext cx="405111" cy="259045"/>
    <xdr:sp macro="" textlink="">
      <xdr:nvSpPr>
        <xdr:cNvPr id="574" name="n_3aveValue【消防施設】&#10;有形固定資産減価償却率"/>
        <xdr:cNvSpPr txBox="1"/>
      </xdr:nvSpPr>
      <xdr:spPr>
        <a:xfrm>
          <a:off x="13500744" y="1420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17978</xdr:rowOff>
    </xdr:from>
    <xdr:ext cx="405111" cy="259045"/>
    <xdr:sp macro="" textlink="">
      <xdr:nvSpPr>
        <xdr:cNvPr id="575" name="n_4aveValue【消防施設】&#10;有形固定資産減価償却率"/>
        <xdr:cNvSpPr txBox="1"/>
      </xdr:nvSpPr>
      <xdr:spPr>
        <a:xfrm>
          <a:off x="12611744" y="1424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149514</xdr:rowOff>
    </xdr:from>
    <xdr:ext cx="405111" cy="259045"/>
    <xdr:sp macro="" textlink="">
      <xdr:nvSpPr>
        <xdr:cNvPr id="576" name="n_1mainValue【消防施設】&#10;有形固定資産減価償却率"/>
        <xdr:cNvSpPr txBox="1"/>
      </xdr:nvSpPr>
      <xdr:spPr>
        <a:xfrm>
          <a:off x="15266044"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67871</xdr:rowOff>
    </xdr:from>
    <xdr:ext cx="405111" cy="259045"/>
    <xdr:sp macro="" textlink="">
      <xdr:nvSpPr>
        <xdr:cNvPr id="577" name="n_2mainValue【消防施設】&#10;有形固定資産減価償却率"/>
        <xdr:cNvSpPr txBox="1"/>
      </xdr:nvSpPr>
      <xdr:spPr>
        <a:xfrm>
          <a:off x="14389744" y="1378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151147</xdr:rowOff>
    </xdr:from>
    <xdr:ext cx="405111" cy="259045"/>
    <xdr:sp macro="" textlink="">
      <xdr:nvSpPr>
        <xdr:cNvPr id="578" name="n_3mainValue【消防施設】&#10;有形固定資産減価償却率"/>
        <xdr:cNvSpPr txBox="1"/>
      </xdr:nvSpPr>
      <xdr:spPr>
        <a:xfrm>
          <a:off x="13500744"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48277</xdr:rowOff>
    </xdr:from>
    <xdr:ext cx="405111" cy="259045"/>
    <xdr:sp macro="" textlink="">
      <xdr:nvSpPr>
        <xdr:cNvPr id="579" name="n_4mainValue【消防施設】&#10;有形固定資産減価償却率"/>
        <xdr:cNvSpPr txBox="1"/>
      </xdr:nvSpPr>
      <xdr:spPr>
        <a:xfrm>
          <a:off x="12611744"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0" name="正方形/長方形 5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1" name="正方形/長方形 5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2" name="正方形/長方形 5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3" name="正方形/長方形 5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4" name="正方形/長方形 5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5" name="正方形/長方形 5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6" name="正方形/長方形 5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7" name="正方形/長方形 58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8" name="テキスト ボックス 58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9" name="直線コネクタ 58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90" name="直線コネクタ 589"/>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91" name="テキスト ボックス 590"/>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92" name="直線コネクタ 591"/>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93" name="テキスト ボックス 592"/>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94" name="直線コネクタ 593"/>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95" name="テキスト ボックス 594"/>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96" name="直線コネクタ 595"/>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97" name="テキスト ボックス 596"/>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98" name="直線コネクタ 597"/>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99" name="テキスト ボックス 598"/>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00" name="直線コネクタ 599"/>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01" name="テキスト ボックス 600"/>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2" name="直線コネクタ 6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3" name="テキスト ボックス 6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123008</xdr:rowOff>
    </xdr:from>
    <xdr:to>
      <xdr:col>116</xdr:col>
      <xdr:colOff>62864</xdr:colOff>
      <xdr:row>86</xdr:row>
      <xdr:rowOff>168075</xdr:rowOff>
    </xdr:to>
    <xdr:cxnSp macro="">
      <xdr:nvCxnSpPr>
        <xdr:cNvPr id="605" name="直線コネクタ 604"/>
        <xdr:cNvCxnSpPr/>
      </xdr:nvCxnSpPr>
      <xdr:spPr>
        <a:xfrm flipV="1">
          <a:off x="22160864" y="13496108"/>
          <a:ext cx="0" cy="1416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452</xdr:rowOff>
    </xdr:from>
    <xdr:ext cx="469744" cy="259045"/>
    <xdr:sp macro="" textlink="">
      <xdr:nvSpPr>
        <xdr:cNvPr id="606" name="【消防施設】&#10;一人当たり面積最小値テキスト"/>
        <xdr:cNvSpPr txBox="1"/>
      </xdr:nvSpPr>
      <xdr:spPr>
        <a:xfrm>
          <a:off x="22199600" y="1491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168075</xdr:rowOff>
    </xdr:from>
    <xdr:to>
      <xdr:col>116</xdr:col>
      <xdr:colOff>152400</xdr:colOff>
      <xdr:row>86</xdr:row>
      <xdr:rowOff>168075</xdr:rowOff>
    </xdr:to>
    <xdr:cxnSp macro="">
      <xdr:nvCxnSpPr>
        <xdr:cNvPr id="607" name="直線コネクタ 606"/>
        <xdr:cNvCxnSpPr/>
      </xdr:nvCxnSpPr>
      <xdr:spPr>
        <a:xfrm>
          <a:off x="22072600" y="14912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69685</xdr:rowOff>
    </xdr:from>
    <xdr:ext cx="469744" cy="259045"/>
    <xdr:sp macro="" textlink="">
      <xdr:nvSpPr>
        <xdr:cNvPr id="608" name="【消防施設】&#10;一人当たり面積最大値テキスト"/>
        <xdr:cNvSpPr txBox="1"/>
      </xdr:nvSpPr>
      <xdr:spPr>
        <a:xfrm>
          <a:off x="22199600" y="1327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123008</xdr:rowOff>
    </xdr:from>
    <xdr:to>
      <xdr:col>116</xdr:col>
      <xdr:colOff>152400</xdr:colOff>
      <xdr:row>78</xdr:row>
      <xdr:rowOff>123008</xdr:rowOff>
    </xdr:to>
    <xdr:cxnSp macro="">
      <xdr:nvCxnSpPr>
        <xdr:cNvPr id="609" name="直線コネクタ 608"/>
        <xdr:cNvCxnSpPr/>
      </xdr:nvCxnSpPr>
      <xdr:spPr>
        <a:xfrm>
          <a:off x="22072600" y="1349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61775</xdr:rowOff>
    </xdr:from>
    <xdr:ext cx="469744" cy="259045"/>
    <xdr:sp macro="" textlink="">
      <xdr:nvSpPr>
        <xdr:cNvPr id="610" name="【消防施設】&#10;一人当たり面積平均値テキスト"/>
        <xdr:cNvSpPr txBox="1"/>
      </xdr:nvSpPr>
      <xdr:spPr>
        <a:xfrm>
          <a:off x="22199600" y="14635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38898</xdr:rowOff>
    </xdr:from>
    <xdr:to>
      <xdr:col>116</xdr:col>
      <xdr:colOff>114300</xdr:colOff>
      <xdr:row>86</xdr:row>
      <xdr:rowOff>140498</xdr:rowOff>
    </xdr:to>
    <xdr:sp macro="" textlink="">
      <xdr:nvSpPr>
        <xdr:cNvPr id="611" name="フローチャート: 判断 610"/>
        <xdr:cNvSpPr/>
      </xdr:nvSpPr>
      <xdr:spPr>
        <a:xfrm>
          <a:off x="22110700" y="1478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74822</xdr:rowOff>
    </xdr:from>
    <xdr:to>
      <xdr:col>112</xdr:col>
      <xdr:colOff>38100</xdr:colOff>
      <xdr:row>87</xdr:row>
      <xdr:rowOff>4972</xdr:rowOff>
    </xdr:to>
    <xdr:sp macro="" textlink="">
      <xdr:nvSpPr>
        <xdr:cNvPr id="612" name="フローチャート: 判断 611"/>
        <xdr:cNvSpPr/>
      </xdr:nvSpPr>
      <xdr:spPr>
        <a:xfrm>
          <a:off x="21272500" y="1481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75802</xdr:rowOff>
    </xdr:from>
    <xdr:to>
      <xdr:col>107</xdr:col>
      <xdr:colOff>101600</xdr:colOff>
      <xdr:row>87</xdr:row>
      <xdr:rowOff>5952</xdr:rowOff>
    </xdr:to>
    <xdr:sp macro="" textlink="">
      <xdr:nvSpPr>
        <xdr:cNvPr id="613" name="フローチャート: 判断 612"/>
        <xdr:cNvSpPr/>
      </xdr:nvSpPr>
      <xdr:spPr>
        <a:xfrm>
          <a:off x="20383500" y="1482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75474</xdr:rowOff>
    </xdr:from>
    <xdr:to>
      <xdr:col>102</xdr:col>
      <xdr:colOff>165100</xdr:colOff>
      <xdr:row>87</xdr:row>
      <xdr:rowOff>5624</xdr:rowOff>
    </xdr:to>
    <xdr:sp macro="" textlink="">
      <xdr:nvSpPr>
        <xdr:cNvPr id="614" name="フローチャート: 判断 613"/>
        <xdr:cNvSpPr/>
      </xdr:nvSpPr>
      <xdr:spPr>
        <a:xfrm>
          <a:off x="19494500" y="1482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75474</xdr:rowOff>
    </xdr:from>
    <xdr:to>
      <xdr:col>98</xdr:col>
      <xdr:colOff>38100</xdr:colOff>
      <xdr:row>87</xdr:row>
      <xdr:rowOff>5624</xdr:rowOff>
    </xdr:to>
    <xdr:sp macro="" textlink="">
      <xdr:nvSpPr>
        <xdr:cNvPr id="615" name="フローチャート: 判断 614"/>
        <xdr:cNvSpPr/>
      </xdr:nvSpPr>
      <xdr:spPr>
        <a:xfrm>
          <a:off x="18605500" y="1482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6" name="テキスト ボックス 6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7" name="テキスト ボックス 6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8" name="テキスト ボックス 6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9" name="テキスト ボックス 6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0" name="テキスト ボックス 6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92129</xdr:rowOff>
    </xdr:from>
    <xdr:to>
      <xdr:col>116</xdr:col>
      <xdr:colOff>114300</xdr:colOff>
      <xdr:row>87</xdr:row>
      <xdr:rowOff>22279</xdr:rowOff>
    </xdr:to>
    <xdr:sp macro="" textlink="">
      <xdr:nvSpPr>
        <xdr:cNvPr id="621" name="楕円 620"/>
        <xdr:cNvSpPr/>
      </xdr:nvSpPr>
      <xdr:spPr>
        <a:xfrm>
          <a:off x="22110700" y="1483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17325</xdr:rowOff>
    </xdr:from>
    <xdr:ext cx="469744" cy="259045"/>
    <xdr:sp macro="" textlink="">
      <xdr:nvSpPr>
        <xdr:cNvPr id="622" name="【消防施設】&#10;一人当たり面積該当値テキスト"/>
        <xdr:cNvSpPr txBox="1"/>
      </xdr:nvSpPr>
      <xdr:spPr>
        <a:xfrm>
          <a:off x="22199600" y="14762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94742</xdr:rowOff>
    </xdr:from>
    <xdr:to>
      <xdr:col>112</xdr:col>
      <xdr:colOff>38100</xdr:colOff>
      <xdr:row>87</xdr:row>
      <xdr:rowOff>24892</xdr:rowOff>
    </xdr:to>
    <xdr:sp macro="" textlink="">
      <xdr:nvSpPr>
        <xdr:cNvPr id="623" name="楕円 622"/>
        <xdr:cNvSpPr/>
      </xdr:nvSpPr>
      <xdr:spPr>
        <a:xfrm>
          <a:off x="21272500" y="1483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142929</xdr:rowOff>
    </xdr:from>
    <xdr:to>
      <xdr:col>116</xdr:col>
      <xdr:colOff>63500</xdr:colOff>
      <xdr:row>86</xdr:row>
      <xdr:rowOff>145542</xdr:rowOff>
    </xdr:to>
    <xdr:cxnSp macro="">
      <xdr:nvCxnSpPr>
        <xdr:cNvPr id="624" name="直線コネクタ 623"/>
        <xdr:cNvCxnSpPr/>
      </xdr:nvCxnSpPr>
      <xdr:spPr>
        <a:xfrm flipV="1">
          <a:off x="21323300" y="14887629"/>
          <a:ext cx="8382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95396</xdr:rowOff>
    </xdr:from>
    <xdr:to>
      <xdr:col>107</xdr:col>
      <xdr:colOff>101600</xdr:colOff>
      <xdr:row>87</xdr:row>
      <xdr:rowOff>25546</xdr:rowOff>
    </xdr:to>
    <xdr:sp macro="" textlink="">
      <xdr:nvSpPr>
        <xdr:cNvPr id="625" name="楕円 624"/>
        <xdr:cNvSpPr/>
      </xdr:nvSpPr>
      <xdr:spPr>
        <a:xfrm>
          <a:off x="20383500" y="1484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145542</xdr:rowOff>
    </xdr:from>
    <xdr:to>
      <xdr:col>111</xdr:col>
      <xdr:colOff>177800</xdr:colOff>
      <xdr:row>86</xdr:row>
      <xdr:rowOff>146196</xdr:rowOff>
    </xdr:to>
    <xdr:cxnSp macro="">
      <xdr:nvCxnSpPr>
        <xdr:cNvPr id="626" name="直線コネクタ 625"/>
        <xdr:cNvCxnSpPr/>
      </xdr:nvCxnSpPr>
      <xdr:spPr>
        <a:xfrm flipV="1">
          <a:off x="20434300" y="14890242"/>
          <a:ext cx="8890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96048</xdr:rowOff>
    </xdr:from>
    <xdr:to>
      <xdr:col>102</xdr:col>
      <xdr:colOff>165100</xdr:colOff>
      <xdr:row>87</xdr:row>
      <xdr:rowOff>26198</xdr:rowOff>
    </xdr:to>
    <xdr:sp macro="" textlink="">
      <xdr:nvSpPr>
        <xdr:cNvPr id="627" name="楕円 626"/>
        <xdr:cNvSpPr/>
      </xdr:nvSpPr>
      <xdr:spPr>
        <a:xfrm>
          <a:off x="19494500" y="1484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146196</xdr:rowOff>
    </xdr:from>
    <xdr:to>
      <xdr:col>107</xdr:col>
      <xdr:colOff>50800</xdr:colOff>
      <xdr:row>86</xdr:row>
      <xdr:rowOff>146848</xdr:rowOff>
    </xdr:to>
    <xdr:cxnSp macro="">
      <xdr:nvCxnSpPr>
        <xdr:cNvPr id="628" name="直線コネクタ 627"/>
        <xdr:cNvCxnSpPr/>
      </xdr:nvCxnSpPr>
      <xdr:spPr>
        <a:xfrm flipV="1">
          <a:off x="19545300" y="14890896"/>
          <a:ext cx="8890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96376</xdr:rowOff>
    </xdr:from>
    <xdr:to>
      <xdr:col>98</xdr:col>
      <xdr:colOff>38100</xdr:colOff>
      <xdr:row>87</xdr:row>
      <xdr:rowOff>26526</xdr:rowOff>
    </xdr:to>
    <xdr:sp macro="" textlink="">
      <xdr:nvSpPr>
        <xdr:cNvPr id="629" name="楕円 628"/>
        <xdr:cNvSpPr/>
      </xdr:nvSpPr>
      <xdr:spPr>
        <a:xfrm>
          <a:off x="18605500" y="1484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146848</xdr:rowOff>
    </xdr:from>
    <xdr:to>
      <xdr:col>102</xdr:col>
      <xdr:colOff>114300</xdr:colOff>
      <xdr:row>86</xdr:row>
      <xdr:rowOff>147176</xdr:rowOff>
    </xdr:to>
    <xdr:cxnSp macro="">
      <xdr:nvCxnSpPr>
        <xdr:cNvPr id="630" name="直線コネクタ 629"/>
        <xdr:cNvCxnSpPr/>
      </xdr:nvCxnSpPr>
      <xdr:spPr>
        <a:xfrm flipV="1">
          <a:off x="18656300" y="14891548"/>
          <a:ext cx="889000" cy="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21499</xdr:rowOff>
    </xdr:from>
    <xdr:ext cx="469744" cy="259045"/>
    <xdr:sp macro="" textlink="">
      <xdr:nvSpPr>
        <xdr:cNvPr id="631" name="n_1aveValue【消防施設】&#10;一人当たり面積"/>
        <xdr:cNvSpPr txBox="1"/>
      </xdr:nvSpPr>
      <xdr:spPr>
        <a:xfrm>
          <a:off x="21075727" y="1459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22479</xdr:rowOff>
    </xdr:from>
    <xdr:ext cx="469744" cy="259045"/>
    <xdr:sp macro="" textlink="">
      <xdr:nvSpPr>
        <xdr:cNvPr id="632" name="n_2aveValue【消防施設】&#10;一人当たり面積"/>
        <xdr:cNvSpPr txBox="1"/>
      </xdr:nvSpPr>
      <xdr:spPr>
        <a:xfrm>
          <a:off x="20199427" y="14595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22151</xdr:rowOff>
    </xdr:from>
    <xdr:ext cx="469744" cy="259045"/>
    <xdr:sp macro="" textlink="">
      <xdr:nvSpPr>
        <xdr:cNvPr id="633" name="n_3aveValue【消防施設】&#10;一人当たり面積"/>
        <xdr:cNvSpPr txBox="1"/>
      </xdr:nvSpPr>
      <xdr:spPr>
        <a:xfrm>
          <a:off x="19310427" y="14595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22151</xdr:rowOff>
    </xdr:from>
    <xdr:ext cx="469744" cy="259045"/>
    <xdr:sp macro="" textlink="">
      <xdr:nvSpPr>
        <xdr:cNvPr id="634" name="n_4aveValue【消防施設】&#10;一人当たり面積"/>
        <xdr:cNvSpPr txBox="1"/>
      </xdr:nvSpPr>
      <xdr:spPr>
        <a:xfrm>
          <a:off x="18421427" y="14595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87</xdr:row>
      <xdr:rowOff>16019</xdr:rowOff>
    </xdr:from>
    <xdr:ext cx="469744" cy="259045"/>
    <xdr:sp macro="" textlink="">
      <xdr:nvSpPr>
        <xdr:cNvPr id="635" name="n_1mainValue【消防施設】&#10;一人当たり面積"/>
        <xdr:cNvSpPr txBox="1"/>
      </xdr:nvSpPr>
      <xdr:spPr>
        <a:xfrm>
          <a:off x="21075727" y="14932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87</xdr:row>
      <xdr:rowOff>16673</xdr:rowOff>
    </xdr:from>
    <xdr:ext cx="469744" cy="259045"/>
    <xdr:sp macro="" textlink="">
      <xdr:nvSpPr>
        <xdr:cNvPr id="636" name="n_2mainValue【消防施設】&#10;一人当たり面積"/>
        <xdr:cNvSpPr txBox="1"/>
      </xdr:nvSpPr>
      <xdr:spPr>
        <a:xfrm>
          <a:off x="20199427" y="14932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87</xdr:row>
      <xdr:rowOff>17325</xdr:rowOff>
    </xdr:from>
    <xdr:ext cx="469744" cy="259045"/>
    <xdr:sp macro="" textlink="">
      <xdr:nvSpPr>
        <xdr:cNvPr id="637" name="n_3mainValue【消防施設】&#10;一人当たり面積"/>
        <xdr:cNvSpPr txBox="1"/>
      </xdr:nvSpPr>
      <xdr:spPr>
        <a:xfrm>
          <a:off x="19310427" y="1493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87</xdr:row>
      <xdr:rowOff>17653</xdr:rowOff>
    </xdr:from>
    <xdr:ext cx="469744" cy="259045"/>
    <xdr:sp macro="" textlink="">
      <xdr:nvSpPr>
        <xdr:cNvPr id="638" name="n_4mainValue【消防施設】&#10;一人当たり面積"/>
        <xdr:cNvSpPr txBox="1"/>
      </xdr:nvSpPr>
      <xdr:spPr>
        <a:xfrm>
          <a:off x="18421427" y="14933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0" name="直線コネクタ 64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1" name="テキスト ボックス 65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2" name="直線コネクタ 65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3" name="テキスト ボックス 65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4" name="直線コネクタ 65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5" name="テキスト ボックス 65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6" name="直線コネクタ 65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7" name="テキスト ボックス 65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8" name="直線コネクタ 65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9" name="テキスト ボックス 65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0" name="直線コネクタ 65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1" name="テキスト ボックス 66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2" name="直線コネクタ 6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14151</xdr:rowOff>
    </xdr:from>
    <xdr:to>
      <xdr:col>85</xdr:col>
      <xdr:colOff>126364</xdr:colOff>
      <xdr:row>109</xdr:row>
      <xdr:rowOff>35379</xdr:rowOff>
    </xdr:to>
    <xdr:cxnSp macro="">
      <xdr:nvCxnSpPr>
        <xdr:cNvPr id="664" name="直線コネクタ 663"/>
        <xdr:cNvCxnSpPr/>
      </xdr:nvCxnSpPr>
      <xdr:spPr>
        <a:xfrm flipV="1">
          <a:off x="16318864" y="1715915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5"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6" name="直線コネクタ 665"/>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132278</xdr:rowOff>
    </xdr:from>
    <xdr:ext cx="340478" cy="259045"/>
    <xdr:sp macro="" textlink="">
      <xdr:nvSpPr>
        <xdr:cNvPr id="667" name="【庁舎】&#10;有形固定資産減価償却率最大値テキスト"/>
        <xdr:cNvSpPr txBox="1"/>
      </xdr:nvSpPr>
      <xdr:spPr>
        <a:xfrm>
          <a:off x="16357600" y="1693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14151</xdr:rowOff>
    </xdr:from>
    <xdr:to>
      <xdr:col>86</xdr:col>
      <xdr:colOff>25400</xdr:colOff>
      <xdr:row>100</xdr:row>
      <xdr:rowOff>14151</xdr:rowOff>
    </xdr:to>
    <xdr:cxnSp macro="">
      <xdr:nvCxnSpPr>
        <xdr:cNvPr id="668" name="直線コネクタ 667"/>
        <xdr:cNvCxnSpPr/>
      </xdr:nvCxnSpPr>
      <xdr:spPr>
        <a:xfrm>
          <a:off x="16230600" y="1715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115225</xdr:rowOff>
    </xdr:from>
    <xdr:ext cx="405111" cy="259045"/>
    <xdr:sp macro="" textlink="">
      <xdr:nvSpPr>
        <xdr:cNvPr id="669" name="【庁舎】&#10;有形固定資産減価償却率平均値テキスト"/>
        <xdr:cNvSpPr txBox="1"/>
      </xdr:nvSpPr>
      <xdr:spPr>
        <a:xfrm>
          <a:off x="16357600" y="177745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92348</xdr:rowOff>
    </xdr:from>
    <xdr:to>
      <xdr:col>85</xdr:col>
      <xdr:colOff>177800</xdr:colOff>
      <xdr:row>105</xdr:row>
      <xdr:rowOff>22498</xdr:rowOff>
    </xdr:to>
    <xdr:sp macro="" textlink="">
      <xdr:nvSpPr>
        <xdr:cNvPr id="670" name="フローチャート: 判断 669"/>
        <xdr:cNvSpPr/>
      </xdr:nvSpPr>
      <xdr:spPr>
        <a:xfrm>
          <a:off x="162687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10705</xdr:rowOff>
    </xdr:from>
    <xdr:to>
      <xdr:col>81</xdr:col>
      <xdr:colOff>101600</xdr:colOff>
      <xdr:row>105</xdr:row>
      <xdr:rowOff>112305</xdr:rowOff>
    </xdr:to>
    <xdr:sp macro="" textlink="">
      <xdr:nvSpPr>
        <xdr:cNvPr id="671" name="フローチャート: 判断 670"/>
        <xdr:cNvSpPr/>
      </xdr:nvSpPr>
      <xdr:spPr>
        <a:xfrm>
          <a:off x="15430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7438</xdr:rowOff>
    </xdr:from>
    <xdr:to>
      <xdr:col>76</xdr:col>
      <xdr:colOff>165100</xdr:colOff>
      <xdr:row>105</xdr:row>
      <xdr:rowOff>109038</xdr:rowOff>
    </xdr:to>
    <xdr:sp macro="" textlink="">
      <xdr:nvSpPr>
        <xdr:cNvPr id="672" name="フローチャート: 判断 671"/>
        <xdr:cNvSpPr/>
      </xdr:nvSpPr>
      <xdr:spPr>
        <a:xfrm>
          <a:off x="14541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41729</xdr:rowOff>
    </xdr:from>
    <xdr:to>
      <xdr:col>72</xdr:col>
      <xdr:colOff>38100</xdr:colOff>
      <xdr:row>105</xdr:row>
      <xdr:rowOff>143329</xdr:rowOff>
    </xdr:to>
    <xdr:sp macro="" textlink="">
      <xdr:nvSpPr>
        <xdr:cNvPr id="673" name="フローチャート: 判断 672"/>
        <xdr:cNvSpPr/>
      </xdr:nvSpPr>
      <xdr:spPr>
        <a:xfrm>
          <a:off x="13652500" y="1804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170724</xdr:rowOff>
    </xdr:from>
    <xdr:to>
      <xdr:col>67</xdr:col>
      <xdr:colOff>101600</xdr:colOff>
      <xdr:row>105</xdr:row>
      <xdr:rowOff>100874</xdr:rowOff>
    </xdr:to>
    <xdr:sp macro="" textlink="">
      <xdr:nvSpPr>
        <xdr:cNvPr id="674" name="フローチャート: 判断 673"/>
        <xdr:cNvSpPr/>
      </xdr:nvSpPr>
      <xdr:spPr>
        <a:xfrm>
          <a:off x="12763500" y="1800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5" name="テキスト ボックス 6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6" name="テキスト ボックス 6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7" name="テキスト ボックス 6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8" name="テキスト ボックス 6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9" name="テキスト ボックス 6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93980</xdr:rowOff>
    </xdr:from>
    <xdr:to>
      <xdr:col>85</xdr:col>
      <xdr:colOff>177800</xdr:colOff>
      <xdr:row>105</xdr:row>
      <xdr:rowOff>24130</xdr:rowOff>
    </xdr:to>
    <xdr:sp macro="" textlink="">
      <xdr:nvSpPr>
        <xdr:cNvPr id="680" name="楕円 679"/>
        <xdr:cNvSpPr/>
      </xdr:nvSpPr>
      <xdr:spPr>
        <a:xfrm>
          <a:off x="162687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72407</xdr:rowOff>
    </xdr:from>
    <xdr:ext cx="405111" cy="259045"/>
    <xdr:sp macro="" textlink="">
      <xdr:nvSpPr>
        <xdr:cNvPr id="681" name="【庁舎】&#10;有形固定資産減価償却率該当値テキスト"/>
        <xdr:cNvSpPr txBox="1"/>
      </xdr:nvSpPr>
      <xdr:spPr>
        <a:xfrm>
          <a:off x="16357600"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46627</xdr:rowOff>
    </xdr:from>
    <xdr:to>
      <xdr:col>81</xdr:col>
      <xdr:colOff>101600</xdr:colOff>
      <xdr:row>104</xdr:row>
      <xdr:rowOff>148227</xdr:rowOff>
    </xdr:to>
    <xdr:sp macro="" textlink="">
      <xdr:nvSpPr>
        <xdr:cNvPr id="682" name="楕円 681"/>
        <xdr:cNvSpPr/>
      </xdr:nvSpPr>
      <xdr:spPr>
        <a:xfrm>
          <a:off x="15430500" y="1787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97427</xdr:rowOff>
    </xdr:from>
    <xdr:to>
      <xdr:col>85</xdr:col>
      <xdr:colOff>127000</xdr:colOff>
      <xdr:row>104</xdr:row>
      <xdr:rowOff>144780</xdr:rowOff>
    </xdr:to>
    <xdr:cxnSp macro="">
      <xdr:nvCxnSpPr>
        <xdr:cNvPr id="683" name="直線コネクタ 682"/>
        <xdr:cNvCxnSpPr/>
      </xdr:nvCxnSpPr>
      <xdr:spPr>
        <a:xfrm>
          <a:off x="15481300" y="17928227"/>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170724</xdr:rowOff>
    </xdr:from>
    <xdr:to>
      <xdr:col>76</xdr:col>
      <xdr:colOff>165100</xdr:colOff>
      <xdr:row>104</xdr:row>
      <xdr:rowOff>100874</xdr:rowOff>
    </xdr:to>
    <xdr:sp macro="" textlink="">
      <xdr:nvSpPr>
        <xdr:cNvPr id="684" name="楕円 683"/>
        <xdr:cNvSpPr/>
      </xdr:nvSpPr>
      <xdr:spPr>
        <a:xfrm>
          <a:off x="14541500" y="1783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50074</xdr:rowOff>
    </xdr:from>
    <xdr:to>
      <xdr:col>81</xdr:col>
      <xdr:colOff>50800</xdr:colOff>
      <xdr:row>104</xdr:row>
      <xdr:rowOff>97427</xdr:rowOff>
    </xdr:to>
    <xdr:cxnSp macro="">
      <xdr:nvCxnSpPr>
        <xdr:cNvPr id="685" name="直線コネクタ 684"/>
        <xdr:cNvCxnSpPr/>
      </xdr:nvCxnSpPr>
      <xdr:spPr>
        <a:xfrm>
          <a:off x="14592300" y="17880874"/>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121738</xdr:rowOff>
    </xdr:from>
    <xdr:to>
      <xdr:col>72</xdr:col>
      <xdr:colOff>38100</xdr:colOff>
      <xdr:row>104</xdr:row>
      <xdr:rowOff>51888</xdr:rowOff>
    </xdr:to>
    <xdr:sp macro="" textlink="">
      <xdr:nvSpPr>
        <xdr:cNvPr id="686" name="楕円 685"/>
        <xdr:cNvSpPr/>
      </xdr:nvSpPr>
      <xdr:spPr>
        <a:xfrm>
          <a:off x="13652500" y="1778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1088</xdr:rowOff>
    </xdr:from>
    <xdr:to>
      <xdr:col>76</xdr:col>
      <xdr:colOff>114300</xdr:colOff>
      <xdr:row>104</xdr:row>
      <xdr:rowOff>50074</xdr:rowOff>
    </xdr:to>
    <xdr:cxnSp macro="">
      <xdr:nvCxnSpPr>
        <xdr:cNvPr id="687" name="直線コネクタ 686"/>
        <xdr:cNvCxnSpPr/>
      </xdr:nvCxnSpPr>
      <xdr:spPr>
        <a:xfrm>
          <a:off x="13703300" y="17831888"/>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98879</xdr:rowOff>
    </xdr:from>
    <xdr:to>
      <xdr:col>67</xdr:col>
      <xdr:colOff>101600</xdr:colOff>
      <xdr:row>104</xdr:row>
      <xdr:rowOff>29029</xdr:rowOff>
    </xdr:to>
    <xdr:sp macro="" textlink="">
      <xdr:nvSpPr>
        <xdr:cNvPr id="688" name="楕円 687"/>
        <xdr:cNvSpPr/>
      </xdr:nvSpPr>
      <xdr:spPr>
        <a:xfrm>
          <a:off x="12763500" y="1775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149679</xdr:rowOff>
    </xdr:from>
    <xdr:to>
      <xdr:col>71</xdr:col>
      <xdr:colOff>177800</xdr:colOff>
      <xdr:row>104</xdr:row>
      <xdr:rowOff>1088</xdr:rowOff>
    </xdr:to>
    <xdr:cxnSp macro="">
      <xdr:nvCxnSpPr>
        <xdr:cNvPr id="689" name="直線コネクタ 688"/>
        <xdr:cNvCxnSpPr/>
      </xdr:nvCxnSpPr>
      <xdr:spPr>
        <a:xfrm>
          <a:off x="12814300" y="17809029"/>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103432</xdr:rowOff>
    </xdr:from>
    <xdr:ext cx="405111" cy="259045"/>
    <xdr:sp macro="" textlink="">
      <xdr:nvSpPr>
        <xdr:cNvPr id="690" name="n_1aveValue【庁舎】&#10;有形固定資産減価償却率"/>
        <xdr:cNvSpPr txBox="1"/>
      </xdr:nvSpPr>
      <xdr:spPr>
        <a:xfrm>
          <a:off x="15266044" y="1810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100165</xdr:rowOff>
    </xdr:from>
    <xdr:ext cx="405111" cy="259045"/>
    <xdr:sp macro="" textlink="">
      <xdr:nvSpPr>
        <xdr:cNvPr id="691" name="n_2aveValue【庁舎】&#10;有形固定資産減価償却率"/>
        <xdr:cNvSpPr txBox="1"/>
      </xdr:nvSpPr>
      <xdr:spPr>
        <a:xfrm>
          <a:off x="14389744" y="1810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134456</xdr:rowOff>
    </xdr:from>
    <xdr:ext cx="405111" cy="259045"/>
    <xdr:sp macro="" textlink="">
      <xdr:nvSpPr>
        <xdr:cNvPr id="692" name="n_3aveValue【庁舎】&#10;有形固定資産減価償却率"/>
        <xdr:cNvSpPr txBox="1"/>
      </xdr:nvSpPr>
      <xdr:spPr>
        <a:xfrm>
          <a:off x="13500744" y="18136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92001</xdr:rowOff>
    </xdr:from>
    <xdr:ext cx="405111" cy="259045"/>
    <xdr:sp macro="" textlink="">
      <xdr:nvSpPr>
        <xdr:cNvPr id="693" name="n_4aveValue【庁舎】&#10;有形固定資産減価償却率"/>
        <xdr:cNvSpPr txBox="1"/>
      </xdr:nvSpPr>
      <xdr:spPr>
        <a:xfrm>
          <a:off x="12611744" y="1809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164754</xdr:rowOff>
    </xdr:from>
    <xdr:ext cx="405111" cy="259045"/>
    <xdr:sp macro="" textlink="">
      <xdr:nvSpPr>
        <xdr:cNvPr id="694" name="n_1mainValue【庁舎】&#10;有形固定資産減価償却率"/>
        <xdr:cNvSpPr txBox="1"/>
      </xdr:nvSpPr>
      <xdr:spPr>
        <a:xfrm>
          <a:off x="152660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117401</xdr:rowOff>
    </xdr:from>
    <xdr:ext cx="405111" cy="259045"/>
    <xdr:sp macro="" textlink="">
      <xdr:nvSpPr>
        <xdr:cNvPr id="695" name="n_2mainValue【庁舎】&#10;有形固定資産減価償却率"/>
        <xdr:cNvSpPr txBox="1"/>
      </xdr:nvSpPr>
      <xdr:spPr>
        <a:xfrm>
          <a:off x="14389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68415</xdr:rowOff>
    </xdr:from>
    <xdr:ext cx="405111" cy="259045"/>
    <xdr:sp macro="" textlink="">
      <xdr:nvSpPr>
        <xdr:cNvPr id="696" name="n_3mainValue【庁舎】&#10;有形固定資産減価償却率"/>
        <xdr:cNvSpPr txBox="1"/>
      </xdr:nvSpPr>
      <xdr:spPr>
        <a:xfrm>
          <a:off x="13500744" y="1755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45556</xdr:rowOff>
    </xdr:from>
    <xdr:ext cx="405111" cy="259045"/>
    <xdr:sp macro="" textlink="">
      <xdr:nvSpPr>
        <xdr:cNvPr id="697" name="n_4mainValue【庁舎】&#10;有形固定資産減価償却率"/>
        <xdr:cNvSpPr txBox="1"/>
      </xdr:nvSpPr>
      <xdr:spPr>
        <a:xfrm>
          <a:off x="12611744" y="1753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708" name="直線コネクタ 707"/>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709" name="テキスト ボックス 708"/>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710" name="直線コネクタ 709"/>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711" name="テキスト ボックス 710"/>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712" name="直線コネクタ 711"/>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713" name="テキスト ボックス 712"/>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4" name="直線コネクタ 71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5" name="テキスト ボックス 71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716" name="直線コネクタ 715"/>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717" name="テキスト ボックス 716"/>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718" name="直線コネクタ 717"/>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719" name="テキスト ボックス 718"/>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720" name="直線コネクタ 719"/>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721" name="テキスト ボックス 720"/>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2" name="直線コネクタ 7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3" name="テキスト ボックス 7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77152</xdr:rowOff>
    </xdr:from>
    <xdr:to>
      <xdr:col>116</xdr:col>
      <xdr:colOff>62864</xdr:colOff>
      <xdr:row>108</xdr:row>
      <xdr:rowOff>115252</xdr:rowOff>
    </xdr:to>
    <xdr:cxnSp macro="">
      <xdr:nvCxnSpPr>
        <xdr:cNvPr id="725" name="直線コネクタ 724"/>
        <xdr:cNvCxnSpPr/>
      </xdr:nvCxnSpPr>
      <xdr:spPr>
        <a:xfrm flipV="1">
          <a:off x="22160864" y="17222152"/>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119079</xdr:rowOff>
    </xdr:from>
    <xdr:ext cx="469744" cy="259045"/>
    <xdr:sp macro="" textlink="">
      <xdr:nvSpPr>
        <xdr:cNvPr id="726" name="【庁舎】&#10;一人当たり面積最小値テキスト"/>
        <xdr:cNvSpPr txBox="1"/>
      </xdr:nvSpPr>
      <xdr:spPr>
        <a:xfrm>
          <a:off x="22199600" y="18635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115252</xdr:rowOff>
    </xdr:from>
    <xdr:to>
      <xdr:col>116</xdr:col>
      <xdr:colOff>152400</xdr:colOff>
      <xdr:row>108</xdr:row>
      <xdr:rowOff>115252</xdr:rowOff>
    </xdr:to>
    <xdr:cxnSp macro="">
      <xdr:nvCxnSpPr>
        <xdr:cNvPr id="727" name="直線コネクタ 726"/>
        <xdr:cNvCxnSpPr/>
      </xdr:nvCxnSpPr>
      <xdr:spPr>
        <a:xfrm>
          <a:off x="22072600" y="1863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23829</xdr:rowOff>
    </xdr:from>
    <xdr:ext cx="469744" cy="259045"/>
    <xdr:sp macro="" textlink="">
      <xdr:nvSpPr>
        <xdr:cNvPr id="728" name="【庁舎】&#10;一人当たり面積最大値テキスト"/>
        <xdr:cNvSpPr txBox="1"/>
      </xdr:nvSpPr>
      <xdr:spPr>
        <a:xfrm>
          <a:off x="22199600" y="1699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77152</xdr:rowOff>
    </xdr:from>
    <xdr:to>
      <xdr:col>116</xdr:col>
      <xdr:colOff>152400</xdr:colOff>
      <xdr:row>100</xdr:row>
      <xdr:rowOff>77152</xdr:rowOff>
    </xdr:to>
    <xdr:cxnSp macro="">
      <xdr:nvCxnSpPr>
        <xdr:cNvPr id="729" name="直線コネクタ 728"/>
        <xdr:cNvCxnSpPr/>
      </xdr:nvCxnSpPr>
      <xdr:spPr>
        <a:xfrm>
          <a:off x="22072600" y="17222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150195</xdr:rowOff>
    </xdr:from>
    <xdr:ext cx="469744" cy="259045"/>
    <xdr:sp macro="" textlink="">
      <xdr:nvSpPr>
        <xdr:cNvPr id="730" name="【庁舎】&#10;一人当たり面積平均値テキスト"/>
        <xdr:cNvSpPr txBox="1"/>
      </xdr:nvSpPr>
      <xdr:spPr>
        <a:xfrm>
          <a:off x="22199600" y="18152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127318</xdr:rowOff>
    </xdr:from>
    <xdr:to>
      <xdr:col>116</xdr:col>
      <xdr:colOff>114300</xdr:colOff>
      <xdr:row>107</xdr:row>
      <xdr:rowOff>57468</xdr:rowOff>
    </xdr:to>
    <xdr:sp macro="" textlink="">
      <xdr:nvSpPr>
        <xdr:cNvPr id="731" name="フローチャート: 判断 730"/>
        <xdr:cNvSpPr/>
      </xdr:nvSpPr>
      <xdr:spPr>
        <a:xfrm>
          <a:off x="22110700" y="18301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155893</xdr:rowOff>
    </xdr:from>
    <xdr:to>
      <xdr:col>112</xdr:col>
      <xdr:colOff>38100</xdr:colOff>
      <xdr:row>107</xdr:row>
      <xdr:rowOff>86043</xdr:rowOff>
    </xdr:to>
    <xdr:sp macro="" textlink="">
      <xdr:nvSpPr>
        <xdr:cNvPr id="732" name="フローチャート: 判断 731"/>
        <xdr:cNvSpPr/>
      </xdr:nvSpPr>
      <xdr:spPr>
        <a:xfrm>
          <a:off x="21272500" y="1832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156845</xdr:rowOff>
    </xdr:from>
    <xdr:to>
      <xdr:col>107</xdr:col>
      <xdr:colOff>101600</xdr:colOff>
      <xdr:row>107</xdr:row>
      <xdr:rowOff>86995</xdr:rowOff>
    </xdr:to>
    <xdr:sp macro="" textlink="">
      <xdr:nvSpPr>
        <xdr:cNvPr id="733" name="フローチャート: 判断 732"/>
        <xdr:cNvSpPr/>
      </xdr:nvSpPr>
      <xdr:spPr>
        <a:xfrm>
          <a:off x="20383500" y="1833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12064</xdr:rowOff>
    </xdr:from>
    <xdr:to>
      <xdr:col>102</xdr:col>
      <xdr:colOff>165100</xdr:colOff>
      <xdr:row>107</xdr:row>
      <xdr:rowOff>113664</xdr:rowOff>
    </xdr:to>
    <xdr:sp macro="" textlink="">
      <xdr:nvSpPr>
        <xdr:cNvPr id="734" name="フローチャート: 判断 733"/>
        <xdr:cNvSpPr/>
      </xdr:nvSpPr>
      <xdr:spPr>
        <a:xfrm>
          <a:off x="19494500" y="183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163513</xdr:rowOff>
    </xdr:from>
    <xdr:to>
      <xdr:col>98</xdr:col>
      <xdr:colOff>38100</xdr:colOff>
      <xdr:row>107</xdr:row>
      <xdr:rowOff>93663</xdr:rowOff>
    </xdr:to>
    <xdr:sp macro="" textlink="">
      <xdr:nvSpPr>
        <xdr:cNvPr id="735" name="フローチャート: 判断 734"/>
        <xdr:cNvSpPr/>
      </xdr:nvSpPr>
      <xdr:spPr>
        <a:xfrm>
          <a:off x="18605500" y="1833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6" name="テキスト ボックス 7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7" name="テキスト ボックス 7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8" name="テキスト ボックス 7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9" name="テキスト ボックス 7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0" name="テキスト ボックス 7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14923</xdr:rowOff>
    </xdr:from>
    <xdr:to>
      <xdr:col>116</xdr:col>
      <xdr:colOff>114300</xdr:colOff>
      <xdr:row>107</xdr:row>
      <xdr:rowOff>116523</xdr:rowOff>
    </xdr:to>
    <xdr:sp macro="" textlink="">
      <xdr:nvSpPr>
        <xdr:cNvPr id="741" name="楕円 740"/>
        <xdr:cNvSpPr/>
      </xdr:nvSpPr>
      <xdr:spPr>
        <a:xfrm>
          <a:off x="22110700" y="1836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164800</xdr:rowOff>
    </xdr:from>
    <xdr:ext cx="469744" cy="259045"/>
    <xdr:sp macro="" textlink="">
      <xdr:nvSpPr>
        <xdr:cNvPr id="742" name="【庁舎】&#10;一人当たり面積該当値テキスト"/>
        <xdr:cNvSpPr txBox="1"/>
      </xdr:nvSpPr>
      <xdr:spPr>
        <a:xfrm>
          <a:off x="22199600" y="18338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14923</xdr:rowOff>
    </xdr:from>
    <xdr:to>
      <xdr:col>112</xdr:col>
      <xdr:colOff>38100</xdr:colOff>
      <xdr:row>107</xdr:row>
      <xdr:rowOff>116523</xdr:rowOff>
    </xdr:to>
    <xdr:sp macro="" textlink="">
      <xdr:nvSpPr>
        <xdr:cNvPr id="743" name="楕円 742"/>
        <xdr:cNvSpPr/>
      </xdr:nvSpPr>
      <xdr:spPr>
        <a:xfrm>
          <a:off x="21272500" y="1836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65723</xdr:rowOff>
    </xdr:from>
    <xdr:to>
      <xdr:col>116</xdr:col>
      <xdr:colOff>63500</xdr:colOff>
      <xdr:row>107</xdr:row>
      <xdr:rowOff>65723</xdr:rowOff>
    </xdr:to>
    <xdr:cxnSp macro="">
      <xdr:nvCxnSpPr>
        <xdr:cNvPr id="744" name="直線コネクタ 743"/>
        <xdr:cNvCxnSpPr/>
      </xdr:nvCxnSpPr>
      <xdr:spPr>
        <a:xfrm>
          <a:off x="21323300" y="1841087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18732</xdr:rowOff>
    </xdr:from>
    <xdr:to>
      <xdr:col>107</xdr:col>
      <xdr:colOff>101600</xdr:colOff>
      <xdr:row>107</xdr:row>
      <xdr:rowOff>120332</xdr:rowOff>
    </xdr:to>
    <xdr:sp macro="" textlink="">
      <xdr:nvSpPr>
        <xdr:cNvPr id="745" name="楕円 744"/>
        <xdr:cNvSpPr/>
      </xdr:nvSpPr>
      <xdr:spPr>
        <a:xfrm>
          <a:off x="20383500" y="1836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65723</xdr:rowOff>
    </xdr:from>
    <xdr:to>
      <xdr:col>111</xdr:col>
      <xdr:colOff>177800</xdr:colOff>
      <xdr:row>107</xdr:row>
      <xdr:rowOff>69532</xdr:rowOff>
    </xdr:to>
    <xdr:cxnSp macro="">
      <xdr:nvCxnSpPr>
        <xdr:cNvPr id="746" name="直線コネクタ 745"/>
        <xdr:cNvCxnSpPr/>
      </xdr:nvCxnSpPr>
      <xdr:spPr>
        <a:xfrm flipV="1">
          <a:off x="20434300" y="18410873"/>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26352</xdr:rowOff>
    </xdr:from>
    <xdr:to>
      <xdr:col>102</xdr:col>
      <xdr:colOff>165100</xdr:colOff>
      <xdr:row>107</xdr:row>
      <xdr:rowOff>127952</xdr:rowOff>
    </xdr:to>
    <xdr:sp macro="" textlink="">
      <xdr:nvSpPr>
        <xdr:cNvPr id="747" name="楕円 746"/>
        <xdr:cNvSpPr/>
      </xdr:nvSpPr>
      <xdr:spPr>
        <a:xfrm>
          <a:off x="19494500" y="1837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69532</xdr:rowOff>
    </xdr:from>
    <xdr:to>
      <xdr:col>107</xdr:col>
      <xdr:colOff>50800</xdr:colOff>
      <xdr:row>107</xdr:row>
      <xdr:rowOff>77152</xdr:rowOff>
    </xdr:to>
    <xdr:cxnSp macro="">
      <xdr:nvCxnSpPr>
        <xdr:cNvPr id="748" name="直線コネクタ 747"/>
        <xdr:cNvCxnSpPr/>
      </xdr:nvCxnSpPr>
      <xdr:spPr>
        <a:xfrm flipV="1">
          <a:off x="19545300" y="18414682"/>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31114</xdr:rowOff>
    </xdr:from>
    <xdr:to>
      <xdr:col>98</xdr:col>
      <xdr:colOff>38100</xdr:colOff>
      <xdr:row>107</xdr:row>
      <xdr:rowOff>132714</xdr:rowOff>
    </xdr:to>
    <xdr:sp macro="" textlink="">
      <xdr:nvSpPr>
        <xdr:cNvPr id="749" name="楕円 748"/>
        <xdr:cNvSpPr/>
      </xdr:nvSpPr>
      <xdr:spPr>
        <a:xfrm>
          <a:off x="18605500" y="1837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77152</xdr:rowOff>
    </xdr:from>
    <xdr:to>
      <xdr:col>102</xdr:col>
      <xdr:colOff>114300</xdr:colOff>
      <xdr:row>107</xdr:row>
      <xdr:rowOff>81914</xdr:rowOff>
    </xdr:to>
    <xdr:cxnSp macro="">
      <xdr:nvCxnSpPr>
        <xdr:cNvPr id="750" name="直線コネクタ 749"/>
        <xdr:cNvCxnSpPr/>
      </xdr:nvCxnSpPr>
      <xdr:spPr>
        <a:xfrm flipV="1">
          <a:off x="18656300" y="18422302"/>
          <a:ext cx="889000" cy="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102570</xdr:rowOff>
    </xdr:from>
    <xdr:ext cx="469744" cy="259045"/>
    <xdr:sp macro="" textlink="">
      <xdr:nvSpPr>
        <xdr:cNvPr id="751" name="n_1aveValue【庁舎】&#10;一人当たり面積"/>
        <xdr:cNvSpPr txBox="1"/>
      </xdr:nvSpPr>
      <xdr:spPr>
        <a:xfrm>
          <a:off x="21075727" y="18104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103522</xdr:rowOff>
    </xdr:from>
    <xdr:ext cx="469744" cy="259045"/>
    <xdr:sp macro="" textlink="">
      <xdr:nvSpPr>
        <xdr:cNvPr id="752" name="n_2aveValue【庁舎】&#10;一人当たり面積"/>
        <xdr:cNvSpPr txBox="1"/>
      </xdr:nvSpPr>
      <xdr:spPr>
        <a:xfrm>
          <a:off x="20199427" y="1810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130191</xdr:rowOff>
    </xdr:from>
    <xdr:ext cx="469744" cy="259045"/>
    <xdr:sp macro="" textlink="">
      <xdr:nvSpPr>
        <xdr:cNvPr id="753" name="n_3aveValue【庁舎】&#10;一人当たり面積"/>
        <xdr:cNvSpPr txBox="1"/>
      </xdr:nvSpPr>
      <xdr:spPr>
        <a:xfrm>
          <a:off x="19310427" y="1813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110190</xdr:rowOff>
    </xdr:from>
    <xdr:ext cx="469744" cy="259045"/>
    <xdr:sp macro="" textlink="">
      <xdr:nvSpPr>
        <xdr:cNvPr id="754" name="n_4aveValue【庁舎】&#10;一人当たり面積"/>
        <xdr:cNvSpPr txBox="1"/>
      </xdr:nvSpPr>
      <xdr:spPr>
        <a:xfrm>
          <a:off x="18421427" y="1811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107650</xdr:rowOff>
    </xdr:from>
    <xdr:ext cx="469744" cy="259045"/>
    <xdr:sp macro="" textlink="">
      <xdr:nvSpPr>
        <xdr:cNvPr id="755" name="n_1mainValue【庁舎】&#10;一人当たり面積"/>
        <xdr:cNvSpPr txBox="1"/>
      </xdr:nvSpPr>
      <xdr:spPr>
        <a:xfrm>
          <a:off x="21075727" y="18452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111459</xdr:rowOff>
    </xdr:from>
    <xdr:ext cx="469744" cy="259045"/>
    <xdr:sp macro="" textlink="">
      <xdr:nvSpPr>
        <xdr:cNvPr id="756" name="n_2mainValue【庁舎】&#10;一人当たり面積"/>
        <xdr:cNvSpPr txBox="1"/>
      </xdr:nvSpPr>
      <xdr:spPr>
        <a:xfrm>
          <a:off x="20199427" y="18456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119079</xdr:rowOff>
    </xdr:from>
    <xdr:ext cx="469744" cy="259045"/>
    <xdr:sp macro="" textlink="">
      <xdr:nvSpPr>
        <xdr:cNvPr id="757" name="n_3mainValue【庁舎】&#10;一人当たり面積"/>
        <xdr:cNvSpPr txBox="1"/>
      </xdr:nvSpPr>
      <xdr:spPr>
        <a:xfrm>
          <a:off x="19310427" y="18464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123841</xdr:rowOff>
    </xdr:from>
    <xdr:ext cx="469744" cy="259045"/>
    <xdr:sp macro="" textlink="">
      <xdr:nvSpPr>
        <xdr:cNvPr id="758" name="n_4mainValue【庁舎】&#10;一人当たり面積"/>
        <xdr:cNvSpPr txBox="1"/>
      </xdr:nvSpPr>
      <xdr:spPr>
        <a:xfrm>
          <a:off x="18421427" y="18468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9" name="正方形/長方形 7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0" name="正方形/長方形 7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1" name="テキスト ボックス 7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体育館・プールについては、昭和</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年建設の勤労者体育センター及び付属設備のみを資産計上していることから、有形固定資産減価償却率が高くなっている。当該施設は平成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年度において帳簿価格（残存価格）が備忘価格</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円に達しており、今後の改修を見据えて、建物の劣化診断及び定期的な点検を実施していく必要がある。保健センターについては、木造建築物である事から、単年度減価償却額が高く、計画的な維持補修に努めていく必要がある。また、庁舎については平成</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年に建築しており、有形固定資産減価償却率は類似団体とほぼ同水準であるが、経年劣化により、雨漏りや空調等の付属設備の不具合が近年頻発しているため、個別施設計画に基づき、令和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に大規模改修を実施する予定である。一般廃棄物処理施設及び消防施設については、本町保有資産に加え、一部事務組合所有の施設について経費負担割合により按分した数値を計上している。計上されているものは、その大部分が一部事務組合所有の施設ではあるが、今後、資産の老朽化が進めば、一部事務組合への負担金増に直結してくるため、指標の推移を注視しておく必要がある。なお、消防施設につ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月豪雨災害により被災した消防本部及び分署の移転・建替が計画されており、当該事業が完工する予定の令和７年度から、有形固定資産減価償却率は減少に転じる見込みである。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熊本県錦町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10,549
10,486
85.04
9,436,002
9,054,449
188,736
3,383,240
5,248,268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63.2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財政力指数の分子となる基準財政収入額は地方消費税交付金の増加等により、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43,722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千円増加し、分母となる基準財政需要額は、新たな算定項目である地域社会再生事業費の増加等により、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140,695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千円増加した。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地方税の状況としては、固定資産税は新規の太陽光発電施設設置に適した用地が減少していることや売電価格の低下に伴い鈍化している。軽自動車税に関しては、旧税率から新税率適用に更新されていることから、引き続き増加傾向にある。　</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5927</xdr:rowOff>
    </xdr:from>
    <xdr:to>
      <xdr:col>23</xdr:col>
      <xdr:colOff>133350</xdr:colOff>
      <xdr:row>44</xdr:row>
      <xdr:rowOff>60537</xdr:rowOff>
    </xdr:to>
    <xdr:cxnSp macro="">
      <xdr:nvCxnSpPr>
        <xdr:cNvPr id="63" name="直線コネクタ 62"/>
        <xdr:cNvCxnSpPr/>
      </xdr:nvCxnSpPr>
      <xdr:spPr>
        <a:xfrm flipV="1">
          <a:off x="4953000" y="6349577"/>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32614</xdr:rowOff>
    </xdr:from>
    <xdr:ext cx="762000" cy="259045"/>
    <xdr:sp macro="" textlink="">
      <xdr:nvSpPr>
        <xdr:cNvPr id="64" name="財政力最小値テキスト"/>
        <xdr:cNvSpPr txBox="1"/>
      </xdr:nvSpPr>
      <xdr:spPr>
        <a:xfrm>
          <a:off x="5041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60537</xdr:rowOff>
    </xdr:from>
    <xdr:to>
      <xdr:col>24</xdr:col>
      <xdr:colOff>12700</xdr:colOff>
      <xdr:row>44</xdr:row>
      <xdr:rowOff>60537</xdr:rowOff>
    </xdr:to>
    <xdr:cxnSp macro="">
      <xdr:nvCxnSpPr>
        <xdr:cNvPr id="65" name="直線コネクタ 64"/>
        <xdr:cNvCxnSpPr/>
      </xdr:nvCxnSpPr>
      <xdr:spPr>
        <a:xfrm>
          <a:off x="4864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92304</xdr:rowOff>
    </xdr:from>
    <xdr:ext cx="762000" cy="259045"/>
    <xdr:sp macro="" textlink="">
      <xdr:nvSpPr>
        <xdr:cNvPr id="66" name="財政力最大値テキスト"/>
        <xdr:cNvSpPr txBox="1"/>
      </xdr:nvSpPr>
      <xdr:spPr>
        <a:xfrm>
          <a:off x="5041900" y="609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5927</xdr:rowOff>
    </xdr:from>
    <xdr:to>
      <xdr:col>24</xdr:col>
      <xdr:colOff>12700</xdr:colOff>
      <xdr:row>37</xdr:row>
      <xdr:rowOff>5927</xdr:rowOff>
    </xdr:to>
    <xdr:cxnSp macro="">
      <xdr:nvCxnSpPr>
        <xdr:cNvPr id="67" name="直線コネクタ 66"/>
        <xdr:cNvCxnSpPr/>
      </xdr:nvCxnSpPr>
      <xdr:spPr>
        <a:xfrm>
          <a:off x="4864100" y="634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95250</xdr:rowOff>
    </xdr:to>
    <xdr:cxnSp macro="">
      <xdr:nvCxnSpPr>
        <xdr:cNvPr id="68" name="直線コネクタ 67"/>
        <xdr:cNvCxnSpPr/>
      </xdr:nvCxnSpPr>
      <xdr:spPr>
        <a:xfrm>
          <a:off x="4114800" y="746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20760</xdr:rowOff>
    </xdr:from>
    <xdr:ext cx="762000" cy="259045"/>
    <xdr:sp macro="" textlink="">
      <xdr:nvSpPr>
        <xdr:cNvPr id="69" name="財政力平均値テキスト"/>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95250</xdr:rowOff>
    </xdr:to>
    <xdr:cxnSp macro="">
      <xdr:nvCxnSpPr>
        <xdr:cNvPr id="71" name="直線コネクタ 70"/>
        <xdr:cNvCxnSpPr/>
      </xdr:nvCxnSpPr>
      <xdr:spPr>
        <a:xfrm>
          <a:off x="3225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151554</xdr:rowOff>
    </xdr:from>
    <xdr:to>
      <xdr:col>19</xdr:col>
      <xdr:colOff>184150</xdr:colOff>
      <xdr:row>43</xdr:row>
      <xdr:rowOff>81704</xdr:rowOff>
    </xdr:to>
    <xdr:sp macro="" textlink="">
      <xdr:nvSpPr>
        <xdr:cNvPr id="72" name="フローチャート: 判断 71"/>
        <xdr:cNvSpPr/>
      </xdr:nvSpPr>
      <xdr:spPr>
        <a:xfrm>
          <a:off x="40640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91881</xdr:rowOff>
    </xdr:from>
    <xdr:ext cx="736600" cy="259045"/>
    <xdr:sp macro="" textlink="">
      <xdr:nvSpPr>
        <xdr:cNvPr id="73" name="テキスト ボックス 72"/>
        <xdr:cNvSpPr txBox="1"/>
      </xdr:nvSpPr>
      <xdr:spPr>
        <a:xfrm>
          <a:off x="3733800" y="7121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103294</xdr:rowOff>
    </xdr:to>
    <xdr:cxnSp macro="">
      <xdr:nvCxnSpPr>
        <xdr:cNvPr id="74" name="直線コネクタ 73"/>
        <xdr:cNvCxnSpPr/>
      </xdr:nvCxnSpPr>
      <xdr:spPr>
        <a:xfrm flipV="1">
          <a:off x="2336800" y="746760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159596</xdr:rowOff>
    </xdr:from>
    <xdr:to>
      <xdr:col>15</xdr:col>
      <xdr:colOff>133350</xdr:colOff>
      <xdr:row>43</xdr:row>
      <xdr:rowOff>89746</xdr:rowOff>
    </xdr:to>
    <xdr:sp macro="" textlink="">
      <xdr:nvSpPr>
        <xdr:cNvPr id="75" name="フローチャート: 判断 74"/>
        <xdr:cNvSpPr/>
      </xdr:nvSpPr>
      <xdr:spPr>
        <a:xfrm>
          <a:off x="3175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99923</xdr:rowOff>
    </xdr:from>
    <xdr:ext cx="762000" cy="259045"/>
    <xdr:sp macro="" textlink="">
      <xdr:nvSpPr>
        <xdr:cNvPr id="76" name="テキスト ボックス 75"/>
        <xdr:cNvSpPr txBox="1"/>
      </xdr:nvSpPr>
      <xdr:spPr>
        <a:xfrm>
          <a:off x="2844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103294</xdr:rowOff>
    </xdr:from>
    <xdr:to>
      <xdr:col>11</xdr:col>
      <xdr:colOff>31750</xdr:colOff>
      <xdr:row>43</xdr:row>
      <xdr:rowOff>119380</xdr:rowOff>
    </xdr:to>
    <xdr:cxnSp macro="">
      <xdr:nvCxnSpPr>
        <xdr:cNvPr id="77" name="直線コネクタ 76"/>
        <xdr:cNvCxnSpPr/>
      </xdr:nvCxnSpPr>
      <xdr:spPr>
        <a:xfrm flipV="1">
          <a:off x="1447800" y="747564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159596</xdr:rowOff>
    </xdr:from>
    <xdr:to>
      <xdr:col>11</xdr:col>
      <xdr:colOff>82550</xdr:colOff>
      <xdr:row>43</xdr:row>
      <xdr:rowOff>89746</xdr:rowOff>
    </xdr:to>
    <xdr:sp macro="" textlink="">
      <xdr:nvSpPr>
        <xdr:cNvPr id="78" name="フローチャート: 判断 77"/>
        <xdr:cNvSpPr/>
      </xdr:nvSpPr>
      <xdr:spPr>
        <a:xfrm>
          <a:off x="2286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99923</xdr:rowOff>
    </xdr:from>
    <xdr:ext cx="762000" cy="259045"/>
    <xdr:sp macro="" textlink="">
      <xdr:nvSpPr>
        <xdr:cNvPr id="79" name="テキスト ボックス 78"/>
        <xdr:cNvSpPr txBox="1"/>
      </xdr:nvSpPr>
      <xdr:spPr>
        <a:xfrm>
          <a:off x="1955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167640</xdr:rowOff>
    </xdr:from>
    <xdr:to>
      <xdr:col>7</xdr:col>
      <xdr:colOff>31750</xdr:colOff>
      <xdr:row>43</xdr:row>
      <xdr:rowOff>97790</xdr:rowOff>
    </xdr:to>
    <xdr:sp macro="" textlink="">
      <xdr:nvSpPr>
        <xdr:cNvPr id="80" name="フローチャート: 判断 79"/>
        <xdr:cNvSpPr/>
      </xdr:nvSpPr>
      <xdr:spPr>
        <a:xfrm>
          <a:off x="1397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107967</xdr:rowOff>
    </xdr:from>
    <xdr:ext cx="762000" cy="259045"/>
    <xdr:sp macro="" textlink="">
      <xdr:nvSpPr>
        <xdr:cNvPr id="81" name="テキスト ボックス 80"/>
        <xdr:cNvSpPr txBox="1"/>
      </xdr:nvSpPr>
      <xdr:spPr>
        <a:xfrm>
          <a:off x="1066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7" name="楕円 86"/>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88"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89" name="楕円 88"/>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0" name="テキスト ボックス 89"/>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1" name="楕円 90"/>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2" name="テキスト ボックス 91"/>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52494</xdr:rowOff>
    </xdr:from>
    <xdr:to>
      <xdr:col>11</xdr:col>
      <xdr:colOff>82550</xdr:colOff>
      <xdr:row>43</xdr:row>
      <xdr:rowOff>154094</xdr:rowOff>
    </xdr:to>
    <xdr:sp macro="" textlink="">
      <xdr:nvSpPr>
        <xdr:cNvPr id="93" name="楕円 92"/>
        <xdr:cNvSpPr/>
      </xdr:nvSpPr>
      <xdr:spPr>
        <a:xfrm>
          <a:off x="2286000" y="74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138871</xdr:rowOff>
    </xdr:from>
    <xdr:ext cx="762000" cy="259045"/>
    <xdr:sp macro="" textlink="">
      <xdr:nvSpPr>
        <xdr:cNvPr id="94" name="テキスト ボックス 93"/>
        <xdr:cNvSpPr txBox="1"/>
      </xdr:nvSpPr>
      <xdr:spPr>
        <a:xfrm>
          <a:off x="1955800" y="751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68580</xdr:rowOff>
    </xdr:from>
    <xdr:to>
      <xdr:col>7</xdr:col>
      <xdr:colOff>31750</xdr:colOff>
      <xdr:row>43</xdr:row>
      <xdr:rowOff>170180</xdr:rowOff>
    </xdr:to>
    <xdr:sp macro="" textlink="">
      <xdr:nvSpPr>
        <xdr:cNvPr id="95" name="楕円 94"/>
        <xdr:cNvSpPr/>
      </xdr:nvSpPr>
      <xdr:spPr>
        <a:xfrm>
          <a:off x="1397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154957</xdr:rowOff>
    </xdr:from>
    <xdr:ext cx="762000" cy="259045"/>
    <xdr:sp macro="" textlink="">
      <xdr:nvSpPr>
        <xdr:cNvPr id="96" name="テキスト ボックス 95"/>
        <xdr:cNvSpPr txBox="1"/>
      </xdr:nvSpPr>
      <xdr:spPr>
        <a:xfrm>
          <a:off x="1066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歳出は少子化により扶助費（私立保育園負担金・児童手当・子ども医療費助成）は減少したが、物件費（錦ネット通信事業加入増によるもの）は増加している。歳入は地方消費税交付金と普通交付税が大きく増加したことにより、経常収支比率は減少し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今後も事務事業の見直しや単独補助事業の精査を行い、優先度の低い事業については、廃止・縮小に取り組むとともに、経常経費の削減に努める。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94827</xdr:rowOff>
    </xdr:from>
    <xdr:to>
      <xdr:col>23</xdr:col>
      <xdr:colOff>133350</xdr:colOff>
      <xdr:row>67</xdr:row>
      <xdr:rowOff>71967</xdr:rowOff>
    </xdr:to>
    <xdr:cxnSp macro="">
      <xdr:nvCxnSpPr>
        <xdr:cNvPr id="126" name="直線コネクタ 125"/>
        <xdr:cNvCxnSpPr/>
      </xdr:nvCxnSpPr>
      <xdr:spPr>
        <a:xfrm flipV="1">
          <a:off x="4953000" y="10038927"/>
          <a:ext cx="0" cy="15201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44044</xdr:rowOff>
    </xdr:from>
    <xdr:ext cx="762000" cy="259045"/>
    <xdr:sp macro="" textlink="">
      <xdr:nvSpPr>
        <xdr:cNvPr id="127" name="財政構造の弾力性最小値テキスト"/>
        <xdr:cNvSpPr txBox="1"/>
      </xdr:nvSpPr>
      <xdr:spPr>
        <a:xfrm>
          <a:off x="5041900" y="115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71967</xdr:rowOff>
    </xdr:from>
    <xdr:to>
      <xdr:col>24</xdr:col>
      <xdr:colOff>12700</xdr:colOff>
      <xdr:row>67</xdr:row>
      <xdr:rowOff>71967</xdr:rowOff>
    </xdr:to>
    <xdr:cxnSp macro="">
      <xdr:nvCxnSpPr>
        <xdr:cNvPr id="128" name="直線コネクタ 127"/>
        <xdr:cNvCxnSpPr/>
      </xdr:nvCxnSpPr>
      <xdr:spPr>
        <a:xfrm>
          <a:off x="4864100" y="115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9754</xdr:rowOff>
    </xdr:from>
    <xdr:ext cx="762000" cy="259045"/>
    <xdr:sp macro="" textlink="">
      <xdr:nvSpPr>
        <xdr:cNvPr id="129" name="財政構造の弾力性最大値テキスト"/>
        <xdr:cNvSpPr txBox="1"/>
      </xdr:nvSpPr>
      <xdr:spPr>
        <a:xfrm>
          <a:off x="5041900" y="978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94827</xdr:rowOff>
    </xdr:from>
    <xdr:to>
      <xdr:col>24</xdr:col>
      <xdr:colOff>12700</xdr:colOff>
      <xdr:row>58</xdr:row>
      <xdr:rowOff>94827</xdr:rowOff>
    </xdr:to>
    <xdr:cxnSp macro="">
      <xdr:nvCxnSpPr>
        <xdr:cNvPr id="130" name="直線コネクタ 129"/>
        <xdr:cNvCxnSpPr/>
      </xdr:nvCxnSpPr>
      <xdr:spPr>
        <a:xfrm>
          <a:off x="4864100" y="1003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167640</xdr:rowOff>
    </xdr:from>
    <xdr:to>
      <xdr:col>23</xdr:col>
      <xdr:colOff>133350</xdr:colOff>
      <xdr:row>63</xdr:row>
      <xdr:rowOff>122344</xdr:rowOff>
    </xdr:to>
    <xdr:cxnSp macro="">
      <xdr:nvCxnSpPr>
        <xdr:cNvPr id="131" name="直線コネクタ 130"/>
        <xdr:cNvCxnSpPr/>
      </xdr:nvCxnSpPr>
      <xdr:spPr>
        <a:xfrm flipV="1">
          <a:off x="4114800" y="10626090"/>
          <a:ext cx="838200" cy="29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125323</xdr:rowOff>
    </xdr:from>
    <xdr:ext cx="762000" cy="259045"/>
    <xdr:sp macro="" textlink="">
      <xdr:nvSpPr>
        <xdr:cNvPr id="132" name="財政構造の弾力性平均値テキスト"/>
        <xdr:cNvSpPr txBox="1"/>
      </xdr:nvSpPr>
      <xdr:spPr>
        <a:xfrm>
          <a:off x="5041900" y="104123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108796</xdr:rowOff>
    </xdr:from>
    <xdr:to>
      <xdr:col>23</xdr:col>
      <xdr:colOff>184150</xdr:colOff>
      <xdr:row>62</xdr:row>
      <xdr:rowOff>38946</xdr:rowOff>
    </xdr:to>
    <xdr:sp macro="" textlink="">
      <xdr:nvSpPr>
        <xdr:cNvPr id="133" name="フローチャート: 判断 132"/>
        <xdr:cNvSpPr/>
      </xdr:nvSpPr>
      <xdr:spPr>
        <a:xfrm>
          <a:off x="4902200" y="105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108796</xdr:rowOff>
    </xdr:from>
    <xdr:to>
      <xdr:col>19</xdr:col>
      <xdr:colOff>133350</xdr:colOff>
      <xdr:row>63</xdr:row>
      <xdr:rowOff>122344</xdr:rowOff>
    </xdr:to>
    <xdr:cxnSp macro="">
      <xdr:nvCxnSpPr>
        <xdr:cNvPr id="134" name="直線コネクタ 133"/>
        <xdr:cNvCxnSpPr/>
      </xdr:nvCxnSpPr>
      <xdr:spPr>
        <a:xfrm>
          <a:off x="3225800" y="10738696"/>
          <a:ext cx="889000" cy="18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xdr:rowOff>
    </xdr:from>
    <xdr:to>
      <xdr:col>19</xdr:col>
      <xdr:colOff>184150</xdr:colOff>
      <xdr:row>62</xdr:row>
      <xdr:rowOff>103294</xdr:rowOff>
    </xdr:to>
    <xdr:sp macro="" textlink="">
      <xdr:nvSpPr>
        <xdr:cNvPr id="135" name="フローチャート: 判断 134"/>
        <xdr:cNvSpPr/>
      </xdr:nvSpPr>
      <xdr:spPr>
        <a:xfrm>
          <a:off x="4064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113471</xdr:rowOff>
    </xdr:from>
    <xdr:ext cx="736600" cy="259045"/>
    <xdr:sp macro="" textlink="">
      <xdr:nvSpPr>
        <xdr:cNvPr id="136" name="テキスト ボックス 135"/>
        <xdr:cNvSpPr txBox="1"/>
      </xdr:nvSpPr>
      <xdr:spPr>
        <a:xfrm>
          <a:off x="3733800" y="1040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68580</xdr:rowOff>
    </xdr:from>
    <xdr:to>
      <xdr:col>15</xdr:col>
      <xdr:colOff>82550</xdr:colOff>
      <xdr:row>62</xdr:row>
      <xdr:rowOff>108796</xdr:rowOff>
    </xdr:to>
    <xdr:cxnSp macro="">
      <xdr:nvCxnSpPr>
        <xdr:cNvPr id="137" name="直線コネクタ 136"/>
        <xdr:cNvCxnSpPr/>
      </xdr:nvCxnSpPr>
      <xdr:spPr>
        <a:xfrm>
          <a:off x="2336800" y="1069848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1694</xdr:rowOff>
    </xdr:from>
    <xdr:to>
      <xdr:col>15</xdr:col>
      <xdr:colOff>133350</xdr:colOff>
      <xdr:row>62</xdr:row>
      <xdr:rowOff>103294</xdr:rowOff>
    </xdr:to>
    <xdr:sp macro="" textlink="">
      <xdr:nvSpPr>
        <xdr:cNvPr id="138" name="フローチャート: 判断 137"/>
        <xdr:cNvSpPr/>
      </xdr:nvSpPr>
      <xdr:spPr>
        <a:xfrm>
          <a:off x="3175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113471</xdr:rowOff>
    </xdr:from>
    <xdr:ext cx="762000" cy="259045"/>
    <xdr:sp macro="" textlink="">
      <xdr:nvSpPr>
        <xdr:cNvPr id="139" name="テキスト ボックス 138"/>
        <xdr:cNvSpPr txBox="1"/>
      </xdr:nvSpPr>
      <xdr:spPr>
        <a:xfrm>
          <a:off x="2844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143510</xdr:rowOff>
    </xdr:from>
    <xdr:to>
      <xdr:col>11</xdr:col>
      <xdr:colOff>31750</xdr:colOff>
      <xdr:row>62</xdr:row>
      <xdr:rowOff>68580</xdr:rowOff>
    </xdr:to>
    <xdr:cxnSp macro="">
      <xdr:nvCxnSpPr>
        <xdr:cNvPr id="140" name="直線コネクタ 139"/>
        <xdr:cNvCxnSpPr/>
      </xdr:nvCxnSpPr>
      <xdr:spPr>
        <a:xfrm>
          <a:off x="1447800" y="1060196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108796</xdr:rowOff>
    </xdr:from>
    <xdr:to>
      <xdr:col>11</xdr:col>
      <xdr:colOff>82550</xdr:colOff>
      <xdr:row>62</xdr:row>
      <xdr:rowOff>38946</xdr:rowOff>
    </xdr:to>
    <xdr:sp macro="" textlink="">
      <xdr:nvSpPr>
        <xdr:cNvPr id="141" name="フローチャート: 判断 140"/>
        <xdr:cNvSpPr/>
      </xdr:nvSpPr>
      <xdr:spPr>
        <a:xfrm>
          <a:off x="2286000" y="105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49123</xdr:rowOff>
    </xdr:from>
    <xdr:ext cx="762000" cy="259045"/>
    <xdr:sp macro="" textlink="">
      <xdr:nvSpPr>
        <xdr:cNvPr id="142" name="テキスト ボックス 141"/>
        <xdr:cNvSpPr txBox="1"/>
      </xdr:nvSpPr>
      <xdr:spPr>
        <a:xfrm>
          <a:off x="1955800" y="1033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20320</xdr:rowOff>
    </xdr:from>
    <xdr:to>
      <xdr:col>7</xdr:col>
      <xdr:colOff>31750</xdr:colOff>
      <xdr:row>61</xdr:row>
      <xdr:rowOff>121920</xdr:rowOff>
    </xdr:to>
    <xdr:sp macro="" textlink="">
      <xdr:nvSpPr>
        <xdr:cNvPr id="143" name="フローチャート: 判断 142"/>
        <xdr:cNvSpPr/>
      </xdr:nvSpPr>
      <xdr:spPr>
        <a:xfrm>
          <a:off x="1397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132097</xdr:rowOff>
    </xdr:from>
    <xdr:ext cx="762000" cy="259045"/>
    <xdr:sp macro="" textlink="">
      <xdr:nvSpPr>
        <xdr:cNvPr id="144" name="テキスト ボックス 143"/>
        <xdr:cNvSpPr txBox="1"/>
      </xdr:nvSpPr>
      <xdr:spPr>
        <a:xfrm>
          <a:off x="1066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116840</xdr:rowOff>
    </xdr:from>
    <xdr:to>
      <xdr:col>23</xdr:col>
      <xdr:colOff>184150</xdr:colOff>
      <xdr:row>62</xdr:row>
      <xdr:rowOff>46990</xdr:rowOff>
    </xdr:to>
    <xdr:sp macro="" textlink="">
      <xdr:nvSpPr>
        <xdr:cNvPr id="150" name="楕円 149"/>
        <xdr:cNvSpPr/>
      </xdr:nvSpPr>
      <xdr:spPr>
        <a:xfrm>
          <a:off x="49022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88917</xdr:rowOff>
    </xdr:from>
    <xdr:ext cx="762000" cy="259045"/>
    <xdr:sp macro="" textlink="">
      <xdr:nvSpPr>
        <xdr:cNvPr id="151" name="財政構造の弾力性該当値テキスト"/>
        <xdr:cNvSpPr txBox="1"/>
      </xdr:nvSpPr>
      <xdr:spPr>
        <a:xfrm>
          <a:off x="5041900" y="10547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71544</xdr:rowOff>
    </xdr:from>
    <xdr:to>
      <xdr:col>19</xdr:col>
      <xdr:colOff>184150</xdr:colOff>
      <xdr:row>64</xdr:row>
      <xdr:rowOff>1694</xdr:rowOff>
    </xdr:to>
    <xdr:sp macro="" textlink="">
      <xdr:nvSpPr>
        <xdr:cNvPr id="152" name="楕円 151"/>
        <xdr:cNvSpPr/>
      </xdr:nvSpPr>
      <xdr:spPr>
        <a:xfrm>
          <a:off x="40640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157921</xdr:rowOff>
    </xdr:from>
    <xdr:ext cx="736600" cy="259045"/>
    <xdr:sp macro="" textlink="">
      <xdr:nvSpPr>
        <xdr:cNvPr id="153" name="テキスト ボックス 152"/>
        <xdr:cNvSpPr txBox="1"/>
      </xdr:nvSpPr>
      <xdr:spPr>
        <a:xfrm>
          <a:off x="3733800" y="10959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57996</xdr:rowOff>
    </xdr:from>
    <xdr:to>
      <xdr:col>15</xdr:col>
      <xdr:colOff>133350</xdr:colOff>
      <xdr:row>62</xdr:row>
      <xdr:rowOff>159596</xdr:rowOff>
    </xdr:to>
    <xdr:sp macro="" textlink="">
      <xdr:nvSpPr>
        <xdr:cNvPr id="154" name="楕円 153"/>
        <xdr:cNvSpPr/>
      </xdr:nvSpPr>
      <xdr:spPr>
        <a:xfrm>
          <a:off x="3175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144373</xdr:rowOff>
    </xdr:from>
    <xdr:ext cx="762000" cy="259045"/>
    <xdr:sp macro="" textlink="">
      <xdr:nvSpPr>
        <xdr:cNvPr id="155" name="テキスト ボックス 154"/>
        <xdr:cNvSpPr txBox="1"/>
      </xdr:nvSpPr>
      <xdr:spPr>
        <a:xfrm>
          <a:off x="2844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17780</xdr:rowOff>
    </xdr:from>
    <xdr:to>
      <xdr:col>11</xdr:col>
      <xdr:colOff>82550</xdr:colOff>
      <xdr:row>62</xdr:row>
      <xdr:rowOff>119380</xdr:rowOff>
    </xdr:to>
    <xdr:sp macro="" textlink="">
      <xdr:nvSpPr>
        <xdr:cNvPr id="156" name="楕円 155"/>
        <xdr:cNvSpPr/>
      </xdr:nvSpPr>
      <xdr:spPr>
        <a:xfrm>
          <a:off x="2286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104157</xdr:rowOff>
    </xdr:from>
    <xdr:ext cx="762000" cy="259045"/>
    <xdr:sp macro="" textlink="">
      <xdr:nvSpPr>
        <xdr:cNvPr id="157" name="テキスト ボックス 156"/>
        <xdr:cNvSpPr txBox="1"/>
      </xdr:nvSpPr>
      <xdr:spPr>
        <a:xfrm>
          <a:off x="1955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92710</xdr:rowOff>
    </xdr:from>
    <xdr:to>
      <xdr:col>7</xdr:col>
      <xdr:colOff>31750</xdr:colOff>
      <xdr:row>62</xdr:row>
      <xdr:rowOff>22860</xdr:rowOff>
    </xdr:to>
    <xdr:sp macro="" textlink="">
      <xdr:nvSpPr>
        <xdr:cNvPr id="158" name="楕円 157"/>
        <xdr:cNvSpPr/>
      </xdr:nvSpPr>
      <xdr:spPr>
        <a:xfrm>
          <a:off x="1397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7637</xdr:rowOff>
    </xdr:from>
    <xdr:ext cx="762000" cy="259045"/>
    <xdr:sp macro="" textlink="">
      <xdr:nvSpPr>
        <xdr:cNvPr id="159" name="テキスト ボックス 158"/>
        <xdr:cNvSpPr txBox="1"/>
      </xdr:nvSpPr>
      <xdr:spPr>
        <a:xfrm>
          <a:off x="1066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[188,114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人件費については、新規採用の抑制を行い職員数の削減を行ってきたこと、給与水準（ラスパイレス指数）が低いことにより、全国平均・県平均・類似団体を下回っているが、令和２年度から会計年度任用職員が導入されたことにより、期末手当分等が増加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物件費等については、錦ネット加入者増による宅内機器購入や保守委託が増加しているほか、新型コロナウイルス感染症対策のための物品購入、令和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月豪雨災害対応のため委託料が増加となった。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30480</xdr:rowOff>
    </xdr:from>
    <xdr:to>
      <xdr:col>23</xdr:col>
      <xdr:colOff>133350</xdr:colOff>
      <xdr:row>90</xdr:row>
      <xdr:rowOff>4773</xdr:rowOff>
    </xdr:to>
    <xdr:cxnSp macro="">
      <xdr:nvCxnSpPr>
        <xdr:cNvPr id="189" name="直線コネクタ 188"/>
        <xdr:cNvCxnSpPr/>
      </xdr:nvCxnSpPr>
      <xdr:spPr>
        <a:xfrm flipV="1">
          <a:off x="4953000" y="13917930"/>
          <a:ext cx="0" cy="15173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148300</xdr:rowOff>
    </xdr:from>
    <xdr:ext cx="762000" cy="259045"/>
    <xdr:sp macro="" textlink="">
      <xdr:nvSpPr>
        <xdr:cNvPr id="190" name="人件費・物件費等の状況最小値テキスト"/>
        <xdr:cNvSpPr txBox="1"/>
      </xdr:nvSpPr>
      <xdr:spPr>
        <a:xfrm>
          <a:off x="5041900" y="15407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506,450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4773</xdr:rowOff>
    </xdr:from>
    <xdr:to>
      <xdr:col>24</xdr:col>
      <xdr:colOff>12700</xdr:colOff>
      <xdr:row>90</xdr:row>
      <xdr:rowOff>4773</xdr:rowOff>
    </xdr:to>
    <xdr:cxnSp macro="">
      <xdr:nvCxnSpPr>
        <xdr:cNvPr id="191" name="直線コネクタ 190"/>
        <xdr:cNvCxnSpPr/>
      </xdr:nvCxnSpPr>
      <xdr:spPr>
        <a:xfrm>
          <a:off x="4864100" y="1543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116857</xdr:rowOff>
    </xdr:from>
    <xdr:ext cx="762000" cy="259045"/>
    <xdr:sp macro="" textlink="">
      <xdr:nvSpPr>
        <xdr:cNvPr id="192" name="人件費・物件費等の状況最大値テキスト"/>
        <xdr:cNvSpPr txBox="1"/>
      </xdr:nvSpPr>
      <xdr:spPr>
        <a:xfrm>
          <a:off x="5041900" y="13661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30480</xdr:rowOff>
    </xdr:from>
    <xdr:to>
      <xdr:col>24</xdr:col>
      <xdr:colOff>12700</xdr:colOff>
      <xdr:row>81</xdr:row>
      <xdr:rowOff>30480</xdr:rowOff>
    </xdr:to>
    <xdr:cxnSp macro="">
      <xdr:nvCxnSpPr>
        <xdr:cNvPr id="193" name="直線コネクタ 192"/>
        <xdr:cNvCxnSpPr/>
      </xdr:nvCxnSpPr>
      <xdr:spPr>
        <a:xfrm>
          <a:off x="4864100" y="13917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94988</xdr:rowOff>
    </xdr:from>
    <xdr:to>
      <xdr:col>23</xdr:col>
      <xdr:colOff>133350</xdr:colOff>
      <xdr:row>82</xdr:row>
      <xdr:rowOff>96132</xdr:rowOff>
    </xdr:to>
    <xdr:cxnSp macro="">
      <xdr:nvCxnSpPr>
        <xdr:cNvPr id="194" name="直線コネクタ 193"/>
        <xdr:cNvCxnSpPr/>
      </xdr:nvCxnSpPr>
      <xdr:spPr>
        <a:xfrm>
          <a:off x="4114800" y="13982438"/>
          <a:ext cx="838200" cy="17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41671</xdr:rowOff>
    </xdr:from>
    <xdr:ext cx="762000" cy="259045"/>
    <xdr:sp macro="" textlink="">
      <xdr:nvSpPr>
        <xdr:cNvPr id="195" name="人件費・物件費等の状況平均値テキスト"/>
        <xdr:cNvSpPr txBox="1"/>
      </xdr:nvSpPr>
      <xdr:spPr>
        <a:xfrm>
          <a:off x="5041900" y="141005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69594</xdr:rowOff>
    </xdr:from>
    <xdr:to>
      <xdr:col>23</xdr:col>
      <xdr:colOff>184150</xdr:colOff>
      <xdr:row>82</xdr:row>
      <xdr:rowOff>171194</xdr:rowOff>
    </xdr:to>
    <xdr:sp macro="" textlink="">
      <xdr:nvSpPr>
        <xdr:cNvPr id="196" name="フローチャート: 判断 195"/>
        <xdr:cNvSpPr/>
      </xdr:nvSpPr>
      <xdr:spPr>
        <a:xfrm>
          <a:off x="4902200" y="14128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33291</xdr:rowOff>
    </xdr:from>
    <xdr:to>
      <xdr:col>19</xdr:col>
      <xdr:colOff>133350</xdr:colOff>
      <xdr:row>81</xdr:row>
      <xdr:rowOff>94988</xdr:rowOff>
    </xdr:to>
    <xdr:cxnSp macro="">
      <xdr:nvCxnSpPr>
        <xdr:cNvPr id="197" name="直線コネクタ 196"/>
        <xdr:cNvCxnSpPr/>
      </xdr:nvCxnSpPr>
      <xdr:spPr>
        <a:xfrm>
          <a:off x="3225800" y="13920741"/>
          <a:ext cx="889000" cy="6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43072</xdr:rowOff>
    </xdr:from>
    <xdr:to>
      <xdr:col>19</xdr:col>
      <xdr:colOff>184150</xdr:colOff>
      <xdr:row>82</xdr:row>
      <xdr:rowOff>144672</xdr:rowOff>
    </xdr:to>
    <xdr:sp macro="" textlink="">
      <xdr:nvSpPr>
        <xdr:cNvPr id="198" name="フローチャート: 判断 197"/>
        <xdr:cNvSpPr/>
      </xdr:nvSpPr>
      <xdr:spPr>
        <a:xfrm>
          <a:off x="4064000" y="1410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129449</xdr:rowOff>
    </xdr:from>
    <xdr:ext cx="736600" cy="259045"/>
    <xdr:sp macro="" textlink="">
      <xdr:nvSpPr>
        <xdr:cNvPr id="199" name="テキスト ボックス 198"/>
        <xdr:cNvSpPr txBox="1"/>
      </xdr:nvSpPr>
      <xdr:spPr>
        <a:xfrm>
          <a:off x="3733800" y="14188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169694</xdr:rowOff>
    </xdr:from>
    <xdr:to>
      <xdr:col>15</xdr:col>
      <xdr:colOff>82550</xdr:colOff>
      <xdr:row>81</xdr:row>
      <xdr:rowOff>33291</xdr:rowOff>
    </xdr:to>
    <xdr:cxnSp macro="">
      <xdr:nvCxnSpPr>
        <xdr:cNvPr id="200" name="直線コネクタ 199"/>
        <xdr:cNvCxnSpPr/>
      </xdr:nvCxnSpPr>
      <xdr:spPr>
        <a:xfrm>
          <a:off x="2336800" y="13885694"/>
          <a:ext cx="889000" cy="35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160623</xdr:rowOff>
    </xdr:from>
    <xdr:to>
      <xdr:col>15</xdr:col>
      <xdr:colOff>133350</xdr:colOff>
      <xdr:row>82</xdr:row>
      <xdr:rowOff>90773</xdr:rowOff>
    </xdr:to>
    <xdr:sp macro="" textlink="">
      <xdr:nvSpPr>
        <xdr:cNvPr id="201" name="フローチャート: 判断 200"/>
        <xdr:cNvSpPr/>
      </xdr:nvSpPr>
      <xdr:spPr>
        <a:xfrm>
          <a:off x="3175000" y="1404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75550</xdr:rowOff>
    </xdr:from>
    <xdr:ext cx="762000" cy="259045"/>
    <xdr:sp macro="" textlink="">
      <xdr:nvSpPr>
        <xdr:cNvPr id="202" name="テキスト ボックス 201"/>
        <xdr:cNvSpPr txBox="1"/>
      </xdr:nvSpPr>
      <xdr:spPr>
        <a:xfrm>
          <a:off x="2844800" y="14134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153667</xdr:rowOff>
    </xdr:from>
    <xdr:to>
      <xdr:col>11</xdr:col>
      <xdr:colOff>31750</xdr:colOff>
      <xdr:row>80</xdr:row>
      <xdr:rowOff>169694</xdr:rowOff>
    </xdr:to>
    <xdr:cxnSp macro="">
      <xdr:nvCxnSpPr>
        <xdr:cNvPr id="203" name="直線コネクタ 202"/>
        <xdr:cNvCxnSpPr/>
      </xdr:nvCxnSpPr>
      <xdr:spPr>
        <a:xfrm>
          <a:off x="1447800" y="13869667"/>
          <a:ext cx="889000" cy="1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161745</xdr:rowOff>
    </xdr:from>
    <xdr:to>
      <xdr:col>11</xdr:col>
      <xdr:colOff>82550</xdr:colOff>
      <xdr:row>82</xdr:row>
      <xdr:rowOff>91895</xdr:rowOff>
    </xdr:to>
    <xdr:sp macro="" textlink="">
      <xdr:nvSpPr>
        <xdr:cNvPr id="204" name="フローチャート: 判断 203"/>
        <xdr:cNvSpPr/>
      </xdr:nvSpPr>
      <xdr:spPr>
        <a:xfrm>
          <a:off x="22860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76672</xdr:rowOff>
    </xdr:from>
    <xdr:ext cx="762000" cy="259045"/>
    <xdr:sp macro="" textlink="">
      <xdr:nvSpPr>
        <xdr:cNvPr id="205" name="テキスト ボックス 204"/>
        <xdr:cNvSpPr txBox="1"/>
      </xdr:nvSpPr>
      <xdr:spPr>
        <a:xfrm>
          <a:off x="1955800" y="1413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157514</xdr:rowOff>
    </xdr:from>
    <xdr:to>
      <xdr:col>7</xdr:col>
      <xdr:colOff>31750</xdr:colOff>
      <xdr:row>82</xdr:row>
      <xdr:rowOff>87664</xdr:rowOff>
    </xdr:to>
    <xdr:sp macro="" textlink="">
      <xdr:nvSpPr>
        <xdr:cNvPr id="206" name="フローチャート: 判断 205"/>
        <xdr:cNvSpPr/>
      </xdr:nvSpPr>
      <xdr:spPr>
        <a:xfrm>
          <a:off x="1397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72441</xdr:rowOff>
    </xdr:from>
    <xdr:ext cx="762000" cy="259045"/>
    <xdr:sp macro="" textlink="">
      <xdr:nvSpPr>
        <xdr:cNvPr id="207" name="テキスト ボックス 206"/>
        <xdr:cNvSpPr txBox="1"/>
      </xdr:nvSpPr>
      <xdr:spPr>
        <a:xfrm>
          <a:off x="1066800" y="1413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45332</xdr:rowOff>
    </xdr:from>
    <xdr:to>
      <xdr:col>23</xdr:col>
      <xdr:colOff>184150</xdr:colOff>
      <xdr:row>82</xdr:row>
      <xdr:rowOff>146932</xdr:rowOff>
    </xdr:to>
    <xdr:sp macro="" textlink="">
      <xdr:nvSpPr>
        <xdr:cNvPr id="213" name="楕円 212"/>
        <xdr:cNvSpPr/>
      </xdr:nvSpPr>
      <xdr:spPr>
        <a:xfrm>
          <a:off x="4902200" y="1410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61859</xdr:rowOff>
    </xdr:from>
    <xdr:ext cx="762000" cy="259045"/>
    <xdr:sp macro="" textlink="">
      <xdr:nvSpPr>
        <xdr:cNvPr id="214" name="人件費・物件費等の状況該当値テキスト"/>
        <xdr:cNvSpPr txBox="1"/>
      </xdr:nvSpPr>
      <xdr:spPr>
        <a:xfrm>
          <a:off x="5041900" y="13949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44188</xdr:rowOff>
    </xdr:from>
    <xdr:to>
      <xdr:col>19</xdr:col>
      <xdr:colOff>184150</xdr:colOff>
      <xdr:row>81</xdr:row>
      <xdr:rowOff>145788</xdr:rowOff>
    </xdr:to>
    <xdr:sp macro="" textlink="">
      <xdr:nvSpPr>
        <xdr:cNvPr id="215" name="楕円 214"/>
        <xdr:cNvSpPr/>
      </xdr:nvSpPr>
      <xdr:spPr>
        <a:xfrm>
          <a:off x="4064000" y="1393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155965</xdr:rowOff>
    </xdr:from>
    <xdr:ext cx="736600" cy="259045"/>
    <xdr:sp macro="" textlink="">
      <xdr:nvSpPr>
        <xdr:cNvPr id="216" name="テキスト ボックス 215"/>
        <xdr:cNvSpPr txBox="1"/>
      </xdr:nvSpPr>
      <xdr:spPr>
        <a:xfrm>
          <a:off x="3733800" y="13700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153941</xdr:rowOff>
    </xdr:from>
    <xdr:to>
      <xdr:col>15</xdr:col>
      <xdr:colOff>133350</xdr:colOff>
      <xdr:row>81</xdr:row>
      <xdr:rowOff>84091</xdr:rowOff>
    </xdr:to>
    <xdr:sp macro="" textlink="">
      <xdr:nvSpPr>
        <xdr:cNvPr id="217" name="楕円 216"/>
        <xdr:cNvSpPr/>
      </xdr:nvSpPr>
      <xdr:spPr>
        <a:xfrm>
          <a:off x="3175000" y="1386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94268</xdr:rowOff>
    </xdr:from>
    <xdr:ext cx="762000" cy="259045"/>
    <xdr:sp macro="" textlink="">
      <xdr:nvSpPr>
        <xdr:cNvPr id="218" name="テキスト ボックス 217"/>
        <xdr:cNvSpPr txBox="1"/>
      </xdr:nvSpPr>
      <xdr:spPr>
        <a:xfrm>
          <a:off x="2844800" y="13638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118894</xdr:rowOff>
    </xdr:from>
    <xdr:to>
      <xdr:col>11</xdr:col>
      <xdr:colOff>82550</xdr:colOff>
      <xdr:row>81</xdr:row>
      <xdr:rowOff>49044</xdr:rowOff>
    </xdr:to>
    <xdr:sp macro="" textlink="">
      <xdr:nvSpPr>
        <xdr:cNvPr id="219" name="楕円 218"/>
        <xdr:cNvSpPr/>
      </xdr:nvSpPr>
      <xdr:spPr>
        <a:xfrm>
          <a:off x="2286000" y="1383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59221</xdr:rowOff>
    </xdr:from>
    <xdr:ext cx="762000" cy="259045"/>
    <xdr:sp macro="" textlink="">
      <xdr:nvSpPr>
        <xdr:cNvPr id="220" name="テキスト ボックス 219"/>
        <xdr:cNvSpPr txBox="1"/>
      </xdr:nvSpPr>
      <xdr:spPr>
        <a:xfrm>
          <a:off x="1955800" y="13603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102867</xdr:rowOff>
    </xdr:from>
    <xdr:to>
      <xdr:col>7</xdr:col>
      <xdr:colOff>31750</xdr:colOff>
      <xdr:row>81</xdr:row>
      <xdr:rowOff>33017</xdr:rowOff>
    </xdr:to>
    <xdr:sp macro="" textlink="">
      <xdr:nvSpPr>
        <xdr:cNvPr id="221" name="楕円 220"/>
        <xdr:cNvSpPr/>
      </xdr:nvSpPr>
      <xdr:spPr>
        <a:xfrm>
          <a:off x="1397000" y="1381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43194</xdr:rowOff>
    </xdr:from>
    <xdr:ext cx="762000" cy="259045"/>
    <xdr:sp macro="" textlink="">
      <xdr:nvSpPr>
        <xdr:cNvPr id="222" name="テキスト ボックス 221"/>
        <xdr:cNvSpPr txBox="1"/>
      </xdr:nvSpPr>
      <xdr:spPr>
        <a:xfrm>
          <a:off x="1066800" y="13587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類似団体平均より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ポイント下回っており、給与水準は抑制されている状況である。今後も人事院勧告等を注視し、住民の理解を得られる給与制度の維持に努める。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148872</xdr:rowOff>
    </xdr:from>
    <xdr:to>
      <xdr:col>81</xdr:col>
      <xdr:colOff>44450</xdr:colOff>
      <xdr:row>89</xdr:row>
      <xdr:rowOff>2822</xdr:rowOff>
    </xdr:to>
    <xdr:cxnSp macro="">
      <xdr:nvCxnSpPr>
        <xdr:cNvPr id="251" name="直線コネクタ 250"/>
        <xdr:cNvCxnSpPr/>
      </xdr:nvCxnSpPr>
      <xdr:spPr>
        <a:xfrm flipV="1">
          <a:off x="17018000" y="13693422"/>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146349</xdr:rowOff>
    </xdr:from>
    <xdr:ext cx="762000" cy="259045"/>
    <xdr:sp macro="" textlink="">
      <xdr:nvSpPr>
        <xdr:cNvPr id="252" name="給与水準   （国との比較）最小値テキスト"/>
        <xdr:cNvSpPr txBox="1"/>
      </xdr:nvSpPr>
      <xdr:spPr>
        <a:xfrm>
          <a:off x="17106900" y="152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2822</xdr:rowOff>
    </xdr:from>
    <xdr:to>
      <xdr:col>81</xdr:col>
      <xdr:colOff>133350</xdr:colOff>
      <xdr:row>89</xdr:row>
      <xdr:rowOff>2822</xdr:rowOff>
    </xdr:to>
    <xdr:cxnSp macro="">
      <xdr:nvCxnSpPr>
        <xdr:cNvPr id="253" name="直線コネクタ 252"/>
        <xdr:cNvCxnSpPr/>
      </xdr:nvCxnSpPr>
      <xdr:spPr>
        <a:xfrm>
          <a:off x="16929100" y="152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63799</xdr:rowOff>
    </xdr:from>
    <xdr:ext cx="762000" cy="259045"/>
    <xdr:sp macro="" textlink="">
      <xdr:nvSpPr>
        <xdr:cNvPr id="254" name="給与水準   （国との比較）最大値テキスト"/>
        <xdr:cNvSpPr txBox="1"/>
      </xdr:nvSpPr>
      <xdr:spPr>
        <a:xfrm>
          <a:off x="17106900" y="1343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148872</xdr:rowOff>
    </xdr:from>
    <xdr:to>
      <xdr:col>81</xdr:col>
      <xdr:colOff>133350</xdr:colOff>
      <xdr:row>79</xdr:row>
      <xdr:rowOff>148872</xdr:rowOff>
    </xdr:to>
    <xdr:cxnSp macro="">
      <xdr:nvCxnSpPr>
        <xdr:cNvPr id="255" name="直線コネクタ 254"/>
        <xdr:cNvCxnSpPr/>
      </xdr:nvCxnSpPr>
      <xdr:spPr>
        <a:xfrm>
          <a:off x="16929100" y="1369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39511</xdr:rowOff>
    </xdr:from>
    <xdr:to>
      <xdr:col>81</xdr:col>
      <xdr:colOff>44450</xdr:colOff>
      <xdr:row>83</xdr:row>
      <xdr:rowOff>52916</xdr:rowOff>
    </xdr:to>
    <xdr:cxnSp macro="">
      <xdr:nvCxnSpPr>
        <xdr:cNvPr id="256" name="直線コネクタ 255"/>
        <xdr:cNvCxnSpPr/>
      </xdr:nvCxnSpPr>
      <xdr:spPr>
        <a:xfrm>
          <a:off x="16179800" y="14269861"/>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6649</xdr:rowOff>
    </xdr:from>
    <xdr:ext cx="762000" cy="259045"/>
    <xdr:sp macro="" textlink="">
      <xdr:nvSpPr>
        <xdr:cNvPr id="257" name="給与水準   （国との比較）平均値テキスト"/>
        <xdr:cNvSpPr txBox="1"/>
      </xdr:nvSpPr>
      <xdr:spPr>
        <a:xfrm>
          <a:off x="17106900" y="14579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34572</xdr:rowOff>
    </xdr:from>
    <xdr:to>
      <xdr:col>81</xdr:col>
      <xdr:colOff>95250</xdr:colOff>
      <xdr:row>85</xdr:row>
      <xdr:rowOff>136172</xdr:rowOff>
    </xdr:to>
    <xdr:sp macro="" textlink="">
      <xdr:nvSpPr>
        <xdr:cNvPr id="258" name="フローチャート: 判断 257"/>
        <xdr:cNvSpPr/>
      </xdr:nvSpPr>
      <xdr:spPr>
        <a:xfrm>
          <a:off x="169672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143934</xdr:rowOff>
    </xdr:from>
    <xdr:to>
      <xdr:col>77</xdr:col>
      <xdr:colOff>44450</xdr:colOff>
      <xdr:row>83</xdr:row>
      <xdr:rowOff>39511</xdr:rowOff>
    </xdr:to>
    <xdr:cxnSp macro="">
      <xdr:nvCxnSpPr>
        <xdr:cNvPr id="259" name="直線コネクタ 258"/>
        <xdr:cNvCxnSpPr/>
      </xdr:nvCxnSpPr>
      <xdr:spPr>
        <a:xfrm>
          <a:off x="15290800" y="14202834"/>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47978</xdr:rowOff>
    </xdr:from>
    <xdr:to>
      <xdr:col>77</xdr:col>
      <xdr:colOff>95250</xdr:colOff>
      <xdr:row>85</xdr:row>
      <xdr:rowOff>149578</xdr:rowOff>
    </xdr:to>
    <xdr:sp macro="" textlink="">
      <xdr:nvSpPr>
        <xdr:cNvPr id="260" name="フローチャート: 判断 259"/>
        <xdr:cNvSpPr/>
      </xdr:nvSpPr>
      <xdr:spPr>
        <a:xfrm>
          <a:off x="16129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134355</xdr:rowOff>
    </xdr:from>
    <xdr:ext cx="736600" cy="259045"/>
    <xdr:sp macro="" textlink="">
      <xdr:nvSpPr>
        <xdr:cNvPr id="261" name="テキスト ボックス 260"/>
        <xdr:cNvSpPr txBox="1"/>
      </xdr:nvSpPr>
      <xdr:spPr>
        <a:xfrm>
          <a:off x="15798800" y="14707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130528</xdr:rowOff>
    </xdr:from>
    <xdr:to>
      <xdr:col>72</xdr:col>
      <xdr:colOff>203200</xdr:colOff>
      <xdr:row>82</xdr:row>
      <xdr:rowOff>143934</xdr:rowOff>
    </xdr:to>
    <xdr:cxnSp macro="">
      <xdr:nvCxnSpPr>
        <xdr:cNvPr id="262" name="直線コネクタ 261"/>
        <xdr:cNvCxnSpPr/>
      </xdr:nvCxnSpPr>
      <xdr:spPr>
        <a:xfrm>
          <a:off x="14401800" y="14189428"/>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3" name="フローチャート: 判断 262"/>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64" name="テキスト ボックス 263"/>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130528</xdr:rowOff>
    </xdr:from>
    <xdr:to>
      <xdr:col>68</xdr:col>
      <xdr:colOff>152400</xdr:colOff>
      <xdr:row>84</xdr:row>
      <xdr:rowOff>2116</xdr:rowOff>
    </xdr:to>
    <xdr:cxnSp macro="">
      <xdr:nvCxnSpPr>
        <xdr:cNvPr id="265" name="直線コネクタ 264"/>
        <xdr:cNvCxnSpPr/>
      </xdr:nvCxnSpPr>
      <xdr:spPr>
        <a:xfrm flipV="1">
          <a:off x="13512800" y="14189428"/>
          <a:ext cx="889000" cy="21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47978</xdr:rowOff>
    </xdr:from>
    <xdr:to>
      <xdr:col>68</xdr:col>
      <xdr:colOff>203200</xdr:colOff>
      <xdr:row>85</xdr:row>
      <xdr:rowOff>149578</xdr:rowOff>
    </xdr:to>
    <xdr:sp macro="" textlink="">
      <xdr:nvSpPr>
        <xdr:cNvPr id="266" name="フローチャート: 判断 265"/>
        <xdr:cNvSpPr/>
      </xdr:nvSpPr>
      <xdr:spPr>
        <a:xfrm>
          <a:off x="14351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134355</xdr:rowOff>
    </xdr:from>
    <xdr:ext cx="762000" cy="259045"/>
    <xdr:sp macro="" textlink="">
      <xdr:nvSpPr>
        <xdr:cNvPr id="267" name="テキスト ボックス 266"/>
        <xdr:cNvSpPr txBox="1"/>
      </xdr:nvSpPr>
      <xdr:spPr>
        <a:xfrm>
          <a:off x="14020800" y="1470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34572</xdr:rowOff>
    </xdr:from>
    <xdr:to>
      <xdr:col>64</xdr:col>
      <xdr:colOff>152400</xdr:colOff>
      <xdr:row>85</xdr:row>
      <xdr:rowOff>136172</xdr:rowOff>
    </xdr:to>
    <xdr:sp macro="" textlink="">
      <xdr:nvSpPr>
        <xdr:cNvPr id="268" name="フローチャート: 判断 267"/>
        <xdr:cNvSpPr/>
      </xdr:nvSpPr>
      <xdr:spPr>
        <a:xfrm>
          <a:off x="134620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120949</xdr:rowOff>
    </xdr:from>
    <xdr:ext cx="762000" cy="259045"/>
    <xdr:sp macro="" textlink="">
      <xdr:nvSpPr>
        <xdr:cNvPr id="269" name="テキスト ボックス 268"/>
        <xdr:cNvSpPr txBox="1"/>
      </xdr:nvSpPr>
      <xdr:spPr>
        <a:xfrm>
          <a:off x="13131800" y="14694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2116</xdr:rowOff>
    </xdr:from>
    <xdr:to>
      <xdr:col>81</xdr:col>
      <xdr:colOff>95250</xdr:colOff>
      <xdr:row>83</xdr:row>
      <xdr:rowOff>103716</xdr:rowOff>
    </xdr:to>
    <xdr:sp macro="" textlink="">
      <xdr:nvSpPr>
        <xdr:cNvPr id="275" name="楕円 274"/>
        <xdr:cNvSpPr/>
      </xdr:nvSpPr>
      <xdr:spPr>
        <a:xfrm>
          <a:off x="169672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18643</xdr:rowOff>
    </xdr:from>
    <xdr:ext cx="762000" cy="259045"/>
    <xdr:sp macro="" textlink="">
      <xdr:nvSpPr>
        <xdr:cNvPr id="276" name="給与水準   （国との比較）該当値テキスト"/>
        <xdr:cNvSpPr txBox="1"/>
      </xdr:nvSpPr>
      <xdr:spPr>
        <a:xfrm>
          <a:off x="17106900" y="1407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160161</xdr:rowOff>
    </xdr:from>
    <xdr:to>
      <xdr:col>77</xdr:col>
      <xdr:colOff>95250</xdr:colOff>
      <xdr:row>83</xdr:row>
      <xdr:rowOff>90311</xdr:rowOff>
    </xdr:to>
    <xdr:sp macro="" textlink="">
      <xdr:nvSpPr>
        <xdr:cNvPr id="277" name="楕円 276"/>
        <xdr:cNvSpPr/>
      </xdr:nvSpPr>
      <xdr:spPr>
        <a:xfrm>
          <a:off x="16129000" y="1421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100488</xdr:rowOff>
    </xdr:from>
    <xdr:ext cx="736600" cy="259045"/>
    <xdr:sp macro="" textlink="">
      <xdr:nvSpPr>
        <xdr:cNvPr id="278" name="テキスト ボックス 277"/>
        <xdr:cNvSpPr txBox="1"/>
      </xdr:nvSpPr>
      <xdr:spPr>
        <a:xfrm>
          <a:off x="15798800" y="13987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93134</xdr:rowOff>
    </xdr:from>
    <xdr:to>
      <xdr:col>73</xdr:col>
      <xdr:colOff>44450</xdr:colOff>
      <xdr:row>83</xdr:row>
      <xdr:rowOff>23284</xdr:rowOff>
    </xdr:to>
    <xdr:sp macro="" textlink="">
      <xdr:nvSpPr>
        <xdr:cNvPr id="279" name="楕円 278"/>
        <xdr:cNvSpPr/>
      </xdr:nvSpPr>
      <xdr:spPr>
        <a:xfrm>
          <a:off x="152400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33461</xdr:rowOff>
    </xdr:from>
    <xdr:ext cx="762000" cy="259045"/>
    <xdr:sp macro="" textlink="">
      <xdr:nvSpPr>
        <xdr:cNvPr id="280" name="テキスト ボックス 279"/>
        <xdr:cNvSpPr txBox="1"/>
      </xdr:nvSpPr>
      <xdr:spPr>
        <a:xfrm>
          <a:off x="14909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79728</xdr:rowOff>
    </xdr:from>
    <xdr:to>
      <xdr:col>68</xdr:col>
      <xdr:colOff>203200</xdr:colOff>
      <xdr:row>83</xdr:row>
      <xdr:rowOff>9878</xdr:rowOff>
    </xdr:to>
    <xdr:sp macro="" textlink="">
      <xdr:nvSpPr>
        <xdr:cNvPr id="281" name="楕円 280"/>
        <xdr:cNvSpPr/>
      </xdr:nvSpPr>
      <xdr:spPr>
        <a:xfrm>
          <a:off x="14351000" y="1413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20055</xdr:rowOff>
    </xdr:from>
    <xdr:ext cx="762000" cy="259045"/>
    <xdr:sp macro="" textlink="">
      <xdr:nvSpPr>
        <xdr:cNvPr id="282" name="テキスト ボックス 281"/>
        <xdr:cNvSpPr txBox="1"/>
      </xdr:nvSpPr>
      <xdr:spPr>
        <a:xfrm>
          <a:off x="14020800" y="1390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122766</xdr:rowOff>
    </xdr:from>
    <xdr:to>
      <xdr:col>64</xdr:col>
      <xdr:colOff>152400</xdr:colOff>
      <xdr:row>84</xdr:row>
      <xdr:rowOff>52916</xdr:rowOff>
    </xdr:to>
    <xdr:sp macro="" textlink="">
      <xdr:nvSpPr>
        <xdr:cNvPr id="283" name="楕円 282"/>
        <xdr:cNvSpPr/>
      </xdr:nvSpPr>
      <xdr:spPr>
        <a:xfrm>
          <a:off x="13462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63093</xdr:rowOff>
    </xdr:from>
    <xdr:ext cx="762000" cy="259045"/>
    <xdr:sp macro="" textlink="">
      <xdr:nvSpPr>
        <xdr:cNvPr id="284" name="テキスト ボックス 283"/>
        <xdr:cNvSpPr txBox="1"/>
      </xdr:nvSpPr>
      <xdr:spPr>
        <a:xfrm>
          <a:off x="13131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類似団体平均より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人下回っている。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引き続き定員管理計画に基づき、現状並みの職員数を維持するとともに、職員のスキルアップや事務事業の見直しに努める。</a:t>
          </a: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40822</xdr:rowOff>
    </xdr:from>
    <xdr:to>
      <xdr:col>81</xdr:col>
      <xdr:colOff>44450</xdr:colOff>
      <xdr:row>66</xdr:row>
      <xdr:rowOff>140002</xdr:rowOff>
    </xdr:to>
    <xdr:cxnSp macro="">
      <xdr:nvCxnSpPr>
        <xdr:cNvPr id="316" name="直線コネクタ 315"/>
        <xdr:cNvCxnSpPr/>
      </xdr:nvCxnSpPr>
      <xdr:spPr>
        <a:xfrm flipV="1">
          <a:off x="17018000" y="9984922"/>
          <a:ext cx="0" cy="14707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112079</xdr:rowOff>
    </xdr:from>
    <xdr:ext cx="762000" cy="259045"/>
    <xdr:sp macro="" textlink="">
      <xdr:nvSpPr>
        <xdr:cNvPr id="317" name="定員管理の状況最小値テキスト"/>
        <xdr:cNvSpPr txBox="1"/>
      </xdr:nvSpPr>
      <xdr:spPr>
        <a:xfrm>
          <a:off x="17106900" y="11427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140002</xdr:rowOff>
    </xdr:from>
    <xdr:to>
      <xdr:col>81</xdr:col>
      <xdr:colOff>133350</xdr:colOff>
      <xdr:row>66</xdr:row>
      <xdr:rowOff>140002</xdr:rowOff>
    </xdr:to>
    <xdr:cxnSp macro="">
      <xdr:nvCxnSpPr>
        <xdr:cNvPr id="318" name="直線コネクタ 317"/>
        <xdr:cNvCxnSpPr/>
      </xdr:nvCxnSpPr>
      <xdr:spPr>
        <a:xfrm>
          <a:off x="16929100" y="11455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127199</xdr:rowOff>
    </xdr:from>
    <xdr:ext cx="762000" cy="259045"/>
    <xdr:sp macro="" textlink="">
      <xdr:nvSpPr>
        <xdr:cNvPr id="319" name="定員管理の状況最大値テキスト"/>
        <xdr:cNvSpPr txBox="1"/>
      </xdr:nvSpPr>
      <xdr:spPr>
        <a:xfrm>
          <a:off x="17106900" y="972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40822</xdr:rowOff>
    </xdr:from>
    <xdr:to>
      <xdr:col>81</xdr:col>
      <xdr:colOff>133350</xdr:colOff>
      <xdr:row>58</xdr:row>
      <xdr:rowOff>40822</xdr:rowOff>
    </xdr:to>
    <xdr:cxnSp macro="">
      <xdr:nvCxnSpPr>
        <xdr:cNvPr id="320" name="直線コネクタ 319"/>
        <xdr:cNvCxnSpPr/>
      </xdr:nvCxnSpPr>
      <xdr:spPr>
        <a:xfrm>
          <a:off x="16929100" y="9984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32536</xdr:rowOff>
    </xdr:from>
    <xdr:to>
      <xdr:col>81</xdr:col>
      <xdr:colOff>44450</xdr:colOff>
      <xdr:row>59</xdr:row>
      <xdr:rowOff>64709</xdr:rowOff>
    </xdr:to>
    <xdr:cxnSp macro="">
      <xdr:nvCxnSpPr>
        <xdr:cNvPr id="321" name="直線コネクタ 320"/>
        <xdr:cNvCxnSpPr/>
      </xdr:nvCxnSpPr>
      <xdr:spPr>
        <a:xfrm>
          <a:off x="16179800" y="10148086"/>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45495</xdr:rowOff>
    </xdr:from>
    <xdr:ext cx="762000" cy="259045"/>
    <xdr:sp macro="" textlink="">
      <xdr:nvSpPr>
        <xdr:cNvPr id="322" name="定員管理の状況平均値テキスト"/>
        <xdr:cNvSpPr txBox="1"/>
      </xdr:nvSpPr>
      <xdr:spPr>
        <a:xfrm>
          <a:off x="17106900" y="10332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73418</xdr:rowOff>
    </xdr:from>
    <xdr:to>
      <xdr:col>81</xdr:col>
      <xdr:colOff>95250</xdr:colOff>
      <xdr:row>61</xdr:row>
      <xdr:rowOff>3568</xdr:rowOff>
    </xdr:to>
    <xdr:sp macro="" textlink="">
      <xdr:nvSpPr>
        <xdr:cNvPr id="323" name="フローチャート: 判断 322"/>
        <xdr:cNvSpPr/>
      </xdr:nvSpPr>
      <xdr:spPr>
        <a:xfrm>
          <a:off x="16967200" y="1036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32536</xdr:rowOff>
    </xdr:from>
    <xdr:to>
      <xdr:col>77</xdr:col>
      <xdr:colOff>44450</xdr:colOff>
      <xdr:row>59</xdr:row>
      <xdr:rowOff>32536</xdr:rowOff>
    </xdr:to>
    <xdr:cxnSp macro="">
      <xdr:nvCxnSpPr>
        <xdr:cNvPr id="324" name="直線コネクタ 323"/>
        <xdr:cNvCxnSpPr/>
      </xdr:nvCxnSpPr>
      <xdr:spPr>
        <a:xfrm>
          <a:off x="15290800" y="101480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122827</xdr:rowOff>
    </xdr:from>
    <xdr:to>
      <xdr:col>77</xdr:col>
      <xdr:colOff>95250</xdr:colOff>
      <xdr:row>61</xdr:row>
      <xdr:rowOff>52977</xdr:rowOff>
    </xdr:to>
    <xdr:sp macro="" textlink="">
      <xdr:nvSpPr>
        <xdr:cNvPr id="325" name="フローチャート: 判断 324"/>
        <xdr:cNvSpPr/>
      </xdr:nvSpPr>
      <xdr:spPr>
        <a:xfrm>
          <a:off x="16129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37754</xdr:rowOff>
    </xdr:from>
    <xdr:ext cx="736600" cy="259045"/>
    <xdr:sp macro="" textlink="">
      <xdr:nvSpPr>
        <xdr:cNvPr id="326" name="テキスト ボックス 325"/>
        <xdr:cNvSpPr txBox="1"/>
      </xdr:nvSpPr>
      <xdr:spPr>
        <a:xfrm>
          <a:off x="15798800" y="10496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15301</xdr:rowOff>
    </xdr:from>
    <xdr:to>
      <xdr:col>72</xdr:col>
      <xdr:colOff>203200</xdr:colOff>
      <xdr:row>59</xdr:row>
      <xdr:rowOff>32536</xdr:rowOff>
    </xdr:to>
    <xdr:cxnSp macro="">
      <xdr:nvCxnSpPr>
        <xdr:cNvPr id="327" name="直線コネクタ 326"/>
        <xdr:cNvCxnSpPr/>
      </xdr:nvCxnSpPr>
      <xdr:spPr>
        <a:xfrm>
          <a:off x="14401800" y="10130851"/>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98697</xdr:rowOff>
    </xdr:from>
    <xdr:to>
      <xdr:col>73</xdr:col>
      <xdr:colOff>44450</xdr:colOff>
      <xdr:row>61</xdr:row>
      <xdr:rowOff>28847</xdr:rowOff>
    </xdr:to>
    <xdr:sp macro="" textlink="">
      <xdr:nvSpPr>
        <xdr:cNvPr id="328" name="フローチャート: 判断 327"/>
        <xdr:cNvSpPr/>
      </xdr:nvSpPr>
      <xdr:spPr>
        <a:xfrm>
          <a:off x="15240000" y="1038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13624</xdr:rowOff>
    </xdr:from>
    <xdr:ext cx="762000" cy="259045"/>
    <xdr:sp macro="" textlink="">
      <xdr:nvSpPr>
        <xdr:cNvPr id="329" name="テキスト ボックス 328"/>
        <xdr:cNvSpPr txBox="1"/>
      </xdr:nvSpPr>
      <xdr:spPr>
        <a:xfrm>
          <a:off x="14909800" y="1047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11854</xdr:rowOff>
    </xdr:from>
    <xdr:to>
      <xdr:col>68</xdr:col>
      <xdr:colOff>152400</xdr:colOff>
      <xdr:row>59</xdr:row>
      <xdr:rowOff>15301</xdr:rowOff>
    </xdr:to>
    <xdr:cxnSp macro="">
      <xdr:nvCxnSpPr>
        <xdr:cNvPr id="330" name="直線コネクタ 329"/>
        <xdr:cNvCxnSpPr/>
      </xdr:nvCxnSpPr>
      <xdr:spPr>
        <a:xfrm>
          <a:off x="13512800" y="10127404"/>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86058</xdr:rowOff>
    </xdr:from>
    <xdr:to>
      <xdr:col>68</xdr:col>
      <xdr:colOff>203200</xdr:colOff>
      <xdr:row>61</xdr:row>
      <xdr:rowOff>16208</xdr:rowOff>
    </xdr:to>
    <xdr:sp macro="" textlink="">
      <xdr:nvSpPr>
        <xdr:cNvPr id="331" name="フローチャート: 判断 330"/>
        <xdr:cNvSpPr/>
      </xdr:nvSpPr>
      <xdr:spPr>
        <a:xfrm>
          <a:off x="14351000" y="1037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985</xdr:rowOff>
    </xdr:from>
    <xdr:ext cx="762000" cy="259045"/>
    <xdr:sp macro="" textlink="">
      <xdr:nvSpPr>
        <xdr:cNvPr id="332" name="テキスト ボックス 331"/>
        <xdr:cNvSpPr txBox="1"/>
      </xdr:nvSpPr>
      <xdr:spPr>
        <a:xfrm>
          <a:off x="14020800" y="10459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76865</xdr:rowOff>
    </xdr:from>
    <xdr:to>
      <xdr:col>64</xdr:col>
      <xdr:colOff>152400</xdr:colOff>
      <xdr:row>61</xdr:row>
      <xdr:rowOff>7015</xdr:rowOff>
    </xdr:to>
    <xdr:sp macro="" textlink="">
      <xdr:nvSpPr>
        <xdr:cNvPr id="333" name="フローチャート: 判断 332"/>
        <xdr:cNvSpPr/>
      </xdr:nvSpPr>
      <xdr:spPr>
        <a:xfrm>
          <a:off x="13462000" y="1036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163242</xdr:rowOff>
    </xdr:from>
    <xdr:ext cx="762000" cy="259045"/>
    <xdr:sp macro="" textlink="">
      <xdr:nvSpPr>
        <xdr:cNvPr id="334" name="テキスト ボックス 333"/>
        <xdr:cNvSpPr txBox="1"/>
      </xdr:nvSpPr>
      <xdr:spPr>
        <a:xfrm>
          <a:off x="13131800" y="1045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13909</xdr:rowOff>
    </xdr:from>
    <xdr:to>
      <xdr:col>81</xdr:col>
      <xdr:colOff>95250</xdr:colOff>
      <xdr:row>59</xdr:row>
      <xdr:rowOff>115509</xdr:rowOff>
    </xdr:to>
    <xdr:sp macro="" textlink="">
      <xdr:nvSpPr>
        <xdr:cNvPr id="340" name="楕円 339"/>
        <xdr:cNvSpPr/>
      </xdr:nvSpPr>
      <xdr:spPr>
        <a:xfrm>
          <a:off x="16967200" y="1012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30436</xdr:rowOff>
    </xdr:from>
    <xdr:ext cx="762000" cy="259045"/>
    <xdr:sp macro="" textlink="">
      <xdr:nvSpPr>
        <xdr:cNvPr id="341" name="定員管理の状況該当値テキスト"/>
        <xdr:cNvSpPr txBox="1"/>
      </xdr:nvSpPr>
      <xdr:spPr>
        <a:xfrm>
          <a:off x="17106900" y="9974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153186</xdr:rowOff>
    </xdr:from>
    <xdr:to>
      <xdr:col>77</xdr:col>
      <xdr:colOff>95250</xdr:colOff>
      <xdr:row>59</xdr:row>
      <xdr:rowOff>83336</xdr:rowOff>
    </xdr:to>
    <xdr:sp macro="" textlink="">
      <xdr:nvSpPr>
        <xdr:cNvPr id="342" name="楕円 341"/>
        <xdr:cNvSpPr/>
      </xdr:nvSpPr>
      <xdr:spPr>
        <a:xfrm>
          <a:off x="16129000" y="100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93513</xdr:rowOff>
    </xdr:from>
    <xdr:ext cx="736600" cy="259045"/>
    <xdr:sp macro="" textlink="">
      <xdr:nvSpPr>
        <xdr:cNvPr id="343" name="テキスト ボックス 342"/>
        <xdr:cNvSpPr txBox="1"/>
      </xdr:nvSpPr>
      <xdr:spPr>
        <a:xfrm>
          <a:off x="15798800" y="9866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153186</xdr:rowOff>
    </xdr:from>
    <xdr:to>
      <xdr:col>73</xdr:col>
      <xdr:colOff>44450</xdr:colOff>
      <xdr:row>59</xdr:row>
      <xdr:rowOff>83336</xdr:rowOff>
    </xdr:to>
    <xdr:sp macro="" textlink="">
      <xdr:nvSpPr>
        <xdr:cNvPr id="344" name="楕円 343"/>
        <xdr:cNvSpPr/>
      </xdr:nvSpPr>
      <xdr:spPr>
        <a:xfrm>
          <a:off x="15240000" y="100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93513</xdr:rowOff>
    </xdr:from>
    <xdr:ext cx="762000" cy="259045"/>
    <xdr:sp macro="" textlink="">
      <xdr:nvSpPr>
        <xdr:cNvPr id="345" name="テキスト ボックス 344"/>
        <xdr:cNvSpPr txBox="1"/>
      </xdr:nvSpPr>
      <xdr:spPr>
        <a:xfrm>
          <a:off x="14909800" y="986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135951</xdr:rowOff>
    </xdr:from>
    <xdr:to>
      <xdr:col>68</xdr:col>
      <xdr:colOff>203200</xdr:colOff>
      <xdr:row>59</xdr:row>
      <xdr:rowOff>66101</xdr:rowOff>
    </xdr:to>
    <xdr:sp macro="" textlink="">
      <xdr:nvSpPr>
        <xdr:cNvPr id="346" name="楕円 345"/>
        <xdr:cNvSpPr/>
      </xdr:nvSpPr>
      <xdr:spPr>
        <a:xfrm>
          <a:off x="14351000" y="1008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76278</xdr:rowOff>
    </xdr:from>
    <xdr:ext cx="762000" cy="259045"/>
    <xdr:sp macro="" textlink="">
      <xdr:nvSpPr>
        <xdr:cNvPr id="347" name="テキスト ボックス 346"/>
        <xdr:cNvSpPr txBox="1"/>
      </xdr:nvSpPr>
      <xdr:spPr>
        <a:xfrm>
          <a:off x="14020800" y="984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132504</xdr:rowOff>
    </xdr:from>
    <xdr:to>
      <xdr:col>64</xdr:col>
      <xdr:colOff>152400</xdr:colOff>
      <xdr:row>59</xdr:row>
      <xdr:rowOff>62654</xdr:rowOff>
    </xdr:to>
    <xdr:sp macro="" textlink="">
      <xdr:nvSpPr>
        <xdr:cNvPr id="348" name="楕円 347"/>
        <xdr:cNvSpPr/>
      </xdr:nvSpPr>
      <xdr:spPr>
        <a:xfrm>
          <a:off x="13462000" y="1007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72831</xdr:rowOff>
    </xdr:from>
    <xdr:ext cx="762000" cy="259045"/>
    <xdr:sp macro="" textlink="">
      <xdr:nvSpPr>
        <xdr:cNvPr id="349" name="テキスト ボックス 348"/>
        <xdr:cNvSpPr txBox="1"/>
      </xdr:nvSpPr>
      <xdr:spPr>
        <a:xfrm>
          <a:off x="13131800" y="984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令和２年度においては、分子の構成要素である一般会計の元利償還金のうち、臨時財政対策債は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8,138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千円増加したものの、一般単独事業債（庁舎整備分）</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17,513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千円が前年度をもって償還終了したことから、全体として</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11,843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千円減少した。分母の構成要素である普通交付税は、地域社会再生事業分が加わったこと等により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98,480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千円増加したほか、地方消費税交付金の増等により、全体として</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146,750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千円増加したことにより、実質公債費比率は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％減少した。</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今後においても、地方債の発行にあたっては、緊急度・住民ニーズを的確に把握し事業の抑制に努める。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7" name="テキスト ボックス 376"/>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9" name="テキスト ボックス 378"/>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54428</xdr:rowOff>
    </xdr:from>
    <xdr:to>
      <xdr:col>81</xdr:col>
      <xdr:colOff>44450</xdr:colOff>
      <xdr:row>45</xdr:row>
      <xdr:rowOff>97065</xdr:rowOff>
    </xdr:to>
    <xdr:cxnSp macro="">
      <xdr:nvCxnSpPr>
        <xdr:cNvPr id="381" name="直線コネクタ 380"/>
        <xdr:cNvCxnSpPr/>
      </xdr:nvCxnSpPr>
      <xdr:spPr>
        <a:xfrm flipV="1">
          <a:off x="17018000" y="6226628"/>
          <a:ext cx="0" cy="15856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69142</xdr:rowOff>
    </xdr:from>
    <xdr:ext cx="762000" cy="259045"/>
    <xdr:sp macro="" textlink="">
      <xdr:nvSpPr>
        <xdr:cNvPr id="382" name="公債費負担の状況最小値テキスト"/>
        <xdr:cNvSpPr txBox="1"/>
      </xdr:nvSpPr>
      <xdr:spPr>
        <a:xfrm>
          <a:off x="17106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97065</xdr:rowOff>
    </xdr:from>
    <xdr:to>
      <xdr:col>81</xdr:col>
      <xdr:colOff>133350</xdr:colOff>
      <xdr:row>45</xdr:row>
      <xdr:rowOff>97065</xdr:rowOff>
    </xdr:to>
    <xdr:cxnSp macro="">
      <xdr:nvCxnSpPr>
        <xdr:cNvPr id="383" name="直線コネクタ 382"/>
        <xdr:cNvCxnSpPr/>
      </xdr:nvCxnSpPr>
      <xdr:spPr>
        <a:xfrm>
          <a:off x="16929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140805</xdr:rowOff>
    </xdr:from>
    <xdr:ext cx="762000" cy="259045"/>
    <xdr:sp macro="" textlink="">
      <xdr:nvSpPr>
        <xdr:cNvPr id="384" name="公債費負担の状況最大値テキスト"/>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54428</xdr:rowOff>
    </xdr:from>
    <xdr:to>
      <xdr:col>81</xdr:col>
      <xdr:colOff>133350</xdr:colOff>
      <xdr:row>36</xdr:row>
      <xdr:rowOff>54428</xdr:rowOff>
    </xdr:to>
    <xdr:cxnSp macro="">
      <xdr:nvCxnSpPr>
        <xdr:cNvPr id="385" name="直線コネクタ 384"/>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114602</xdr:rowOff>
    </xdr:from>
    <xdr:to>
      <xdr:col>81</xdr:col>
      <xdr:colOff>44450</xdr:colOff>
      <xdr:row>39</xdr:row>
      <xdr:rowOff>149074</xdr:rowOff>
    </xdr:to>
    <xdr:cxnSp macro="">
      <xdr:nvCxnSpPr>
        <xdr:cNvPr id="386" name="直線コネクタ 385"/>
        <xdr:cNvCxnSpPr/>
      </xdr:nvCxnSpPr>
      <xdr:spPr>
        <a:xfrm flipV="1">
          <a:off x="16179800" y="6801152"/>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45858</xdr:rowOff>
    </xdr:from>
    <xdr:ext cx="762000" cy="259045"/>
    <xdr:sp macro="" textlink="">
      <xdr:nvSpPr>
        <xdr:cNvPr id="387" name="公債費負担の状況平均値テキスト"/>
        <xdr:cNvSpPr txBox="1"/>
      </xdr:nvSpPr>
      <xdr:spPr>
        <a:xfrm>
          <a:off x="17106900" y="65609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29331</xdr:rowOff>
    </xdr:from>
    <xdr:to>
      <xdr:col>81</xdr:col>
      <xdr:colOff>95250</xdr:colOff>
      <xdr:row>39</xdr:row>
      <xdr:rowOff>130931</xdr:rowOff>
    </xdr:to>
    <xdr:sp macro="" textlink="">
      <xdr:nvSpPr>
        <xdr:cNvPr id="388" name="フローチャート: 判断 387"/>
        <xdr:cNvSpPr/>
      </xdr:nvSpPr>
      <xdr:spPr>
        <a:xfrm>
          <a:off x="16967200" y="671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137583</xdr:rowOff>
    </xdr:from>
    <xdr:to>
      <xdr:col>77</xdr:col>
      <xdr:colOff>44450</xdr:colOff>
      <xdr:row>39</xdr:row>
      <xdr:rowOff>149074</xdr:rowOff>
    </xdr:to>
    <xdr:cxnSp macro="">
      <xdr:nvCxnSpPr>
        <xdr:cNvPr id="389" name="直線コネクタ 388"/>
        <xdr:cNvCxnSpPr/>
      </xdr:nvCxnSpPr>
      <xdr:spPr>
        <a:xfrm>
          <a:off x="15290800" y="682413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98274</xdr:rowOff>
    </xdr:from>
    <xdr:to>
      <xdr:col>77</xdr:col>
      <xdr:colOff>95250</xdr:colOff>
      <xdr:row>40</xdr:row>
      <xdr:rowOff>28424</xdr:rowOff>
    </xdr:to>
    <xdr:sp macro="" textlink="">
      <xdr:nvSpPr>
        <xdr:cNvPr id="390" name="フローチャート: 判断 389"/>
        <xdr:cNvSpPr/>
      </xdr:nvSpPr>
      <xdr:spPr>
        <a:xfrm>
          <a:off x="16129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38601</xdr:rowOff>
    </xdr:from>
    <xdr:ext cx="736600" cy="259045"/>
    <xdr:sp macro="" textlink="">
      <xdr:nvSpPr>
        <xdr:cNvPr id="391" name="テキスト ボックス 390"/>
        <xdr:cNvSpPr txBox="1"/>
      </xdr:nvSpPr>
      <xdr:spPr>
        <a:xfrm>
          <a:off x="15798800" y="6553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137583</xdr:rowOff>
    </xdr:from>
    <xdr:to>
      <xdr:col>72</xdr:col>
      <xdr:colOff>203200</xdr:colOff>
      <xdr:row>39</xdr:row>
      <xdr:rowOff>137583</xdr:rowOff>
    </xdr:to>
    <xdr:cxnSp macro="">
      <xdr:nvCxnSpPr>
        <xdr:cNvPr id="392" name="直線コネクタ 391"/>
        <xdr:cNvCxnSpPr/>
      </xdr:nvCxnSpPr>
      <xdr:spPr>
        <a:xfrm>
          <a:off x="14401800" y="68241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86783</xdr:rowOff>
    </xdr:from>
    <xdr:to>
      <xdr:col>73</xdr:col>
      <xdr:colOff>44450</xdr:colOff>
      <xdr:row>40</xdr:row>
      <xdr:rowOff>16933</xdr:rowOff>
    </xdr:to>
    <xdr:sp macro="" textlink="">
      <xdr:nvSpPr>
        <xdr:cNvPr id="393" name="フローチャート: 判断 392"/>
        <xdr:cNvSpPr/>
      </xdr:nvSpPr>
      <xdr:spPr>
        <a:xfrm>
          <a:off x="15240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27110</xdr:rowOff>
    </xdr:from>
    <xdr:ext cx="762000" cy="259045"/>
    <xdr:sp macro="" textlink="">
      <xdr:nvSpPr>
        <xdr:cNvPr id="394" name="テキスト ボックス 393"/>
        <xdr:cNvSpPr txBox="1"/>
      </xdr:nvSpPr>
      <xdr:spPr>
        <a:xfrm>
          <a:off x="14909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137583</xdr:rowOff>
    </xdr:from>
    <xdr:to>
      <xdr:col>68</xdr:col>
      <xdr:colOff>152400</xdr:colOff>
      <xdr:row>40</xdr:row>
      <xdr:rowOff>23585</xdr:rowOff>
    </xdr:to>
    <xdr:cxnSp macro="">
      <xdr:nvCxnSpPr>
        <xdr:cNvPr id="395" name="直線コネクタ 394"/>
        <xdr:cNvCxnSpPr/>
      </xdr:nvCxnSpPr>
      <xdr:spPr>
        <a:xfrm flipV="1">
          <a:off x="13512800" y="6824133"/>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86783</xdr:rowOff>
    </xdr:from>
    <xdr:to>
      <xdr:col>68</xdr:col>
      <xdr:colOff>203200</xdr:colOff>
      <xdr:row>40</xdr:row>
      <xdr:rowOff>16933</xdr:rowOff>
    </xdr:to>
    <xdr:sp macro="" textlink="">
      <xdr:nvSpPr>
        <xdr:cNvPr id="396" name="フローチャート: 判断 395"/>
        <xdr:cNvSpPr/>
      </xdr:nvSpPr>
      <xdr:spPr>
        <a:xfrm>
          <a:off x="14351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27110</xdr:rowOff>
    </xdr:from>
    <xdr:ext cx="762000" cy="259045"/>
    <xdr:sp macro="" textlink="">
      <xdr:nvSpPr>
        <xdr:cNvPr id="397" name="テキスト ボックス 396"/>
        <xdr:cNvSpPr txBox="1"/>
      </xdr:nvSpPr>
      <xdr:spPr>
        <a:xfrm>
          <a:off x="14020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98274</xdr:rowOff>
    </xdr:from>
    <xdr:to>
      <xdr:col>64</xdr:col>
      <xdr:colOff>152400</xdr:colOff>
      <xdr:row>40</xdr:row>
      <xdr:rowOff>28424</xdr:rowOff>
    </xdr:to>
    <xdr:sp macro="" textlink="">
      <xdr:nvSpPr>
        <xdr:cNvPr id="398" name="フローチャート: 判断 397"/>
        <xdr:cNvSpPr/>
      </xdr:nvSpPr>
      <xdr:spPr>
        <a:xfrm>
          <a:off x="13462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38601</xdr:rowOff>
    </xdr:from>
    <xdr:ext cx="762000" cy="259045"/>
    <xdr:sp macro="" textlink="">
      <xdr:nvSpPr>
        <xdr:cNvPr id="399" name="テキスト ボックス 398"/>
        <xdr:cNvSpPr txBox="1"/>
      </xdr:nvSpPr>
      <xdr:spPr>
        <a:xfrm>
          <a:off x="13131800" y="655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63802</xdr:rowOff>
    </xdr:from>
    <xdr:to>
      <xdr:col>81</xdr:col>
      <xdr:colOff>95250</xdr:colOff>
      <xdr:row>39</xdr:row>
      <xdr:rowOff>165402</xdr:rowOff>
    </xdr:to>
    <xdr:sp macro="" textlink="">
      <xdr:nvSpPr>
        <xdr:cNvPr id="405" name="楕円 404"/>
        <xdr:cNvSpPr/>
      </xdr:nvSpPr>
      <xdr:spPr>
        <a:xfrm>
          <a:off x="16967200" y="675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35879</xdr:rowOff>
    </xdr:from>
    <xdr:ext cx="762000" cy="259045"/>
    <xdr:sp macro="" textlink="">
      <xdr:nvSpPr>
        <xdr:cNvPr id="406" name="公債費負担の状況該当値テキスト"/>
        <xdr:cNvSpPr txBox="1"/>
      </xdr:nvSpPr>
      <xdr:spPr>
        <a:xfrm>
          <a:off x="17106900" y="6722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98274</xdr:rowOff>
    </xdr:from>
    <xdr:to>
      <xdr:col>77</xdr:col>
      <xdr:colOff>95250</xdr:colOff>
      <xdr:row>40</xdr:row>
      <xdr:rowOff>28424</xdr:rowOff>
    </xdr:to>
    <xdr:sp macro="" textlink="">
      <xdr:nvSpPr>
        <xdr:cNvPr id="407" name="楕円 406"/>
        <xdr:cNvSpPr/>
      </xdr:nvSpPr>
      <xdr:spPr>
        <a:xfrm>
          <a:off x="16129000" y="678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13201</xdr:rowOff>
    </xdr:from>
    <xdr:ext cx="736600" cy="259045"/>
    <xdr:sp macro="" textlink="">
      <xdr:nvSpPr>
        <xdr:cNvPr id="408" name="テキスト ボックス 407"/>
        <xdr:cNvSpPr txBox="1"/>
      </xdr:nvSpPr>
      <xdr:spPr>
        <a:xfrm>
          <a:off x="15798800" y="6871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86783</xdr:rowOff>
    </xdr:from>
    <xdr:to>
      <xdr:col>73</xdr:col>
      <xdr:colOff>44450</xdr:colOff>
      <xdr:row>40</xdr:row>
      <xdr:rowOff>16933</xdr:rowOff>
    </xdr:to>
    <xdr:sp macro="" textlink="">
      <xdr:nvSpPr>
        <xdr:cNvPr id="409" name="楕円 408"/>
        <xdr:cNvSpPr/>
      </xdr:nvSpPr>
      <xdr:spPr>
        <a:xfrm>
          <a:off x="15240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1710</xdr:rowOff>
    </xdr:from>
    <xdr:ext cx="762000" cy="259045"/>
    <xdr:sp macro="" textlink="">
      <xdr:nvSpPr>
        <xdr:cNvPr id="410" name="テキスト ボックス 409"/>
        <xdr:cNvSpPr txBox="1"/>
      </xdr:nvSpPr>
      <xdr:spPr>
        <a:xfrm>
          <a:off x="149098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86783</xdr:rowOff>
    </xdr:from>
    <xdr:to>
      <xdr:col>68</xdr:col>
      <xdr:colOff>203200</xdr:colOff>
      <xdr:row>40</xdr:row>
      <xdr:rowOff>16933</xdr:rowOff>
    </xdr:to>
    <xdr:sp macro="" textlink="">
      <xdr:nvSpPr>
        <xdr:cNvPr id="411" name="楕円 410"/>
        <xdr:cNvSpPr/>
      </xdr:nvSpPr>
      <xdr:spPr>
        <a:xfrm>
          <a:off x="14351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1710</xdr:rowOff>
    </xdr:from>
    <xdr:ext cx="762000" cy="259045"/>
    <xdr:sp macro="" textlink="">
      <xdr:nvSpPr>
        <xdr:cNvPr id="412" name="テキスト ボックス 411"/>
        <xdr:cNvSpPr txBox="1"/>
      </xdr:nvSpPr>
      <xdr:spPr>
        <a:xfrm>
          <a:off x="140208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144235</xdr:rowOff>
    </xdr:from>
    <xdr:to>
      <xdr:col>64</xdr:col>
      <xdr:colOff>152400</xdr:colOff>
      <xdr:row>40</xdr:row>
      <xdr:rowOff>74385</xdr:rowOff>
    </xdr:to>
    <xdr:sp macro="" textlink="">
      <xdr:nvSpPr>
        <xdr:cNvPr id="413" name="楕円 412"/>
        <xdr:cNvSpPr/>
      </xdr:nvSpPr>
      <xdr:spPr>
        <a:xfrm>
          <a:off x="13462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59162</xdr:rowOff>
    </xdr:from>
    <xdr:ext cx="762000" cy="259045"/>
    <xdr:sp macro="" textlink="">
      <xdr:nvSpPr>
        <xdr:cNvPr id="414" name="テキスト ボックス 413"/>
        <xdr:cNvSpPr txBox="1"/>
      </xdr:nvSpPr>
      <xdr:spPr>
        <a:xfrm>
          <a:off x="13131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これまでの減少要因としては、地方債の償還が進むにつれて、地方債残高が順調に減少していること、財政調整基金を始めとした基金の残高が年々増加していること、職員の若年化により退職手当引当金相当額が減少したことが挙げられる。また、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年度においては、普通交付税の算定項目に地域社会再生事業分が加わったことや、地方消費税交付金、ふるさと納税を原資とした基金が増加したことにより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13.3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％減少している。</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公共施設（庁舎・学校施設・道路橋梁）の老朽化に伴う大規模改修や更新時期を迎えているほか、上下水道施設も老朽化による故障等が多くなっており、過度な将来負担が生じないよう計画的な起債事業実施に努める。</a:t>
          </a:r>
        </a:p>
      </xdr:txBody>
    </xdr:sp>
    <xdr:clientData/>
  </xdr:twoCellAnchor>
  <xdr:oneCellAnchor>
    <xdr:from>
      <xdr:col>61</xdr:col>
      <xdr:colOff>6350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1" name="直線コネクタ 43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2" name="テキスト ボックス 43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3" name="直線コネクタ 43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4" name="テキスト ボックス 43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5" name="直線コネクタ 43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6" name="テキスト ボックス 43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7" name="直線コネクタ 43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8" name="テキスト ボックス 43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9" name="直線コネクタ 43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0" name="テキスト ボックス 43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1" name="直線コネクタ 44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2" name="テキスト ボックス 44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41728</xdr:rowOff>
    </xdr:to>
    <xdr:cxnSp macro="">
      <xdr:nvCxnSpPr>
        <xdr:cNvPr id="445" name="直線コネクタ 444"/>
        <xdr:cNvCxnSpPr/>
      </xdr:nvCxnSpPr>
      <xdr:spPr>
        <a:xfrm flipV="1">
          <a:off x="17018000" y="2313214"/>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13805</xdr:rowOff>
    </xdr:from>
    <xdr:ext cx="762000" cy="259045"/>
    <xdr:sp macro="" textlink="">
      <xdr:nvSpPr>
        <xdr:cNvPr id="446" name="将来負担の状況最小値テキスト"/>
        <xdr:cNvSpPr txBox="1"/>
      </xdr:nvSpPr>
      <xdr:spPr>
        <a:xfrm>
          <a:off x="17106900" y="395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41728</xdr:rowOff>
    </xdr:from>
    <xdr:to>
      <xdr:col>81</xdr:col>
      <xdr:colOff>133350</xdr:colOff>
      <xdr:row>23</xdr:row>
      <xdr:rowOff>41728</xdr:rowOff>
    </xdr:to>
    <xdr:cxnSp macro="">
      <xdr:nvCxnSpPr>
        <xdr:cNvPr id="447" name="直線コネクタ 446"/>
        <xdr:cNvCxnSpPr/>
      </xdr:nvCxnSpPr>
      <xdr:spPr>
        <a:xfrm>
          <a:off x="16929100" y="398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8"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9" name="直線コネクタ 44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124762</xdr:rowOff>
    </xdr:from>
    <xdr:to>
      <xdr:col>81</xdr:col>
      <xdr:colOff>44450</xdr:colOff>
      <xdr:row>18</xdr:row>
      <xdr:rowOff>106136</xdr:rowOff>
    </xdr:to>
    <xdr:cxnSp macro="">
      <xdr:nvCxnSpPr>
        <xdr:cNvPr id="450" name="直線コネクタ 449"/>
        <xdr:cNvCxnSpPr/>
      </xdr:nvCxnSpPr>
      <xdr:spPr>
        <a:xfrm flipV="1">
          <a:off x="16179800" y="3039412"/>
          <a:ext cx="8382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148667</xdr:rowOff>
    </xdr:from>
    <xdr:ext cx="762000" cy="259045"/>
    <xdr:sp macro="" textlink="">
      <xdr:nvSpPr>
        <xdr:cNvPr id="451" name="将来負担の状況平均値テキスト"/>
        <xdr:cNvSpPr txBox="1"/>
      </xdr:nvSpPr>
      <xdr:spPr>
        <a:xfrm>
          <a:off x="17106900" y="2377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132140</xdr:rowOff>
    </xdr:from>
    <xdr:to>
      <xdr:col>81</xdr:col>
      <xdr:colOff>95250</xdr:colOff>
      <xdr:row>15</xdr:row>
      <xdr:rowOff>62290</xdr:rowOff>
    </xdr:to>
    <xdr:sp macro="" textlink="">
      <xdr:nvSpPr>
        <xdr:cNvPr id="452" name="フローチャート: 判断 451"/>
        <xdr:cNvSpPr/>
      </xdr:nvSpPr>
      <xdr:spPr>
        <a:xfrm>
          <a:off x="16967200" y="25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106136</xdr:rowOff>
    </xdr:from>
    <xdr:to>
      <xdr:col>77</xdr:col>
      <xdr:colOff>44450</xdr:colOff>
      <xdr:row>19</xdr:row>
      <xdr:rowOff>38100</xdr:rowOff>
    </xdr:to>
    <xdr:cxnSp macro="">
      <xdr:nvCxnSpPr>
        <xdr:cNvPr id="453" name="直線コネクタ 452"/>
        <xdr:cNvCxnSpPr/>
      </xdr:nvCxnSpPr>
      <xdr:spPr>
        <a:xfrm flipV="1">
          <a:off x="15290800" y="3192236"/>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103414</xdr:rowOff>
    </xdr:from>
    <xdr:to>
      <xdr:col>77</xdr:col>
      <xdr:colOff>95250</xdr:colOff>
      <xdr:row>15</xdr:row>
      <xdr:rowOff>33564</xdr:rowOff>
    </xdr:to>
    <xdr:sp macro="" textlink="">
      <xdr:nvSpPr>
        <xdr:cNvPr id="454" name="フローチャート: 判断 453"/>
        <xdr:cNvSpPr/>
      </xdr:nvSpPr>
      <xdr:spPr>
        <a:xfrm>
          <a:off x="16129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43741</xdr:rowOff>
    </xdr:from>
    <xdr:ext cx="736600" cy="259045"/>
    <xdr:sp macro="" textlink="">
      <xdr:nvSpPr>
        <xdr:cNvPr id="455" name="テキスト ボックス 454"/>
        <xdr:cNvSpPr txBox="1"/>
      </xdr:nvSpPr>
      <xdr:spPr>
        <a:xfrm>
          <a:off x="15798800" y="227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38100</xdr:rowOff>
    </xdr:from>
    <xdr:to>
      <xdr:col>72</xdr:col>
      <xdr:colOff>203200</xdr:colOff>
      <xdr:row>19</xdr:row>
      <xdr:rowOff>105894</xdr:rowOff>
    </xdr:to>
    <xdr:cxnSp macro="">
      <xdr:nvCxnSpPr>
        <xdr:cNvPr id="456" name="直線コネクタ 455"/>
        <xdr:cNvCxnSpPr/>
      </xdr:nvCxnSpPr>
      <xdr:spPr>
        <a:xfrm flipV="1">
          <a:off x="14401800" y="3295650"/>
          <a:ext cx="889000" cy="67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102265</xdr:rowOff>
    </xdr:from>
    <xdr:to>
      <xdr:col>73</xdr:col>
      <xdr:colOff>44450</xdr:colOff>
      <xdr:row>15</xdr:row>
      <xdr:rowOff>32415</xdr:rowOff>
    </xdr:to>
    <xdr:sp macro="" textlink="">
      <xdr:nvSpPr>
        <xdr:cNvPr id="457" name="フローチャート: 判断 456"/>
        <xdr:cNvSpPr/>
      </xdr:nvSpPr>
      <xdr:spPr>
        <a:xfrm>
          <a:off x="15240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42592</xdr:rowOff>
    </xdr:from>
    <xdr:ext cx="762000" cy="259045"/>
    <xdr:sp macro="" textlink="">
      <xdr:nvSpPr>
        <xdr:cNvPr id="458" name="テキスト ボックス 457"/>
        <xdr:cNvSpPr txBox="1"/>
      </xdr:nvSpPr>
      <xdr:spPr>
        <a:xfrm>
          <a:off x="14909800" y="227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105894</xdr:rowOff>
    </xdr:from>
    <xdr:to>
      <xdr:col>68</xdr:col>
      <xdr:colOff>152400</xdr:colOff>
      <xdr:row>19</xdr:row>
      <xdr:rowOff>123130</xdr:rowOff>
    </xdr:to>
    <xdr:cxnSp macro="">
      <xdr:nvCxnSpPr>
        <xdr:cNvPr id="459" name="直線コネクタ 458"/>
        <xdr:cNvCxnSpPr/>
      </xdr:nvCxnSpPr>
      <xdr:spPr>
        <a:xfrm flipV="1">
          <a:off x="13512800" y="336344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67552</xdr:rowOff>
    </xdr:from>
    <xdr:to>
      <xdr:col>68</xdr:col>
      <xdr:colOff>203200</xdr:colOff>
      <xdr:row>15</xdr:row>
      <xdr:rowOff>169152</xdr:rowOff>
    </xdr:to>
    <xdr:sp macro="" textlink="">
      <xdr:nvSpPr>
        <xdr:cNvPr id="460" name="フローチャート: 判断 459"/>
        <xdr:cNvSpPr/>
      </xdr:nvSpPr>
      <xdr:spPr>
        <a:xfrm>
          <a:off x="14351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7879</xdr:rowOff>
    </xdr:from>
    <xdr:ext cx="762000" cy="259045"/>
    <xdr:sp macro="" textlink="">
      <xdr:nvSpPr>
        <xdr:cNvPr id="461" name="テキスト ボックス 460"/>
        <xdr:cNvSpPr txBox="1"/>
      </xdr:nvSpPr>
      <xdr:spPr>
        <a:xfrm>
          <a:off x="14020800" y="240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133048</xdr:rowOff>
    </xdr:from>
    <xdr:to>
      <xdr:col>64</xdr:col>
      <xdr:colOff>152400</xdr:colOff>
      <xdr:row>16</xdr:row>
      <xdr:rowOff>63198</xdr:rowOff>
    </xdr:to>
    <xdr:sp macro="" textlink="">
      <xdr:nvSpPr>
        <xdr:cNvPr id="462" name="フローチャート: 判断 461"/>
        <xdr:cNvSpPr/>
      </xdr:nvSpPr>
      <xdr:spPr>
        <a:xfrm>
          <a:off x="13462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73375</xdr:rowOff>
    </xdr:from>
    <xdr:ext cx="762000" cy="259045"/>
    <xdr:sp macro="" textlink="">
      <xdr:nvSpPr>
        <xdr:cNvPr id="463" name="テキスト ボックス 462"/>
        <xdr:cNvSpPr txBox="1"/>
      </xdr:nvSpPr>
      <xdr:spPr>
        <a:xfrm>
          <a:off x="13131800" y="247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4" name="テキスト ボックス 46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5" name="テキスト ボックス 46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6" name="テキスト ボックス 46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7" name="テキスト ボックス 46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8" name="テキスト ボックス 46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73962</xdr:rowOff>
    </xdr:from>
    <xdr:to>
      <xdr:col>81</xdr:col>
      <xdr:colOff>95250</xdr:colOff>
      <xdr:row>18</xdr:row>
      <xdr:rowOff>4112</xdr:rowOff>
    </xdr:to>
    <xdr:sp macro="" textlink="">
      <xdr:nvSpPr>
        <xdr:cNvPr id="469" name="楕円 468"/>
        <xdr:cNvSpPr/>
      </xdr:nvSpPr>
      <xdr:spPr>
        <a:xfrm>
          <a:off x="16967200" y="298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46039</xdr:rowOff>
    </xdr:from>
    <xdr:ext cx="762000" cy="259045"/>
    <xdr:sp macro="" textlink="">
      <xdr:nvSpPr>
        <xdr:cNvPr id="470" name="将来負担の状況該当値テキスト"/>
        <xdr:cNvSpPr txBox="1"/>
      </xdr:nvSpPr>
      <xdr:spPr>
        <a:xfrm>
          <a:off x="17106900" y="2960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55336</xdr:rowOff>
    </xdr:from>
    <xdr:to>
      <xdr:col>77</xdr:col>
      <xdr:colOff>95250</xdr:colOff>
      <xdr:row>18</xdr:row>
      <xdr:rowOff>156936</xdr:rowOff>
    </xdr:to>
    <xdr:sp macro="" textlink="">
      <xdr:nvSpPr>
        <xdr:cNvPr id="471" name="楕円 470"/>
        <xdr:cNvSpPr/>
      </xdr:nvSpPr>
      <xdr:spPr>
        <a:xfrm>
          <a:off x="16129000" y="314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141713</xdr:rowOff>
    </xdr:from>
    <xdr:ext cx="736600" cy="259045"/>
    <xdr:sp macro="" textlink="">
      <xdr:nvSpPr>
        <xdr:cNvPr id="472" name="テキスト ボックス 471"/>
        <xdr:cNvSpPr txBox="1"/>
      </xdr:nvSpPr>
      <xdr:spPr>
        <a:xfrm>
          <a:off x="15798800" y="3227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158750</xdr:rowOff>
    </xdr:from>
    <xdr:to>
      <xdr:col>73</xdr:col>
      <xdr:colOff>44450</xdr:colOff>
      <xdr:row>19</xdr:row>
      <xdr:rowOff>88900</xdr:rowOff>
    </xdr:to>
    <xdr:sp macro="" textlink="">
      <xdr:nvSpPr>
        <xdr:cNvPr id="473" name="楕円 472"/>
        <xdr:cNvSpPr/>
      </xdr:nvSpPr>
      <xdr:spPr>
        <a:xfrm>
          <a:off x="15240000" y="324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73677</xdr:rowOff>
    </xdr:from>
    <xdr:ext cx="762000" cy="259045"/>
    <xdr:sp macro="" textlink="">
      <xdr:nvSpPr>
        <xdr:cNvPr id="474" name="テキスト ボックス 473"/>
        <xdr:cNvSpPr txBox="1"/>
      </xdr:nvSpPr>
      <xdr:spPr>
        <a:xfrm>
          <a:off x="14909800" y="333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55094</xdr:rowOff>
    </xdr:from>
    <xdr:to>
      <xdr:col>68</xdr:col>
      <xdr:colOff>203200</xdr:colOff>
      <xdr:row>19</xdr:row>
      <xdr:rowOff>156694</xdr:rowOff>
    </xdr:to>
    <xdr:sp macro="" textlink="">
      <xdr:nvSpPr>
        <xdr:cNvPr id="475" name="楕円 474"/>
        <xdr:cNvSpPr/>
      </xdr:nvSpPr>
      <xdr:spPr>
        <a:xfrm>
          <a:off x="14351000" y="331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141471</xdr:rowOff>
    </xdr:from>
    <xdr:ext cx="762000" cy="259045"/>
    <xdr:sp macro="" textlink="">
      <xdr:nvSpPr>
        <xdr:cNvPr id="476" name="テキスト ボックス 475"/>
        <xdr:cNvSpPr txBox="1"/>
      </xdr:nvSpPr>
      <xdr:spPr>
        <a:xfrm>
          <a:off x="14020800" y="339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72330</xdr:rowOff>
    </xdr:from>
    <xdr:to>
      <xdr:col>64</xdr:col>
      <xdr:colOff>152400</xdr:colOff>
      <xdr:row>20</xdr:row>
      <xdr:rowOff>2480</xdr:rowOff>
    </xdr:to>
    <xdr:sp macro="" textlink="">
      <xdr:nvSpPr>
        <xdr:cNvPr id="477" name="楕円 476"/>
        <xdr:cNvSpPr/>
      </xdr:nvSpPr>
      <xdr:spPr>
        <a:xfrm>
          <a:off x="13462000" y="332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158707</xdr:rowOff>
    </xdr:from>
    <xdr:ext cx="762000" cy="259045"/>
    <xdr:sp macro="" textlink="">
      <xdr:nvSpPr>
        <xdr:cNvPr id="478" name="テキスト ボックス 477"/>
        <xdr:cNvSpPr txBox="1"/>
      </xdr:nvSpPr>
      <xdr:spPr>
        <a:xfrm>
          <a:off x="13131800" y="341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熊本県錦町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10,549
10,486
85.04
9,436,002
9,054,449
188,736
3,383,240
5,248,268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63.2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a:solidFill>
                <a:sysClr val="windowText" lastClr="000000"/>
              </a:solidFill>
              <a:latin typeface="ＭＳ Ｐゴシック" panose="020B0600070205080204" pitchFamily="50" charset="-128"/>
              <a:ea typeface="ＭＳ Ｐゴシック" panose="020B0600070205080204" pitchFamily="50" charset="-128"/>
            </a:rPr>
            <a:t>類似団体と比べ職員数、ライパイレス指数ともに低い水準で推移しており、人件費は類似団体や県内自治体の中でも、抑制されている状況にある。</a:t>
          </a:r>
        </a:p>
        <a:p>
          <a:r>
            <a:rPr kumimoji="1" lang="ja-JP" altLang="en-US" sz="1300" b="0">
              <a:solidFill>
                <a:sysClr val="windowText" lastClr="000000"/>
              </a:solidFill>
              <a:latin typeface="ＭＳ Ｐゴシック" panose="020B0600070205080204" pitchFamily="50" charset="-128"/>
              <a:ea typeface="ＭＳ Ｐゴシック" panose="020B0600070205080204" pitchFamily="50" charset="-128"/>
            </a:rPr>
            <a:t>　令和２年度においては、経常的人件費が７月豪雨災害により災害復旧事業支弁による人件費（臨時的経費）にシフトしたことにより、減少している。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40</xdr:row>
      <xdr:rowOff>157480</xdr:rowOff>
    </xdr:to>
    <xdr:cxnSp macro="">
      <xdr:nvCxnSpPr>
        <xdr:cNvPr id="61" name="直線コネクタ 60"/>
        <xdr:cNvCxnSpPr/>
      </xdr:nvCxnSpPr>
      <xdr:spPr>
        <a:xfrm flipV="1">
          <a:off x="4826000" y="56972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115570</xdr:rowOff>
    </xdr:from>
    <xdr:to>
      <xdr:col>24</xdr:col>
      <xdr:colOff>25400</xdr:colOff>
      <xdr:row>36</xdr:row>
      <xdr:rowOff>5080</xdr:rowOff>
    </xdr:to>
    <xdr:cxnSp macro="">
      <xdr:nvCxnSpPr>
        <xdr:cNvPr id="66" name="直線コネクタ 65"/>
        <xdr:cNvCxnSpPr/>
      </xdr:nvCxnSpPr>
      <xdr:spPr>
        <a:xfrm flipV="1">
          <a:off x="3987800" y="61163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101617</xdr:rowOff>
    </xdr:from>
    <xdr:ext cx="762000" cy="259045"/>
    <xdr:sp macro="" textlink="">
      <xdr:nvSpPr>
        <xdr:cNvPr id="67" name="人件費平均値テキスト"/>
        <xdr:cNvSpPr txBox="1"/>
      </xdr:nvSpPr>
      <xdr:spPr>
        <a:xfrm>
          <a:off x="4914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129540</xdr:rowOff>
    </xdr:from>
    <xdr:to>
      <xdr:col>24</xdr:col>
      <xdr:colOff>76200</xdr:colOff>
      <xdr:row>37</xdr:row>
      <xdr:rowOff>59690</xdr:rowOff>
    </xdr:to>
    <xdr:sp macro="" textlink="">
      <xdr:nvSpPr>
        <xdr:cNvPr id="68" name="フローチャート: 判断 67"/>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115570</xdr:rowOff>
    </xdr:from>
    <xdr:to>
      <xdr:col>19</xdr:col>
      <xdr:colOff>187325</xdr:colOff>
      <xdr:row>36</xdr:row>
      <xdr:rowOff>5080</xdr:rowOff>
    </xdr:to>
    <xdr:cxnSp macro="">
      <xdr:nvCxnSpPr>
        <xdr:cNvPr id="69" name="直線コネクタ 68"/>
        <xdr:cNvCxnSpPr/>
      </xdr:nvCxnSpPr>
      <xdr:spPr>
        <a:xfrm>
          <a:off x="3098800" y="61163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163830</xdr:rowOff>
    </xdr:from>
    <xdr:to>
      <xdr:col>20</xdr:col>
      <xdr:colOff>38100</xdr:colOff>
      <xdr:row>36</xdr:row>
      <xdr:rowOff>93980</xdr:rowOff>
    </xdr:to>
    <xdr:sp macro="" textlink="">
      <xdr:nvSpPr>
        <xdr:cNvPr id="70" name="フローチャート: 判断 69"/>
        <xdr:cNvSpPr/>
      </xdr:nvSpPr>
      <xdr:spPr>
        <a:xfrm>
          <a:off x="3937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78757</xdr:rowOff>
    </xdr:from>
    <xdr:ext cx="736600" cy="259045"/>
    <xdr:sp macro="" textlink="">
      <xdr:nvSpPr>
        <xdr:cNvPr id="71" name="テキスト ボックス 70"/>
        <xdr:cNvSpPr txBox="1"/>
      </xdr:nvSpPr>
      <xdr:spPr>
        <a:xfrm>
          <a:off x="3606800" y="625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107950</xdr:rowOff>
    </xdr:from>
    <xdr:to>
      <xdr:col>15</xdr:col>
      <xdr:colOff>98425</xdr:colOff>
      <xdr:row>35</xdr:row>
      <xdr:rowOff>115570</xdr:rowOff>
    </xdr:to>
    <xdr:cxnSp macro="">
      <xdr:nvCxnSpPr>
        <xdr:cNvPr id="72" name="直線コネクタ 71"/>
        <xdr:cNvCxnSpPr/>
      </xdr:nvCxnSpPr>
      <xdr:spPr>
        <a:xfrm>
          <a:off x="2209800" y="6108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22860</xdr:rowOff>
    </xdr:from>
    <xdr:to>
      <xdr:col>15</xdr:col>
      <xdr:colOff>149225</xdr:colOff>
      <xdr:row>36</xdr:row>
      <xdr:rowOff>124460</xdr:rowOff>
    </xdr:to>
    <xdr:sp macro="" textlink="">
      <xdr:nvSpPr>
        <xdr:cNvPr id="73" name="フローチャート: 判断 72"/>
        <xdr:cNvSpPr/>
      </xdr:nvSpPr>
      <xdr:spPr>
        <a:xfrm>
          <a:off x="3048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109237</xdr:rowOff>
    </xdr:from>
    <xdr:ext cx="762000" cy="259045"/>
    <xdr:sp macro="" textlink="">
      <xdr:nvSpPr>
        <xdr:cNvPr id="74" name="テキスト ボックス 73"/>
        <xdr:cNvSpPr txBox="1"/>
      </xdr:nvSpPr>
      <xdr:spPr>
        <a:xfrm>
          <a:off x="2717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46990</xdr:rowOff>
    </xdr:from>
    <xdr:to>
      <xdr:col>11</xdr:col>
      <xdr:colOff>9525</xdr:colOff>
      <xdr:row>35</xdr:row>
      <xdr:rowOff>107950</xdr:rowOff>
    </xdr:to>
    <xdr:cxnSp macro="">
      <xdr:nvCxnSpPr>
        <xdr:cNvPr id="75" name="直線コネクタ 74"/>
        <xdr:cNvCxnSpPr/>
      </xdr:nvCxnSpPr>
      <xdr:spPr>
        <a:xfrm>
          <a:off x="1320800" y="60477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101617</xdr:rowOff>
    </xdr:from>
    <xdr:ext cx="762000" cy="259045"/>
    <xdr:sp macro="" textlink="">
      <xdr:nvSpPr>
        <xdr:cNvPr id="77" name="テキスト ボックス 76"/>
        <xdr:cNvSpPr txBox="1"/>
      </xdr:nvSpPr>
      <xdr:spPr>
        <a:xfrm>
          <a:off x="1828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148590</xdr:rowOff>
    </xdr:from>
    <xdr:to>
      <xdr:col>6</xdr:col>
      <xdr:colOff>171450</xdr:colOff>
      <xdr:row>36</xdr:row>
      <xdr:rowOff>78740</xdr:rowOff>
    </xdr:to>
    <xdr:sp macro="" textlink="">
      <xdr:nvSpPr>
        <xdr:cNvPr id="78" name="フローチャート: 判断 77"/>
        <xdr:cNvSpPr/>
      </xdr:nvSpPr>
      <xdr:spPr>
        <a:xfrm>
          <a:off x="1270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63517</xdr:rowOff>
    </xdr:from>
    <xdr:ext cx="762000" cy="259045"/>
    <xdr:sp macro="" textlink="">
      <xdr:nvSpPr>
        <xdr:cNvPr id="79" name="テキスト ボックス 78"/>
        <xdr:cNvSpPr txBox="1"/>
      </xdr:nvSpPr>
      <xdr:spPr>
        <a:xfrm>
          <a:off x="939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64770</xdr:rowOff>
    </xdr:from>
    <xdr:to>
      <xdr:col>24</xdr:col>
      <xdr:colOff>76200</xdr:colOff>
      <xdr:row>35</xdr:row>
      <xdr:rowOff>166370</xdr:rowOff>
    </xdr:to>
    <xdr:sp macro="" textlink="">
      <xdr:nvSpPr>
        <xdr:cNvPr id="85" name="楕円 84"/>
        <xdr:cNvSpPr/>
      </xdr:nvSpPr>
      <xdr:spPr>
        <a:xfrm>
          <a:off x="4775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81297</xdr:rowOff>
    </xdr:from>
    <xdr:ext cx="762000" cy="259045"/>
    <xdr:sp macro="" textlink="">
      <xdr:nvSpPr>
        <xdr:cNvPr id="86" name="人件費該当値テキスト"/>
        <xdr:cNvSpPr txBox="1"/>
      </xdr:nvSpPr>
      <xdr:spPr>
        <a:xfrm>
          <a:off x="49149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125730</xdr:rowOff>
    </xdr:from>
    <xdr:to>
      <xdr:col>20</xdr:col>
      <xdr:colOff>38100</xdr:colOff>
      <xdr:row>36</xdr:row>
      <xdr:rowOff>55880</xdr:rowOff>
    </xdr:to>
    <xdr:sp macro="" textlink="">
      <xdr:nvSpPr>
        <xdr:cNvPr id="87" name="楕円 86"/>
        <xdr:cNvSpPr/>
      </xdr:nvSpPr>
      <xdr:spPr>
        <a:xfrm>
          <a:off x="3937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66057</xdr:rowOff>
    </xdr:from>
    <xdr:ext cx="736600" cy="259045"/>
    <xdr:sp macro="" textlink="">
      <xdr:nvSpPr>
        <xdr:cNvPr id="88" name="テキスト ボックス 87"/>
        <xdr:cNvSpPr txBox="1"/>
      </xdr:nvSpPr>
      <xdr:spPr>
        <a:xfrm>
          <a:off x="3606800" y="589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64770</xdr:rowOff>
    </xdr:from>
    <xdr:to>
      <xdr:col>15</xdr:col>
      <xdr:colOff>149225</xdr:colOff>
      <xdr:row>35</xdr:row>
      <xdr:rowOff>166370</xdr:rowOff>
    </xdr:to>
    <xdr:sp macro="" textlink="">
      <xdr:nvSpPr>
        <xdr:cNvPr id="89" name="楕円 88"/>
        <xdr:cNvSpPr/>
      </xdr:nvSpPr>
      <xdr:spPr>
        <a:xfrm>
          <a:off x="3048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5097</xdr:rowOff>
    </xdr:from>
    <xdr:ext cx="762000" cy="259045"/>
    <xdr:sp macro="" textlink="">
      <xdr:nvSpPr>
        <xdr:cNvPr id="90" name="テキスト ボックス 89"/>
        <xdr:cNvSpPr txBox="1"/>
      </xdr:nvSpPr>
      <xdr:spPr>
        <a:xfrm>
          <a:off x="2717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57150</xdr:rowOff>
    </xdr:from>
    <xdr:to>
      <xdr:col>11</xdr:col>
      <xdr:colOff>60325</xdr:colOff>
      <xdr:row>35</xdr:row>
      <xdr:rowOff>158750</xdr:rowOff>
    </xdr:to>
    <xdr:sp macro="" textlink="">
      <xdr:nvSpPr>
        <xdr:cNvPr id="91" name="楕円 90"/>
        <xdr:cNvSpPr/>
      </xdr:nvSpPr>
      <xdr:spPr>
        <a:xfrm>
          <a:off x="2159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168927</xdr:rowOff>
    </xdr:from>
    <xdr:ext cx="762000" cy="259045"/>
    <xdr:sp macro="" textlink="">
      <xdr:nvSpPr>
        <xdr:cNvPr id="92" name="テキスト ボックス 91"/>
        <xdr:cNvSpPr txBox="1"/>
      </xdr:nvSpPr>
      <xdr:spPr>
        <a:xfrm>
          <a:off x="1828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167640</xdr:rowOff>
    </xdr:from>
    <xdr:to>
      <xdr:col>6</xdr:col>
      <xdr:colOff>171450</xdr:colOff>
      <xdr:row>35</xdr:row>
      <xdr:rowOff>97790</xdr:rowOff>
    </xdr:to>
    <xdr:sp macro="" textlink="">
      <xdr:nvSpPr>
        <xdr:cNvPr id="93" name="楕円 92"/>
        <xdr:cNvSpPr/>
      </xdr:nvSpPr>
      <xdr:spPr>
        <a:xfrm>
          <a:off x="1270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107967</xdr:rowOff>
    </xdr:from>
    <xdr:ext cx="762000" cy="259045"/>
    <xdr:sp macro="" textlink="">
      <xdr:nvSpPr>
        <xdr:cNvPr id="94" name="テキスト ボックス 93"/>
        <xdr:cNvSpPr txBox="1"/>
      </xdr:nvSpPr>
      <xdr:spPr>
        <a:xfrm>
          <a:off x="939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物件費の主な増加要因として、錦ネット（インターネットサービス）に係る経費が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4,234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千円、インフルエンザ等の予防接種事業費</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4,692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千円、公共施設整備計画委託料</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4,257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千円であった。このうち錦ネット分については、インターネット使用料が財源となっている。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近年、行政システムの電子化やセキュリティー対策に要する経費に加えＩＣＴ教育に係る経常的経費が増加傾向にある。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122101</xdr:rowOff>
    </xdr:from>
    <xdr:to>
      <xdr:col>82</xdr:col>
      <xdr:colOff>107950</xdr:colOff>
      <xdr:row>20</xdr:row>
      <xdr:rowOff>143328</xdr:rowOff>
    </xdr:to>
    <xdr:cxnSp macro="">
      <xdr:nvCxnSpPr>
        <xdr:cNvPr id="124" name="直線コネクタ 123"/>
        <xdr:cNvCxnSpPr/>
      </xdr:nvCxnSpPr>
      <xdr:spPr>
        <a:xfrm flipV="1">
          <a:off x="16510000" y="2350951"/>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5"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26" name="直線コネクタ 125"/>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37028</xdr:rowOff>
    </xdr:from>
    <xdr:ext cx="762000" cy="259045"/>
    <xdr:sp macro="" textlink="">
      <xdr:nvSpPr>
        <xdr:cNvPr id="127" name="物件費最大値テキスト"/>
        <xdr:cNvSpPr txBox="1"/>
      </xdr:nvSpPr>
      <xdr:spPr>
        <a:xfrm>
          <a:off x="16598900" y="209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122101</xdr:rowOff>
    </xdr:from>
    <xdr:to>
      <xdr:col>82</xdr:col>
      <xdr:colOff>196850</xdr:colOff>
      <xdr:row>13</xdr:row>
      <xdr:rowOff>122101</xdr:rowOff>
    </xdr:to>
    <xdr:cxnSp macro="">
      <xdr:nvCxnSpPr>
        <xdr:cNvPr id="128" name="直線コネクタ 127"/>
        <xdr:cNvCxnSpPr/>
      </xdr:nvCxnSpPr>
      <xdr:spPr>
        <a:xfrm>
          <a:off x="16421100" y="235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99241</xdr:rowOff>
    </xdr:from>
    <xdr:to>
      <xdr:col>82</xdr:col>
      <xdr:colOff>107950</xdr:colOff>
      <xdr:row>15</xdr:row>
      <xdr:rowOff>131899</xdr:rowOff>
    </xdr:to>
    <xdr:cxnSp macro="">
      <xdr:nvCxnSpPr>
        <xdr:cNvPr id="129" name="直線コネクタ 128"/>
        <xdr:cNvCxnSpPr/>
      </xdr:nvCxnSpPr>
      <xdr:spPr>
        <a:xfrm>
          <a:off x="15671800" y="267099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97626</xdr:rowOff>
    </xdr:from>
    <xdr:ext cx="762000" cy="259045"/>
    <xdr:sp macro="" textlink="">
      <xdr:nvSpPr>
        <xdr:cNvPr id="130" name="物件費平均値テキスト"/>
        <xdr:cNvSpPr txBox="1"/>
      </xdr:nvSpPr>
      <xdr:spPr>
        <a:xfrm>
          <a:off x="16598900" y="24979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81099</xdr:rowOff>
    </xdr:from>
    <xdr:to>
      <xdr:col>82</xdr:col>
      <xdr:colOff>158750</xdr:colOff>
      <xdr:row>16</xdr:row>
      <xdr:rowOff>11249</xdr:rowOff>
    </xdr:to>
    <xdr:sp macro="" textlink="">
      <xdr:nvSpPr>
        <xdr:cNvPr id="131" name="フローチャート: 判断 130"/>
        <xdr:cNvSpPr/>
      </xdr:nvSpPr>
      <xdr:spPr>
        <a:xfrm>
          <a:off x="164592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66584</xdr:rowOff>
    </xdr:from>
    <xdr:to>
      <xdr:col>78</xdr:col>
      <xdr:colOff>69850</xdr:colOff>
      <xdr:row>15</xdr:row>
      <xdr:rowOff>99241</xdr:rowOff>
    </xdr:to>
    <xdr:cxnSp macro="">
      <xdr:nvCxnSpPr>
        <xdr:cNvPr id="132" name="直線コネクタ 131"/>
        <xdr:cNvCxnSpPr/>
      </xdr:nvCxnSpPr>
      <xdr:spPr>
        <a:xfrm>
          <a:off x="14782800" y="263833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72934</xdr:rowOff>
    </xdr:from>
    <xdr:to>
      <xdr:col>78</xdr:col>
      <xdr:colOff>120650</xdr:colOff>
      <xdr:row>17</xdr:row>
      <xdr:rowOff>3084</xdr:rowOff>
    </xdr:to>
    <xdr:sp macro="" textlink="">
      <xdr:nvSpPr>
        <xdr:cNvPr id="133" name="フローチャート: 判断 132"/>
        <xdr:cNvSpPr/>
      </xdr:nvSpPr>
      <xdr:spPr>
        <a:xfrm>
          <a:off x="15621000" y="281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159311</xdr:rowOff>
    </xdr:from>
    <xdr:ext cx="736600" cy="259045"/>
    <xdr:sp macro="" textlink="">
      <xdr:nvSpPr>
        <xdr:cNvPr id="134" name="テキスト ボックス 133"/>
        <xdr:cNvSpPr txBox="1"/>
      </xdr:nvSpPr>
      <xdr:spPr>
        <a:xfrm>
          <a:off x="15290800" y="2902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46990</xdr:rowOff>
    </xdr:from>
    <xdr:to>
      <xdr:col>73</xdr:col>
      <xdr:colOff>180975</xdr:colOff>
      <xdr:row>15</xdr:row>
      <xdr:rowOff>66584</xdr:rowOff>
    </xdr:to>
    <xdr:cxnSp macro="">
      <xdr:nvCxnSpPr>
        <xdr:cNvPr id="135" name="直線コネクタ 134"/>
        <xdr:cNvCxnSpPr/>
      </xdr:nvCxnSpPr>
      <xdr:spPr>
        <a:xfrm>
          <a:off x="13893800" y="261874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14151</xdr:rowOff>
    </xdr:from>
    <xdr:to>
      <xdr:col>74</xdr:col>
      <xdr:colOff>31750</xdr:colOff>
      <xdr:row>16</xdr:row>
      <xdr:rowOff>115751</xdr:rowOff>
    </xdr:to>
    <xdr:sp macro="" textlink="">
      <xdr:nvSpPr>
        <xdr:cNvPr id="136" name="フローチャート: 判断 135"/>
        <xdr:cNvSpPr/>
      </xdr:nvSpPr>
      <xdr:spPr>
        <a:xfrm>
          <a:off x="14732000" y="275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100528</xdr:rowOff>
    </xdr:from>
    <xdr:ext cx="762000" cy="259045"/>
    <xdr:sp macro="" textlink="">
      <xdr:nvSpPr>
        <xdr:cNvPr id="137" name="テキスト ボックス 136"/>
        <xdr:cNvSpPr txBox="1"/>
      </xdr:nvSpPr>
      <xdr:spPr>
        <a:xfrm>
          <a:off x="14401800" y="284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14333</xdr:rowOff>
    </xdr:from>
    <xdr:to>
      <xdr:col>69</xdr:col>
      <xdr:colOff>92075</xdr:colOff>
      <xdr:row>15</xdr:row>
      <xdr:rowOff>46990</xdr:rowOff>
    </xdr:to>
    <xdr:cxnSp macro="">
      <xdr:nvCxnSpPr>
        <xdr:cNvPr id="138" name="直線コネクタ 137"/>
        <xdr:cNvCxnSpPr/>
      </xdr:nvCxnSpPr>
      <xdr:spPr>
        <a:xfrm>
          <a:off x="13004800" y="258608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152944</xdr:rowOff>
    </xdr:from>
    <xdr:to>
      <xdr:col>69</xdr:col>
      <xdr:colOff>142875</xdr:colOff>
      <xdr:row>16</xdr:row>
      <xdr:rowOff>83094</xdr:rowOff>
    </xdr:to>
    <xdr:sp macro="" textlink="">
      <xdr:nvSpPr>
        <xdr:cNvPr id="139" name="フローチャート: 判断 138"/>
        <xdr:cNvSpPr/>
      </xdr:nvSpPr>
      <xdr:spPr>
        <a:xfrm>
          <a:off x="13843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67871</xdr:rowOff>
    </xdr:from>
    <xdr:ext cx="762000" cy="259045"/>
    <xdr:sp macro="" textlink="">
      <xdr:nvSpPr>
        <xdr:cNvPr id="140" name="テキスト ボックス 139"/>
        <xdr:cNvSpPr txBox="1"/>
      </xdr:nvSpPr>
      <xdr:spPr>
        <a:xfrm>
          <a:off x="13512800" y="2811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139881</xdr:rowOff>
    </xdr:from>
    <xdr:to>
      <xdr:col>65</xdr:col>
      <xdr:colOff>53975</xdr:colOff>
      <xdr:row>16</xdr:row>
      <xdr:rowOff>70031</xdr:rowOff>
    </xdr:to>
    <xdr:sp macro="" textlink="">
      <xdr:nvSpPr>
        <xdr:cNvPr id="141" name="フローチャート: 判断 140"/>
        <xdr:cNvSpPr/>
      </xdr:nvSpPr>
      <xdr:spPr>
        <a:xfrm>
          <a:off x="12954000" y="271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54808</xdr:rowOff>
    </xdr:from>
    <xdr:ext cx="762000" cy="259045"/>
    <xdr:sp macro="" textlink="">
      <xdr:nvSpPr>
        <xdr:cNvPr id="142" name="テキスト ボックス 141"/>
        <xdr:cNvSpPr txBox="1"/>
      </xdr:nvSpPr>
      <xdr:spPr>
        <a:xfrm>
          <a:off x="12623800" y="2798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81099</xdr:rowOff>
    </xdr:from>
    <xdr:to>
      <xdr:col>82</xdr:col>
      <xdr:colOff>158750</xdr:colOff>
      <xdr:row>16</xdr:row>
      <xdr:rowOff>11249</xdr:rowOff>
    </xdr:to>
    <xdr:sp macro="" textlink="">
      <xdr:nvSpPr>
        <xdr:cNvPr id="148" name="楕円 147"/>
        <xdr:cNvSpPr/>
      </xdr:nvSpPr>
      <xdr:spPr>
        <a:xfrm>
          <a:off x="16459200" y="265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53176</xdr:rowOff>
    </xdr:from>
    <xdr:ext cx="762000" cy="259045"/>
    <xdr:sp macro="" textlink="">
      <xdr:nvSpPr>
        <xdr:cNvPr id="149" name="物件費該当値テキスト"/>
        <xdr:cNvSpPr txBox="1"/>
      </xdr:nvSpPr>
      <xdr:spPr>
        <a:xfrm>
          <a:off x="16598900" y="2624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48441</xdr:rowOff>
    </xdr:from>
    <xdr:to>
      <xdr:col>78</xdr:col>
      <xdr:colOff>120650</xdr:colOff>
      <xdr:row>15</xdr:row>
      <xdr:rowOff>150041</xdr:rowOff>
    </xdr:to>
    <xdr:sp macro="" textlink="">
      <xdr:nvSpPr>
        <xdr:cNvPr id="150" name="楕円 149"/>
        <xdr:cNvSpPr/>
      </xdr:nvSpPr>
      <xdr:spPr>
        <a:xfrm>
          <a:off x="15621000" y="262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160218</xdr:rowOff>
    </xdr:from>
    <xdr:ext cx="736600" cy="259045"/>
    <xdr:sp macro="" textlink="">
      <xdr:nvSpPr>
        <xdr:cNvPr id="151" name="テキスト ボックス 150"/>
        <xdr:cNvSpPr txBox="1"/>
      </xdr:nvSpPr>
      <xdr:spPr>
        <a:xfrm>
          <a:off x="15290800" y="2389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15784</xdr:rowOff>
    </xdr:from>
    <xdr:to>
      <xdr:col>74</xdr:col>
      <xdr:colOff>31750</xdr:colOff>
      <xdr:row>15</xdr:row>
      <xdr:rowOff>117384</xdr:rowOff>
    </xdr:to>
    <xdr:sp macro="" textlink="">
      <xdr:nvSpPr>
        <xdr:cNvPr id="152" name="楕円 151"/>
        <xdr:cNvSpPr/>
      </xdr:nvSpPr>
      <xdr:spPr>
        <a:xfrm>
          <a:off x="14732000" y="258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127561</xdr:rowOff>
    </xdr:from>
    <xdr:ext cx="762000" cy="259045"/>
    <xdr:sp macro="" textlink="">
      <xdr:nvSpPr>
        <xdr:cNvPr id="153" name="テキスト ボックス 152"/>
        <xdr:cNvSpPr txBox="1"/>
      </xdr:nvSpPr>
      <xdr:spPr>
        <a:xfrm>
          <a:off x="14401800" y="2356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167640</xdr:rowOff>
    </xdr:from>
    <xdr:to>
      <xdr:col>69</xdr:col>
      <xdr:colOff>142875</xdr:colOff>
      <xdr:row>15</xdr:row>
      <xdr:rowOff>97790</xdr:rowOff>
    </xdr:to>
    <xdr:sp macro="" textlink="">
      <xdr:nvSpPr>
        <xdr:cNvPr id="154" name="楕円 153"/>
        <xdr:cNvSpPr/>
      </xdr:nvSpPr>
      <xdr:spPr>
        <a:xfrm>
          <a:off x="13843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107967</xdr:rowOff>
    </xdr:from>
    <xdr:ext cx="762000" cy="259045"/>
    <xdr:sp macro="" textlink="">
      <xdr:nvSpPr>
        <xdr:cNvPr id="155" name="テキスト ボックス 154"/>
        <xdr:cNvSpPr txBox="1"/>
      </xdr:nvSpPr>
      <xdr:spPr>
        <a:xfrm>
          <a:off x="13512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134983</xdr:rowOff>
    </xdr:from>
    <xdr:to>
      <xdr:col>65</xdr:col>
      <xdr:colOff>53975</xdr:colOff>
      <xdr:row>15</xdr:row>
      <xdr:rowOff>65133</xdr:rowOff>
    </xdr:to>
    <xdr:sp macro="" textlink="">
      <xdr:nvSpPr>
        <xdr:cNvPr id="156" name="楕円 155"/>
        <xdr:cNvSpPr/>
      </xdr:nvSpPr>
      <xdr:spPr>
        <a:xfrm>
          <a:off x="12954000" y="25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75310</xdr:rowOff>
    </xdr:from>
    <xdr:ext cx="762000" cy="259045"/>
    <xdr:sp macro="" textlink="">
      <xdr:nvSpPr>
        <xdr:cNvPr id="157" name="テキスト ボックス 156"/>
        <xdr:cNvSpPr txBox="1"/>
      </xdr:nvSpPr>
      <xdr:spPr>
        <a:xfrm>
          <a:off x="12623800" y="23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幼児教育・保育無償化に伴う</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負担金や障がい者福祉サービスの増加により、依然として高い水準で推移しており、年々増加している。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本町は他団体と比べ、子どもの数が多い（合計特殊出生率全国</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位）ことや、高齢化の進展により扶助費は類似団体内でも高い状況である。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62</xdr:row>
      <xdr:rowOff>12700</xdr:rowOff>
    </xdr:to>
    <xdr:cxnSp macro="">
      <xdr:nvCxnSpPr>
        <xdr:cNvPr id="187" name="直線コネクタ 186"/>
        <xdr:cNvCxnSpPr/>
      </xdr:nvCxnSpPr>
      <xdr:spPr>
        <a:xfrm flipV="1">
          <a:off x="4826000" y="9026072"/>
          <a:ext cx="0" cy="161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8"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9" name="直線コネクタ 188"/>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90" name="扶助費最大値テキスト"/>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91" name="直線コネクタ 190"/>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78015</xdr:rowOff>
    </xdr:from>
    <xdr:to>
      <xdr:col>24</xdr:col>
      <xdr:colOff>25400</xdr:colOff>
      <xdr:row>61</xdr:row>
      <xdr:rowOff>135165</xdr:rowOff>
    </xdr:to>
    <xdr:cxnSp macro="">
      <xdr:nvCxnSpPr>
        <xdr:cNvPr id="192" name="直線コネクタ 191"/>
        <xdr:cNvCxnSpPr/>
      </xdr:nvCxnSpPr>
      <xdr:spPr>
        <a:xfrm flipV="1">
          <a:off x="3987800" y="10365015"/>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100892</xdr:rowOff>
    </xdr:from>
    <xdr:ext cx="762000" cy="259045"/>
    <xdr:sp macro="" textlink="">
      <xdr:nvSpPr>
        <xdr:cNvPr id="193" name="扶助費平均値テキスト"/>
        <xdr:cNvSpPr txBox="1"/>
      </xdr:nvSpPr>
      <xdr:spPr>
        <a:xfrm>
          <a:off x="4914900" y="9359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84365</xdr:rowOff>
    </xdr:from>
    <xdr:to>
      <xdr:col>24</xdr:col>
      <xdr:colOff>76200</xdr:colOff>
      <xdr:row>56</xdr:row>
      <xdr:rowOff>14515</xdr:rowOff>
    </xdr:to>
    <xdr:sp macro="" textlink="">
      <xdr:nvSpPr>
        <xdr:cNvPr id="194" name="フローチャート: 判断 193"/>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61</xdr:row>
      <xdr:rowOff>135165</xdr:rowOff>
    </xdr:from>
    <xdr:to>
      <xdr:col>19</xdr:col>
      <xdr:colOff>187325</xdr:colOff>
      <xdr:row>61</xdr:row>
      <xdr:rowOff>167822</xdr:rowOff>
    </xdr:to>
    <xdr:cxnSp macro="">
      <xdr:nvCxnSpPr>
        <xdr:cNvPr id="195" name="直線コネクタ 194"/>
        <xdr:cNvCxnSpPr/>
      </xdr:nvCxnSpPr>
      <xdr:spPr>
        <a:xfrm flipV="1">
          <a:off x="3098800" y="105936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97" name="テキスト ボックス 196"/>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61</xdr:row>
      <xdr:rowOff>151493</xdr:rowOff>
    </xdr:from>
    <xdr:to>
      <xdr:col>15</xdr:col>
      <xdr:colOff>98425</xdr:colOff>
      <xdr:row>61</xdr:row>
      <xdr:rowOff>167822</xdr:rowOff>
    </xdr:to>
    <xdr:cxnSp macro="">
      <xdr:nvCxnSpPr>
        <xdr:cNvPr id="198" name="直線コネクタ 197"/>
        <xdr:cNvCxnSpPr/>
      </xdr:nvCxnSpPr>
      <xdr:spPr>
        <a:xfrm>
          <a:off x="2209800" y="106099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149678</xdr:rowOff>
    </xdr:from>
    <xdr:to>
      <xdr:col>15</xdr:col>
      <xdr:colOff>149225</xdr:colOff>
      <xdr:row>56</xdr:row>
      <xdr:rowOff>79828</xdr:rowOff>
    </xdr:to>
    <xdr:sp macro="" textlink="">
      <xdr:nvSpPr>
        <xdr:cNvPr id="199" name="フローチャート: 判断 198"/>
        <xdr:cNvSpPr/>
      </xdr:nvSpPr>
      <xdr:spPr>
        <a:xfrm>
          <a:off x="3048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90005</xdr:rowOff>
    </xdr:from>
    <xdr:ext cx="762000" cy="259045"/>
    <xdr:sp macro="" textlink="">
      <xdr:nvSpPr>
        <xdr:cNvPr id="200" name="テキスト ボックス 199"/>
        <xdr:cNvSpPr txBox="1"/>
      </xdr:nvSpPr>
      <xdr:spPr>
        <a:xfrm>
          <a:off x="2717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61</xdr:row>
      <xdr:rowOff>135165</xdr:rowOff>
    </xdr:from>
    <xdr:to>
      <xdr:col>11</xdr:col>
      <xdr:colOff>9525</xdr:colOff>
      <xdr:row>61</xdr:row>
      <xdr:rowOff>151493</xdr:rowOff>
    </xdr:to>
    <xdr:cxnSp macro="">
      <xdr:nvCxnSpPr>
        <xdr:cNvPr id="201" name="直線コネクタ 200"/>
        <xdr:cNvCxnSpPr/>
      </xdr:nvCxnSpPr>
      <xdr:spPr>
        <a:xfrm>
          <a:off x="1320800" y="105936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117022</xdr:rowOff>
    </xdr:from>
    <xdr:to>
      <xdr:col>11</xdr:col>
      <xdr:colOff>60325</xdr:colOff>
      <xdr:row>56</xdr:row>
      <xdr:rowOff>47172</xdr:rowOff>
    </xdr:to>
    <xdr:sp macro="" textlink="">
      <xdr:nvSpPr>
        <xdr:cNvPr id="202" name="フローチャート: 判断 201"/>
        <xdr:cNvSpPr/>
      </xdr:nvSpPr>
      <xdr:spPr>
        <a:xfrm>
          <a:off x="2159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57349</xdr:rowOff>
    </xdr:from>
    <xdr:ext cx="762000" cy="259045"/>
    <xdr:sp macro="" textlink="">
      <xdr:nvSpPr>
        <xdr:cNvPr id="203" name="テキスト ボックス 202"/>
        <xdr:cNvSpPr txBox="1"/>
      </xdr:nvSpPr>
      <xdr:spPr>
        <a:xfrm>
          <a:off x="1828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84365</xdr:rowOff>
    </xdr:from>
    <xdr:to>
      <xdr:col>6</xdr:col>
      <xdr:colOff>171450</xdr:colOff>
      <xdr:row>56</xdr:row>
      <xdr:rowOff>14515</xdr:rowOff>
    </xdr:to>
    <xdr:sp macro="" textlink="">
      <xdr:nvSpPr>
        <xdr:cNvPr id="204" name="フローチャート: 判断 203"/>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24692</xdr:rowOff>
    </xdr:from>
    <xdr:ext cx="762000" cy="259045"/>
    <xdr:sp macro="" textlink="">
      <xdr:nvSpPr>
        <xdr:cNvPr id="205" name="テキスト ボックス 204"/>
        <xdr:cNvSpPr txBox="1"/>
      </xdr:nvSpPr>
      <xdr:spPr>
        <a:xfrm>
          <a:off x="939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27215</xdr:rowOff>
    </xdr:from>
    <xdr:to>
      <xdr:col>24</xdr:col>
      <xdr:colOff>76200</xdr:colOff>
      <xdr:row>60</xdr:row>
      <xdr:rowOff>128815</xdr:rowOff>
    </xdr:to>
    <xdr:sp macro="" textlink="">
      <xdr:nvSpPr>
        <xdr:cNvPr id="211" name="楕円 210"/>
        <xdr:cNvSpPr/>
      </xdr:nvSpPr>
      <xdr:spPr>
        <a:xfrm>
          <a:off x="4775200" y="1031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170742</xdr:rowOff>
    </xdr:from>
    <xdr:ext cx="762000" cy="259045"/>
    <xdr:sp macro="" textlink="">
      <xdr:nvSpPr>
        <xdr:cNvPr id="212" name="扶助費該当値テキスト"/>
        <xdr:cNvSpPr txBox="1"/>
      </xdr:nvSpPr>
      <xdr:spPr>
        <a:xfrm>
          <a:off x="4914900" y="1028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61</xdr:row>
      <xdr:rowOff>84365</xdr:rowOff>
    </xdr:from>
    <xdr:to>
      <xdr:col>20</xdr:col>
      <xdr:colOff>38100</xdr:colOff>
      <xdr:row>62</xdr:row>
      <xdr:rowOff>14515</xdr:rowOff>
    </xdr:to>
    <xdr:sp macro="" textlink="">
      <xdr:nvSpPr>
        <xdr:cNvPr id="213" name="楕円 212"/>
        <xdr:cNvSpPr/>
      </xdr:nvSpPr>
      <xdr:spPr>
        <a:xfrm>
          <a:off x="3937000" y="1054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170742</xdr:rowOff>
    </xdr:from>
    <xdr:ext cx="736600" cy="259045"/>
    <xdr:sp macro="" textlink="">
      <xdr:nvSpPr>
        <xdr:cNvPr id="214" name="テキスト ボックス 213"/>
        <xdr:cNvSpPr txBox="1"/>
      </xdr:nvSpPr>
      <xdr:spPr>
        <a:xfrm>
          <a:off x="3606800" y="10629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61</xdr:row>
      <xdr:rowOff>117022</xdr:rowOff>
    </xdr:from>
    <xdr:to>
      <xdr:col>15</xdr:col>
      <xdr:colOff>149225</xdr:colOff>
      <xdr:row>62</xdr:row>
      <xdr:rowOff>47172</xdr:rowOff>
    </xdr:to>
    <xdr:sp macro="" textlink="">
      <xdr:nvSpPr>
        <xdr:cNvPr id="215" name="楕円 214"/>
        <xdr:cNvSpPr/>
      </xdr:nvSpPr>
      <xdr:spPr>
        <a:xfrm>
          <a:off x="3048000" y="1057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62</xdr:row>
      <xdr:rowOff>31949</xdr:rowOff>
    </xdr:from>
    <xdr:ext cx="762000" cy="259045"/>
    <xdr:sp macro="" textlink="">
      <xdr:nvSpPr>
        <xdr:cNvPr id="216" name="テキスト ボックス 215"/>
        <xdr:cNvSpPr txBox="1"/>
      </xdr:nvSpPr>
      <xdr:spPr>
        <a:xfrm>
          <a:off x="2717800" y="1066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61</xdr:row>
      <xdr:rowOff>100693</xdr:rowOff>
    </xdr:from>
    <xdr:to>
      <xdr:col>11</xdr:col>
      <xdr:colOff>60325</xdr:colOff>
      <xdr:row>62</xdr:row>
      <xdr:rowOff>30843</xdr:rowOff>
    </xdr:to>
    <xdr:sp macro="" textlink="">
      <xdr:nvSpPr>
        <xdr:cNvPr id="217" name="楕円 216"/>
        <xdr:cNvSpPr/>
      </xdr:nvSpPr>
      <xdr:spPr>
        <a:xfrm>
          <a:off x="2159000" y="1055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62</xdr:row>
      <xdr:rowOff>15620</xdr:rowOff>
    </xdr:from>
    <xdr:ext cx="762000" cy="259045"/>
    <xdr:sp macro="" textlink="">
      <xdr:nvSpPr>
        <xdr:cNvPr id="218" name="テキスト ボックス 217"/>
        <xdr:cNvSpPr txBox="1"/>
      </xdr:nvSpPr>
      <xdr:spPr>
        <a:xfrm>
          <a:off x="1828800" y="1064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61</xdr:row>
      <xdr:rowOff>84365</xdr:rowOff>
    </xdr:from>
    <xdr:to>
      <xdr:col>6</xdr:col>
      <xdr:colOff>171450</xdr:colOff>
      <xdr:row>62</xdr:row>
      <xdr:rowOff>14515</xdr:rowOff>
    </xdr:to>
    <xdr:sp macro="" textlink="">
      <xdr:nvSpPr>
        <xdr:cNvPr id="219" name="楕円 218"/>
        <xdr:cNvSpPr/>
      </xdr:nvSpPr>
      <xdr:spPr>
        <a:xfrm>
          <a:off x="1270000" y="1054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170742</xdr:rowOff>
    </xdr:from>
    <xdr:ext cx="762000" cy="259045"/>
    <xdr:sp macro="" textlink="">
      <xdr:nvSpPr>
        <xdr:cNvPr id="220" name="テキスト ボックス 219"/>
        <xdr:cNvSpPr txBox="1"/>
      </xdr:nvSpPr>
      <xdr:spPr>
        <a:xfrm>
          <a:off x="939800" y="1062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下水道事業の施設整備に伴う公債費分の繰出しの占める割合が高いことから、令和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月から下水道料金の改定（値上げ）を行った。</a:t>
          </a:r>
        </a:p>
        <a:p>
          <a:r>
            <a:rPr kumimoji="1" lang="ja-JP" altLang="en-US" sz="1300">
              <a:latin typeface="ＭＳ Ｐゴシック" panose="020B0600070205080204" pitchFamily="50" charset="-128"/>
              <a:ea typeface="ＭＳ Ｐゴシック" panose="020B0600070205080204" pitchFamily="50" charset="-128"/>
            </a:rPr>
            <a:t>　国保特別会計や介護保険特別会計に対する繰出金が、高齢化の進展により増加傾向にあることから、住民の健康増進・予防介護等に取り組むとともに、介護認定者が増加しており保険料の見直しを検討し、普通会計からの繰出削減に取り組む必要があ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34472</xdr:rowOff>
    </xdr:from>
    <xdr:to>
      <xdr:col>82</xdr:col>
      <xdr:colOff>107950</xdr:colOff>
      <xdr:row>61</xdr:row>
      <xdr:rowOff>4535</xdr:rowOff>
    </xdr:to>
    <xdr:cxnSp macro="">
      <xdr:nvCxnSpPr>
        <xdr:cNvPr id="250" name="直線コネクタ 249"/>
        <xdr:cNvCxnSpPr/>
      </xdr:nvCxnSpPr>
      <xdr:spPr>
        <a:xfrm flipV="1">
          <a:off x="16510000" y="8949872"/>
          <a:ext cx="0" cy="151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51" name="その他最小値テキスト"/>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52" name="直線コネクタ 251"/>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120849</xdr:rowOff>
    </xdr:from>
    <xdr:ext cx="762000" cy="259045"/>
    <xdr:sp macro="" textlink="">
      <xdr:nvSpPr>
        <xdr:cNvPr id="253" name="その他最大値テキスト"/>
        <xdr:cNvSpPr txBox="1"/>
      </xdr:nvSpPr>
      <xdr:spPr>
        <a:xfrm>
          <a:off x="16598900" y="869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34472</xdr:rowOff>
    </xdr:from>
    <xdr:to>
      <xdr:col>82</xdr:col>
      <xdr:colOff>196850</xdr:colOff>
      <xdr:row>52</xdr:row>
      <xdr:rowOff>34472</xdr:rowOff>
    </xdr:to>
    <xdr:cxnSp macro="">
      <xdr:nvCxnSpPr>
        <xdr:cNvPr id="254" name="直線コネクタ 253"/>
        <xdr:cNvCxnSpPr/>
      </xdr:nvCxnSpPr>
      <xdr:spPr>
        <a:xfrm>
          <a:off x="16421100" y="894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xdr:rowOff>
    </xdr:from>
    <xdr:to>
      <xdr:col>82</xdr:col>
      <xdr:colOff>107950</xdr:colOff>
      <xdr:row>56</xdr:row>
      <xdr:rowOff>88900</xdr:rowOff>
    </xdr:to>
    <xdr:cxnSp macro="">
      <xdr:nvCxnSpPr>
        <xdr:cNvPr id="255" name="直線コネクタ 254"/>
        <xdr:cNvCxnSpPr/>
      </xdr:nvCxnSpPr>
      <xdr:spPr>
        <a:xfrm flipV="1">
          <a:off x="15671800" y="96139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149877</xdr:rowOff>
    </xdr:from>
    <xdr:ext cx="762000" cy="259045"/>
    <xdr:sp macro="" textlink="">
      <xdr:nvSpPr>
        <xdr:cNvPr id="256" name="その他平均値テキスト"/>
        <xdr:cNvSpPr txBox="1"/>
      </xdr:nvSpPr>
      <xdr:spPr>
        <a:xfrm>
          <a:off x="16598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57" name="フローチャート: 判断 256"/>
        <xdr:cNvSpPr/>
      </xdr:nvSpPr>
      <xdr:spPr>
        <a:xfrm>
          <a:off x="16459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xdr:rowOff>
    </xdr:from>
    <xdr:to>
      <xdr:col>78</xdr:col>
      <xdr:colOff>69850</xdr:colOff>
      <xdr:row>56</xdr:row>
      <xdr:rowOff>88900</xdr:rowOff>
    </xdr:to>
    <xdr:cxnSp macro="">
      <xdr:nvCxnSpPr>
        <xdr:cNvPr id="258" name="直線コネクタ 257"/>
        <xdr:cNvCxnSpPr/>
      </xdr:nvCxnSpPr>
      <xdr:spPr>
        <a:xfrm>
          <a:off x="14782800" y="9613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5443</xdr:rowOff>
    </xdr:from>
    <xdr:to>
      <xdr:col>78</xdr:col>
      <xdr:colOff>120650</xdr:colOff>
      <xdr:row>56</xdr:row>
      <xdr:rowOff>107043</xdr:rowOff>
    </xdr:to>
    <xdr:sp macro="" textlink="">
      <xdr:nvSpPr>
        <xdr:cNvPr id="259" name="フローチャート: 判断 258"/>
        <xdr:cNvSpPr/>
      </xdr:nvSpPr>
      <xdr:spPr>
        <a:xfrm>
          <a:off x="15621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117220</xdr:rowOff>
    </xdr:from>
    <xdr:ext cx="736600" cy="259045"/>
    <xdr:sp macro="" textlink="">
      <xdr:nvSpPr>
        <xdr:cNvPr id="260" name="テキスト ボックス 259"/>
        <xdr:cNvSpPr txBox="1"/>
      </xdr:nvSpPr>
      <xdr:spPr>
        <a:xfrm>
          <a:off x="15290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162378</xdr:rowOff>
    </xdr:from>
    <xdr:to>
      <xdr:col>73</xdr:col>
      <xdr:colOff>180975</xdr:colOff>
      <xdr:row>56</xdr:row>
      <xdr:rowOff>12700</xdr:rowOff>
    </xdr:to>
    <xdr:cxnSp macro="">
      <xdr:nvCxnSpPr>
        <xdr:cNvPr id="261" name="直線コネクタ 260"/>
        <xdr:cNvCxnSpPr/>
      </xdr:nvCxnSpPr>
      <xdr:spPr>
        <a:xfrm>
          <a:off x="13893800" y="95921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70757</xdr:rowOff>
    </xdr:from>
    <xdr:to>
      <xdr:col>74</xdr:col>
      <xdr:colOff>31750</xdr:colOff>
      <xdr:row>57</xdr:row>
      <xdr:rowOff>907</xdr:rowOff>
    </xdr:to>
    <xdr:sp macro="" textlink="">
      <xdr:nvSpPr>
        <xdr:cNvPr id="262" name="フローチャート: 判断 261"/>
        <xdr:cNvSpPr/>
      </xdr:nvSpPr>
      <xdr:spPr>
        <a:xfrm>
          <a:off x="14732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157134</xdr:rowOff>
    </xdr:from>
    <xdr:ext cx="762000" cy="259045"/>
    <xdr:sp macro="" textlink="">
      <xdr:nvSpPr>
        <xdr:cNvPr id="263" name="テキスト ボックス 262"/>
        <xdr:cNvSpPr txBox="1"/>
      </xdr:nvSpPr>
      <xdr:spPr>
        <a:xfrm>
          <a:off x="14401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162378</xdr:rowOff>
    </xdr:from>
    <xdr:to>
      <xdr:col>69</xdr:col>
      <xdr:colOff>92075</xdr:colOff>
      <xdr:row>57</xdr:row>
      <xdr:rowOff>15422</xdr:rowOff>
    </xdr:to>
    <xdr:cxnSp macro="">
      <xdr:nvCxnSpPr>
        <xdr:cNvPr id="264" name="直線コネクタ 263"/>
        <xdr:cNvCxnSpPr/>
      </xdr:nvCxnSpPr>
      <xdr:spPr>
        <a:xfrm flipV="1">
          <a:off x="13004800" y="9592128"/>
          <a:ext cx="889000" cy="19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70757</xdr:rowOff>
    </xdr:from>
    <xdr:to>
      <xdr:col>69</xdr:col>
      <xdr:colOff>142875</xdr:colOff>
      <xdr:row>57</xdr:row>
      <xdr:rowOff>907</xdr:rowOff>
    </xdr:to>
    <xdr:sp macro="" textlink="">
      <xdr:nvSpPr>
        <xdr:cNvPr id="265" name="フローチャート: 判断 264"/>
        <xdr:cNvSpPr/>
      </xdr:nvSpPr>
      <xdr:spPr>
        <a:xfrm>
          <a:off x="13843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157134</xdr:rowOff>
    </xdr:from>
    <xdr:ext cx="762000" cy="259045"/>
    <xdr:sp macro="" textlink="">
      <xdr:nvSpPr>
        <xdr:cNvPr id="266" name="テキスト ボックス 265"/>
        <xdr:cNvSpPr txBox="1"/>
      </xdr:nvSpPr>
      <xdr:spPr>
        <a:xfrm>
          <a:off x="13512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27215</xdr:rowOff>
    </xdr:from>
    <xdr:to>
      <xdr:col>65</xdr:col>
      <xdr:colOff>53975</xdr:colOff>
      <xdr:row>56</xdr:row>
      <xdr:rowOff>128815</xdr:rowOff>
    </xdr:to>
    <xdr:sp macro="" textlink="">
      <xdr:nvSpPr>
        <xdr:cNvPr id="267" name="フローチャート: 判断 266"/>
        <xdr:cNvSpPr/>
      </xdr:nvSpPr>
      <xdr:spPr>
        <a:xfrm>
          <a:off x="12954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138992</xdr:rowOff>
    </xdr:from>
    <xdr:ext cx="762000" cy="259045"/>
    <xdr:sp macro="" textlink="">
      <xdr:nvSpPr>
        <xdr:cNvPr id="268" name="テキスト ボックス 267"/>
        <xdr:cNvSpPr txBox="1"/>
      </xdr:nvSpPr>
      <xdr:spPr>
        <a:xfrm>
          <a:off x="12623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74" name="楕円 273"/>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105427</xdr:rowOff>
    </xdr:from>
    <xdr:ext cx="762000" cy="259045"/>
    <xdr:sp macro="" textlink="">
      <xdr:nvSpPr>
        <xdr:cNvPr id="275" name="その他該当値テキスト"/>
        <xdr:cNvSpPr txBox="1"/>
      </xdr:nvSpPr>
      <xdr:spPr>
        <a:xfrm>
          <a:off x="16598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38100</xdr:rowOff>
    </xdr:from>
    <xdr:to>
      <xdr:col>78</xdr:col>
      <xdr:colOff>120650</xdr:colOff>
      <xdr:row>56</xdr:row>
      <xdr:rowOff>139700</xdr:rowOff>
    </xdr:to>
    <xdr:sp macro="" textlink="">
      <xdr:nvSpPr>
        <xdr:cNvPr id="276" name="楕円 275"/>
        <xdr:cNvSpPr/>
      </xdr:nvSpPr>
      <xdr:spPr>
        <a:xfrm>
          <a:off x="15621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124477</xdr:rowOff>
    </xdr:from>
    <xdr:ext cx="736600" cy="259045"/>
    <xdr:sp macro="" textlink="">
      <xdr:nvSpPr>
        <xdr:cNvPr id="277" name="テキスト ボックス 276"/>
        <xdr:cNvSpPr txBox="1"/>
      </xdr:nvSpPr>
      <xdr:spPr>
        <a:xfrm>
          <a:off x="15290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133350</xdr:rowOff>
    </xdr:from>
    <xdr:to>
      <xdr:col>74</xdr:col>
      <xdr:colOff>31750</xdr:colOff>
      <xdr:row>56</xdr:row>
      <xdr:rowOff>63500</xdr:rowOff>
    </xdr:to>
    <xdr:sp macro="" textlink="">
      <xdr:nvSpPr>
        <xdr:cNvPr id="278" name="楕円 277"/>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73677</xdr:rowOff>
    </xdr:from>
    <xdr:ext cx="762000" cy="259045"/>
    <xdr:sp macro="" textlink="">
      <xdr:nvSpPr>
        <xdr:cNvPr id="279" name="テキスト ボックス 278"/>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111578</xdr:rowOff>
    </xdr:from>
    <xdr:to>
      <xdr:col>69</xdr:col>
      <xdr:colOff>142875</xdr:colOff>
      <xdr:row>56</xdr:row>
      <xdr:rowOff>41728</xdr:rowOff>
    </xdr:to>
    <xdr:sp macro="" textlink="">
      <xdr:nvSpPr>
        <xdr:cNvPr id="280" name="楕円 279"/>
        <xdr:cNvSpPr/>
      </xdr:nvSpPr>
      <xdr:spPr>
        <a:xfrm>
          <a:off x="13843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51905</xdr:rowOff>
    </xdr:from>
    <xdr:ext cx="762000" cy="259045"/>
    <xdr:sp macro="" textlink="">
      <xdr:nvSpPr>
        <xdr:cNvPr id="281" name="テキスト ボックス 280"/>
        <xdr:cNvSpPr txBox="1"/>
      </xdr:nvSpPr>
      <xdr:spPr>
        <a:xfrm>
          <a:off x="13512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136072</xdr:rowOff>
    </xdr:from>
    <xdr:to>
      <xdr:col>65</xdr:col>
      <xdr:colOff>53975</xdr:colOff>
      <xdr:row>57</xdr:row>
      <xdr:rowOff>66222</xdr:rowOff>
    </xdr:to>
    <xdr:sp macro="" textlink="">
      <xdr:nvSpPr>
        <xdr:cNvPr id="282" name="楕円 281"/>
        <xdr:cNvSpPr/>
      </xdr:nvSpPr>
      <xdr:spPr>
        <a:xfrm>
          <a:off x="12954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50999</xdr:rowOff>
    </xdr:from>
    <xdr:ext cx="762000" cy="259045"/>
    <xdr:sp macro="" textlink="">
      <xdr:nvSpPr>
        <xdr:cNvPr id="283" name="テキスト ボックス 282"/>
        <xdr:cNvSpPr txBox="1"/>
      </xdr:nvSpPr>
      <xdr:spPr>
        <a:xfrm>
          <a:off x="12623800" y="982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広域行政組合に対する負担金のうち、ごみ処理費用負担分が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月豪雨災害により増加した。令和２年度から子宝祝い金の支給額を拡充したことも増加の一因となった。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一方で、新型コロナウイルス感染症及び７月豪雨災害により、例年開催されていた体育行事・イベント事業が中止となったため団体組織等に対する補助費が減少した。単独補助金については、引き続き必要性・効果等の検証を行っていく必要が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8" name="直線コネクタ 297"/>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9" name="テキスト ボックス 298"/>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302" name="直線コネクタ 301"/>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303" name="テキスト ボックス 302"/>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155575</xdr:rowOff>
    </xdr:from>
    <xdr:to>
      <xdr:col>82</xdr:col>
      <xdr:colOff>107950</xdr:colOff>
      <xdr:row>41</xdr:row>
      <xdr:rowOff>29845</xdr:rowOff>
    </xdr:to>
    <xdr:cxnSp macro="">
      <xdr:nvCxnSpPr>
        <xdr:cNvPr id="307" name="直線コネクタ 306"/>
        <xdr:cNvCxnSpPr/>
      </xdr:nvCxnSpPr>
      <xdr:spPr>
        <a:xfrm flipV="1">
          <a:off x="16510000" y="5813425"/>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1922</xdr:rowOff>
    </xdr:from>
    <xdr:ext cx="762000" cy="259045"/>
    <xdr:sp macro="" textlink="">
      <xdr:nvSpPr>
        <xdr:cNvPr id="308" name="補助費等最小値テキスト"/>
        <xdr:cNvSpPr txBox="1"/>
      </xdr:nvSpPr>
      <xdr:spPr>
        <a:xfrm>
          <a:off x="16598900" y="703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29845</xdr:rowOff>
    </xdr:from>
    <xdr:to>
      <xdr:col>82</xdr:col>
      <xdr:colOff>196850</xdr:colOff>
      <xdr:row>41</xdr:row>
      <xdr:rowOff>29845</xdr:rowOff>
    </xdr:to>
    <xdr:cxnSp macro="">
      <xdr:nvCxnSpPr>
        <xdr:cNvPr id="309" name="直線コネクタ 308"/>
        <xdr:cNvCxnSpPr/>
      </xdr:nvCxnSpPr>
      <xdr:spPr>
        <a:xfrm>
          <a:off x="16421100" y="705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70502</xdr:rowOff>
    </xdr:from>
    <xdr:ext cx="762000" cy="259045"/>
    <xdr:sp macro="" textlink="">
      <xdr:nvSpPr>
        <xdr:cNvPr id="310" name="補助費等最大値テキスト"/>
        <xdr:cNvSpPr txBox="1"/>
      </xdr:nvSpPr>
      <xdr:spPr>
        <a:xfrm>
          <a:off x="16598900" y="5556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155575</xdr:rowOff>
    </xdr:from>
    <xdr:to>
      <xdr:col>82</xdr:col>
      <xdr:colOff>196850</xdr:colOff>
      <xdr:row>33</xdr:row>
      <xdr:rowOff>155575</xdr:rowOff>
    </xdr:to>
    <xdr:cxnSp macro="">
      <xdr:nvCxnSpPr>
        <xdr:cNvPr id="311" name="直線コネクタ 310"/>
        <xdr:cNvCxnSpPr/>
      </xdr:nvCxnSpPr>
      <xdr:spPr>
        <a:xfrm>
          <a:off x="16421100" y="5813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98425</xdr:rowOff>
    </xdr:from>
    <xdr:to>
      <xdr:col>82</xdr:col>
      <xdr:colOff>107950</xdr:colOff>
      <xdr:row>36</xdr:row>
      <xdr:rowOff>132715</xdr:rowOff>
    </xdr:to>
    <xdr:cxnSp macro="">
      <xdr:nvCxnSpPr>
        <xdr:cNvPr id="312" name="直線コネクタ 311"/>
        <xdr:cNvCxnSpPr/>
      </xdr:nvCxnSpPr>
      <xdr:spPr>
        <a:xfrm flipV="1">
          <a:off x="15671800" y="627062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115587</xdr:rowOff>
    </xdr:from>
    <xdr:ext cx="762000" cy="259045"/>
    <xdr:sp macro="" textlink="">
      <xdr:nvSpPr>
        <xdr:cNvPr id="313" name="補助費等平均値テキスト"/>
        <xdr:cNvSpPr txBox="1"/>
      </xdr:nvSpPr>
      <xdr:spPr>
        <a:xfrm>
          <a:off x="16598900" y="5944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99060</xdr:rowOff>
    </xdr:from>
    <xdr:to>
      <xdr:col>82</xdr:col>
      <xdr:colOff>158750</xdr:colOff>
      <xdr:row>36</xdr:row>
      <xdr:rowOff>29210</xdr:rowOff>
    </xdr:to>
    <xdr:sp macro="" textlink="">
      <xdr:nvSpPr>
        <xdr:cNvPr id="314" name="フローチャート: 判断 313"/>
        <xdr:cNvSpPr/>
      </xdr:nvSpPr>
      <xdr:spPr>
        <a:xfrm>
          <a:off x="164592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69850</xdr:rowOff>
    </xdr:from>
    <xdr:to>
      <xdr:col>78</xdr:col>
      <xdr:colOff>69850</xdr:colOff>
      <xdr:row>36</xdr:row>
      <xdr:rowOff>132715</xdr:rowOff>
    </xdr:to>
    <xdr:cxnSp macro="">
      <xdr:nvCxnSpPr>
        <xdr:cNvPr id="315" name="直線コネクタ 314"/>
        <xdr:cNvCxnSpPr/>
      </xdr:nvCxnSpPr>
      <xdr:spPr>
        <a:xfrm>
          <a:off x="14782800" y="624205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36195</xdr:rowOff>
    </xdr:from>
    <xdr:to>
      <xdr:col>78</xdr:col>
      <xdr:colOff>120650</xdr:colOff>
      <xdr:row>35</xdr:row>
      <xdr:rowOff>137795</xdr:rowOff>
    </xdr:to>
    <xdr:sp macro="" textlink="">
      <xdr:nvSpPr>
        <xdr:cNvPr id="316" name="フローチャート: 判断 315"/>
        <xdr:cNvSpPr/>
      </xdr:nvSpPr>
      <xdr:spPr>
        <a:xfrm>
          <a:off x="156210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147972</xdr:rowOff>
    </xdr:from>
    <xdr:ext cx="736600" cy="259045"/>
    <xdr:sp macro="" textlink="">
      <xdr:nvSpPr>
        <xdr:cNvPr id="317" name="テキスト ボックス 316"/>
        <xdr:cNvSpPr txBox="1"/>
      </xdr:nvSpPr>
      <xdr:spPr>
        <a:xfrm>
          <a:off x="15290800" y="5805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58420</xdr:rowOff>
    </xdr:from>
    <xdr:to>
      <xdr:col>73</xdr:col>
      <xdr:colOff>180975</xdr:colOff>
      <xdr:row>36</xdr:row>
      <xdr:rowOff>69850</xdr:rowOff>
    </xdr:to>
    <xdr:cxnSp macro="">
      <xdr:nvCxnSpPr>
        <xdr:cNvPr id="318" name="直線コネクタ 317"/>
        <xdr:cNvCxnSpPr/>
      </xdr:nvCxnSpPr>
      <xdr:spPr>
        <a:xfrm>
          <a:off x="13893800" y="62306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36195</xdr:rowOff>
    </xdr:from>
    <xdr:to>
      <xdr:col>74</xdr:col>
      <xdr:colOff>31750</xdr:colOff>
      <xdr:row>35</xdr:row>
      <xdr:rowOff>137795</xdr:rowOff>
    </xdr:to>
    <xdr:sp macro="" textlink="">
      <xdr:nvSpPr>
        <xdr:cNvPr id="319" name="フローチャート: 判断 318"/>
        <xdr:cNvSpPr/>
      </xdr:nvSpPr>
      <xdr:spPr>
        <a:xfrm>
          <a:off x="147320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147972</xdr:rowOff>
    </xdr:from>
    <xdr:ext cx="762000" cy="259045"/>
    <xdr:sp macro="" textlink="">
      <xdr:nvSpPr>
        <xdr:cNvPr id="320" name="テキスト ボックス 319"/>
        <xdr:cNvSpPr txBox="1"/>
      </xdr:nvSpPr>
      <xdr:spPr>
        <a:xfrm>
          <a:off x="14401800" y="5805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144145</xdr:rowOff>
    </xdr:from>
    <xdr:to>
      <xdr:col>69</xdr:col>
      <xdr:colOff>92075</xdr:colOff>
      <xdr:row>36</xdr:row>
      <xdr:rowOff>58420</xdr:rowOff>
    </xdr:to>
    <xdr:cxnSp macro="">
      <xdr:nvCxnSpPr>
        <xdr:cNvPr id="321" name="直線コネクタ 320"/>
        <xdr:cNvCxnSpPr/>
      </xdr:nvCxnSpPr>
      <xdr:spPr>
        <a:xfrm>
          <a:off x="13004800" y="614489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19050</xdr:rowOff>
    </xdr:from>
    <xdr:to>
      <xdr:col>69</xdr:col>
      <xdr:colOff>142875</xdr:colOff>
      <xdr:row>35</xdr:row>
      <xdr:rowOff>120650</xdr:rowOff>
    </xdr:to>
    <xdr:sp macro="" textlink="">
      <xdr:nvSpPr>
        <xdr:cNvPr id="322" name="フローチャート: 判断 321"/>
        <xdr:cNvSpPr/>
      </xdr:nvSpPr>
      <xdr:spPr>
        <a:xfrm>
          <a:off x="13843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130827</xdr:rowOff>
    </xdr:from>
    <xdr:ext cx="762000" cy="259045"/>
    <xdr:sp macro="" textlink="">
      <xdr:nvSpPr>
        <xdr:cNvPr id="323" name="テキスト ボックス 322"/>
        <xdr:cNvSpPr txBox="1"/>
      </xdr:nvSpPr>
      <xdr:spPr>
        <a:xfrm>
          <a:off x="13512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1905</xdr:rowOff>
    </xdr:from>
    <xdr:to>
      <xdr:col>65</xdr:col>
      <xdr:colOff>53975</xdr:colOff>
      <xdr:row>35</xdr:row>
      <xdr:rowOff>103505</xdr:rowOff>
    </xdr:to>
    <xdr:sp macro="" textlink="">
      <xdr:nvSpPr>
        <xdr:cNvPr id="324" name="フローチャート: 判断 323"/>
        <xdr:cNvSpPr/>
      </xdr:nvSpPr>
      <xdr:spPr>
        <a:xfrm>
          <a:off x="12954000" y="6002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113682</xdr:rowOff>
    </xdr:from>
    <xdr:ext cx="762000" cy="259045"/>
    <xdr:sp macro="" textlink="">
      <xdr:nvSpPr>
        <xdr:cNvPr id="325" name="テキスト ボックス 324"/>
        <xdr:cNvSpPr txBox="1"/>
      </xdr:nvSpPr>
      <xdr:spPr>
        <a:xfrm>
          <a:off x="12623800" y="5771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47625</xdr:rowOff>
    </xdr:from>
    <xdr:to>
      <xdr:col>82</xdr:col>
      <xdr:colOff>158750</xdr:colOff>
      <xdr:row>36</xdr:row>
      <xdr:rowOff>149225</xdr:rowOff>
    </xdr:to>
    <xdr:sp macro="" textlink="">
      <xdr:nvSpPr>
        <xdr:cNvPr id="331" name="楕円 330"/>
        <xdr:cNvSpPr/>
      </xdr:nvSpPr>
      <xdr:spPr>
        <a:xfrm>
          <a:off x="16459200" y="621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19702</xdr:rowOff>
    </xdr:from>
    <xdr:ext cx="762000" cy="259045"/>
    <xdr:sp macro="" textlink="">
      <xdr:nvSpPr>
        <xdr:cNvPr id="332" name="補助費等該当値テキスト"/>
        <xdr:cNvSpPr txBox="1"/>
      </xdr:nvSpPr>
      <xdr:spPr>
        <a:xfrm>
          <a:off x="16598900" y="6191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81915</xdr:rowOff>
    </xdr:from>
    <xdr:to>
      <xdr:col>78</xdr:col>
      <xdr:colOff>120650</xdr:colOff>
      <xdr:row>37</xdr:row>
      <xdr:rowOff>12065</xdr:rowOff>
    </xdr:to>
    <xdr:sp macro="" textlink="">
      <xdr:nvSpPr>
        <xdr:cNvPr id="333" name="楕円 332"/>
        <xdr:cNvSpPr/>
      </xdr:nvSpPr>
      <xdr:spPr>
        <a:xfrm>
          <a:off x="15621000" y="625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168292</xdr:rowOff>
    </xdr:from>
    <xdr:ext cx="736600" cy="259045"/>
    <xdr:sp macro="" textlink="">
      <xdr:nvSpPr>
        <xdr:cNvPr id="334" name="テキスト ボックス 333"/>
        <xdr:cNvSpPr txBox="1"/>
      </xdr:nvSpPr>
      <xdr:spPr>
        <a:xfrm>
          <a:off x="15290800" y="6340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19050</xdr:rowOff>
    </xdr:from>
    <xdr:to>
      <xdr:col>74</xdr:col>
      <xdr:colOff>31750</xdr:colOff>
      <xdr:row>36</xdr:row>
      <xdr:rowOff>120650</xdr:rowOff>
    </xdr:to>
    <xdr:sp macro="" textlink="">
      <xdr:nvSpPr>
        <xdr:cNvPr id="335" name="楕円 334"/>
        <xdr:cNvSpPr/>
      </xdr:nvSpPr>
      <xdr:spPr>
        <a:xfrm>
          <a:off x="147320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105427</xdr:rowOff>
    </xdr:from>
    <xdr:ext cx="762000" cy="259045"/>
    <xdr:sp macro="" textlink="">
      <xdr:nvSpPr>
        <xdr:cNvPr id="336" name="テキスト ボックス 335"/>
        <xdr:cNvSpPr txBox="1"/>
      </xdr:nvSpPr>
      <xdr:spPr>
        <a:xfrm>
          <a:off x="14401800" y="627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xdr:rowOff>
    </xdr:from>
    <xdr:to>
      <xdr:col>69</xdr:col>
      <xdr:colOff>142875</xdr:colOff>
      <xdr:row>36</xdr:row>
      <xdr:rowOff>109220</xdr:rowOff>
    </xdr:to>
    <xdr:sp macro="" textlink="">
      <xdr:nvSpPr>
        <xdr:cNvPr id="337" name="楕円 336"/>
        <xdr:cNvSpPr/>
      </xdr:nvSpPr>
      <xdr:spPr>
        <a:xfrm>
          <a:off x="13843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93997</xdr:rowOff>
    </xdr:from>
    <xdr:ext cx="762000" cy="259045"/>
    <xdr:sp macro="" textlink="">
      <xdr:nvSpPr>
        <xdr:cNvPr id="338" name="テキスト ボックス 337"/>
        <xdr:cNvSpPr txBox="1"/>
      </xdr:nvSpPr>
      <xdr:spPr>
        <a:xfrm>
          <a:off x="13512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93345</xdr:rowOff>
    </xdr:from>
    <xdr:to>
      <xdr:col>65</xdr:col>
      <xdr:colOff>53975</xdr:colOff>
      <xdr:row>36</xdr:row>
      <xdr:rowOff>23495</xdr:rowOff>
    </xdr:to>
    <xdr:sp macro="" textlink="">
      <xdr:nvSpPr>
        <xdr:cNvPr id="339" name="楕円 338"/>
        <xdr:cNvSpPr/>
      </xdr:nvSpPr>
      <xdr:spPr>
        <a:xfrm>
          <a:off x="12954000" y="609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8272</xdr:rowOff>
    </xdr:from>
    <xdr:ext cx="762000" cy="259045"/>
    <xdr:sp macro="" textlink="">
      <xdr:nvSpPr>
        <xdr:cNvPr id="340" name="テキスト ボックス 339"/>
        <xdr:cNvSpPr txBox="1"/>
      </xdr:nvSpPr>
      <xdr:spPr>
        <a:xfrm>
          <a:off x="12623800" y="6180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平成２７年度決算から類似団体平均を下回り、近年の新規発行抑制により順調に減少している。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今後は、平成２６年度から事業を開始した錦大橋大規模修繕事業の償還が始まり、償還ピークである令和５年度まで増加すると見込まれる。　さらに、豪雨災害により、災害復旧事業債等の借入が増加することになるため、起債を伴う事業については、事業年度の分割など、過度な負担を避けるよう計画的に実施する必要がある。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81</xdr:row>
      <xdr:rowOff>16511</xdr:rowOff>
    </xdr:to>
    <xdr:cxnSp macro="">
      <xdr:nvCxnSpPr>
        <xdr:cNvPr id="368" name="直線コネクタ 367"/>
        <xdr:cNvCxnSpPr/>
      </xdr:nvCxnSpPr>
      <xdr:spPr>
        <a:xfrm flipV="1">
          <a:off x="4826000" y="12539980"/>
          <a:ext cx="0" cy="1363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160038</xdr:rowOff>
    </xdr:from>
    <xdr:ext cx="762000" cy="259045"/>
    <xdr:sp macro="" textlink="">
      <xdr:nvSpPr>
        <xdr:cNvPr id="369" name="公債費最小値テキスト"/>
        <xdr:cNvSpPr txBox="1"/>
      </xdr:nvSpPr>
      <xdr:spPr>
        <a:xfrm>
          <a:off x="4914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16511</xdr:rowOff>
    </xdr:from>
    <xdr:to>
      <xdr:col>24</xdr:col>
      <xdr:colOff>114300</xdr:colOff>
      <xdr:row>81</xdr:row>
      <xdr:rowOff>16511</xdr:rowOff>
    </xdr:to>
    <xdr:cxnSp macro="">
      <xdr:nvCxnSpPr>
        <xdr:cNvPr id="370" name="直線コネクタ 369"/>
        <xdr:cNvCxnSpPr/>
      </xdr:nvCxnSpPr>
      <xdr:spPr>
        <a:xfrm>
          <a:off x="4737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71"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72" name="直線コネクタ 371"/>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146050</xdr:rowOff>
    </xdr:from>
    <xdr:to>
      <xdr:col>24</xdr:col>
      <xdr:colOff>25400</xdr:colOff>
      <xdr:row>76</xdr:row>
      <xdr:rowOff>27939</xdr:rowOff>
    </xdr:to>
    <xdr:cxnSp macro="">
      <xdr:nvCxnSpPr>
        <xdr:cNvPr id="373" name="直線コネクタ 372"/>
        <xdr:cNvCxnSpPr/>
      </xdr:nvCxnSpPr>
      <xdr:spPr>
        <a:xfrm flipV="1">
          <a:off x="3987800" y="13004800"/>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13988</xdr:rowOff>
    </xdr:from>
    <xdr:ext cx="762000" cy="259045"/>
    <xdr:sp macro="" textlink="">
      <xdr:nvSpPr>
        <xdr:cNvPr id="374" name="公債費平均値テキスト"/>
        <xdr:cNvSpPr txBox="1"/>
      </xdr:nvSpPr>
      <xdr:spPr>
        <a:xfrm>
          <a:off x="4914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75" name="フローチャート: 判断 374"/>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27939</xdr:rowOff>
    </xdr:from>
    <xdr:to>
      <xdr:col>19</xdr:col>
      <xdr:colOff>187325</xdr:colOff>
      <xdr:row>76</xdr:row>
      <xdr:rowOff>73661</xdr:rowOff>
    </xdr:to>
    <xdr:cxnSp macro="">
      <xdr:nvCxnSpPr>
        <xdr:cNvPr id="376" name="直線コネクタ 375"/>
        <xdr:cNvCxnSpPr/>
      </xdr:nvCxnSpPr>
      <xdr:spPr>
        <a:xfrm flipV="1">
          <a:off x="3098800" y="130581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80011</xdr:rowOff>
    </xdr:from>
    <xdr:to>
      <xdr:col>20</xdr:col>
      <xdr:colOff>38100</xdr:colOff>
      <xdr:row>78</xdr:row>
      <xdr:rowOff>10161</xdr:rowOff>
    </xdr:to>
    <xdr:sp macro="" textlink="">
      <xdr:nvSpPr>
        <xdr:cNvPr id="377" name="フローチャート: 判断 376"/>
        <xdr:cNvSpPr/>
      </xdr:nvSpPr>
      <xdr:spPr>
        <a:xfrm>
          <a:off x="3937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166388</xdr:rowOff>
    </xdr:from>
    <xdr:ext cx="736600" cy="259045"/>
    <xdr:sp macro="" textlink="">
      <xdr:nvSpPr>
        <xdr:cNvPr id="378" name="テキスト ボックス 377"/>
        <xdr:cNvSpPr txBox="1"/>
      </xdr:nvSpPr>
      <xdr:spPr>
        <a:xfrm>
          <a:off x="3606800" y="1336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73661</xdr:rowOff>
    </xdr:from>
    <xdr:to>
      <xdr:col>15</xdr:col>
      <xdr:colOff>98425</xdr:colOff>
      <xdr:row>76</xdr:row>
      <xdr:rowOff>104139</xdr:rowOff>
    </xdr:to>
    <xdr:cxnSp macro="">
      <xdr:nvCxnSpPr>
        <xdr:cNvPr id="379" name="直線コネクタ 378"/>
        <xdr:cNvCxnSpPr/>
      </xdr:nvCxnSpPr>
      <xdr:spPr>
        <a:xfrm flipV="1">
          <a:off x="2209800" y="131038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80" name="フローチャート: 判断 379"/>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81" name="テキスト ボックス 380"/>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96520</xdr:rowOff>
    </xdr:from>
    <xdr:to>
      <xdr:col>11</xdr:col>
      <xdr:colOff>9525</xdr:colOff>
      <xdr:row>76</xdr:row>
      <xdr:rowOff>104139</xdr:rowOff>
    </xdr:to>
    <xdr:cxnSp macro="">
      <xdr:nvCxnSpPr>
        <xdr:cNvPr id="382" name="直線コネクタ 381"/>
        <xdr:cNvCxnSpPr/>
      </xdr:nvCxnSpPr>
      <xdr:spPr>
        <a:xfrm>
          <a:off x="1320800" y="131267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87630</xdr:rowOff>
    </xdr:from>
    <xdr:to>
      <xdr:col>11</xdr:col>
      <xdr:colOff>60325</xdr:colOff>
      <xdr:row>78</xdr:row>
      <xdr:rowOff>17780</xdr:rowOff>
    </xdr:to>
    <xdr:sp macro="" textlink="">
      <xdr:nvSpPr>
        <xdr:cNvPr id="383" name="フローチャート: 判断 382"/>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2557</xdr:rowOff>
    </xdr:from>
    <xdr:ext cx="762000" cy="259045"/>
    <xdr:sp macro="" textlink="">
      <xdr:nvSpPr>
        <xdr:cNvPr id="384" name="テキスト ボックス 383"/>
        <xdr:cNvSpPr txBox="1"/>
      </xdr:nvSpPr>
      <xdr:spPr>
        <a:xfrm>
          <a:off x="1828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125730</xdr:rowOff>
    </xdr:from>
    <xdr:to>
      <xdr:col>6</xdr:col>
      <xdr:colOff>171450</xdr:colOff>
      <xdr:row>78</xdr:row>
      <xdr:rowOff>55880</xdr:rowOff>
    </xdr:to>
    <xdr:sp macro="" textlink="">
      <xdr:nvSpPr>
        <xdr:cNvPr id="385" name="フローチャート: 判断 384"/>
        <xdr:cNvSpPr/>
      </xdr:nvSpPr>
      <xdr:spPr>
        <a:xfrm>
          <a:off x="1270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40657</xdr:rowOff>
    </xdr:from>
    <xdr:ext cx="762000" cy="259045"/>
    <xdr:sp macro="" textlink="">
      <xdr:nvSpPr>
        <xdr:cNvPr id="386" name="テキスト ボックス 385"/>
        <xdr:cNvSpPr txBox="1"/>
      </xdr:nvSpPr>
      <xdr:spPr>
        <a:xfrm>
          <a:off x="939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95250</xdr:rowOff>
    </xdr:from>
    <xdr:to>
      <xdr:col>24</xdr:col>
      <xdr:colOff>76200</xdr:colOff>
      <xdr:row>76</xdr:row>
      <xdr:rowOff>25400</xdr:rowOff>
    </xdr:to>
    <xdr:sp macro="" textlink="">
      <xdr:nvSpPr>
        <xdr:cNvPr id="392" name="楕円 391"/>
        <xdr:cNvSpPr/>
      </xdr:nvSpPr>
      <xdr:spPr>
        <a:xfrm>
          <a:off x="47752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111777</xdr:rowOff>
    </xdr:from>
    <xdr:ext cx="762000" cy="259045"/>
    <xdr:sp macro="" textlink="">
      <xdr:nvSpPr>
        <xdr:cNvPr id="393" name="公債費該当値テキスト"/>
        <xdr:cNvSpPr txBox="1"/>
      </xdr:nvSpPr>
      <xdr:spPr>
        <a:xfrm>
          <a:off x="49149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148589</xdr:rowOff>
    </xdr:from>
    <xdr:to>
      <xdr:col>20</xdr:col>
      <xdr:colOff>38100</xdr:colOff>
      <xdr:row>76</xdr:row>
      <xdr:rowOff>78739</xdr:rowOff>
    </xdr:to>
    <xdr:sp macro="" textlink="">
      <xdr:nvSpPr>
        <xdr:cNvPr id="394" name="楕円 393"/>
        <xdr:cNvSpPr/>
      </xdr:nvSpPr>
      <xdr:spPr>
        <a:xfrm>
          <a:off x="3937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88917</xdr:rowOff>
    </xdr:from>
    <xdr:ext cx="736600" cy="259045"/>
    <xdr:sp macro="" textlink="">
      <xdr:nvSpPr>
        <xdr:cNvPr id="395" name="テキスト ボックス 394"/>
        <xdr:cNvSpPr txBox="1"/>
      </xdr:nvSpPr>
      <xdr:spPr>
        <a:xfrm>
          <a:off x="3606800" y="1277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22861</xdr:rowOff>
    </xdr:from>
    <xdr:to>
      <xdr:col>15</xdr:col>
      <xdr:colOff>149225</xdr:colOff>
      <xdr:row>76</xdr:row>
      <xdr:rowOff>124461</xdr:rowOff>
    </xdr:to>
    <xdr:sp macro="" textlink="">
      <xdr:nvSpPr>
        <xdr:cNvPr id="396" name="楕円 395"/>
        <xdr:cNvSpPr/>
      </xdr:nvSpPr>
      <xdr:spPr>
        <a:xfrm>
          <a:off x="3048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134637</xdr:rowOff>
    </xdr:from>
    <xdr:ext cx="762000" cy="259045"/>
    <xdr:sp macro="" textlink="">
      <xdr:nvSpPr>
        <xdr:cNvPr id="397" name="テキスト ボックス 396"/>
        <xdr:cNvSpPr txBox="1"/>
      </xdr:nvSpPr>
      <xdr:spPr>
        <a:xfrm>
          <a:off x="2717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53339</xdr:rowOff>
    </xdr:from>
    <xdr:to>
      <xdr:col>11</xdr:col>
      <xdr:colOff>60325</xdr:colOff>
      <xdr:row>76</xdr:row>
      <xdr:rowOff>154939</xdr:rowOff>
    </xdr:to>
    <xdr:sp macro="" textlink="">
      <xdr:nvSpPr>
        <xdr:cNvPr id="398" name="楕円 397"/>
        <xdr:cNvSpPr/>
      </xdr:nvSpPr>
      <xdr:spPr>
        <a:xfrm>
          <a:off x="2159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165117</xdr:rowOff>
    </xdr:from>
    <xdr:ext cx="762000" cy="259045"/>
    <xdr:sp macro="" textlink="">
      <xdr:nvSpPr>
        <xdr:cNvPr id="399" name="テキスト ボックス 398"/>
        <xdr:cNvSpPr txBox="1"/>
      </xdr:nvSpPr>
      <xdr:spPr>
        <a:xfrm>
          <a:off x="1828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45720</xdr:rowOff>
    </xdr:from>
    <xdr:to>
      <xdr:col>6</xdr:col>
      <xdr:colOff>171450</xdr:colOff>
      <xdr:row>76</xdr:row>
      <xdr:rowOff>147320</xdr:rowOff>
    </xdr:to>
    <xdr:sp macro="" textlink="">
      <xdr:nvSpPr>
        <xdr:cNvPr id="400" name="楕円 399"/>
        <xdr:cNvSpPr/>
      </xdr:nvSpPr>
      <xdr:spPr>
        <a:xfrm>
          <a:off x="1270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157497</xdr:rowOff>
    </xdr:from>
    <xdr:ext cx="762000" cy="259045"/>
    <xdr:sp macro="" textlink="">
      <xdr:nvSpPr>
        <xdr:cNvPr id="401" name="テキスト ボックス 400"/>
        <xdr:cNvSpPr txBox="1"/>
      </xdr:nvSpPr>
      <xdr:spPr>
        <a:xfrm>
          <a:off x="939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経費のうち、人件費については、定員管理計画に基づく職員数の削減効果が表れているが、これ以上の人員削減は難しい状況となっている。扶助費については、人口減少対策の一環として、子育て世代への支援強化（子宝祝い金・１８歳以下の医療費無償化）に取り組んで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引き続き、事務の効率化による経常経費の削減と、将来の公債費負担を見据えた財政運営に努める。</a:t>
          </a: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147574</xdr:rowOff>
    </xdr:from>
    <xdr:to>
      <xdr:col>82</xdr:col>
      <xdr:colOff>107950</xdr:colOff>
      <xdr:row>80</xdr:row>
      <xdr:rowOff>127000</xdr:rowOff>
    </xdr:to>
    <xdr:cxnSp macro="">
      <xdr:nvCxnSpPr>
        <xdr:cNvPr id="427" name="直線コネクタ 426"/>
        <xdr:cNvCxnSpPr/>
      </xdr:nvCxnSpPr>
      <xdr:spPr>
        <a:xfrm flipV="1">
          <a:off x="16510000" y="12663424"/>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99077</xdr:rowOff>
    </xdr:from>
    <xdr:ext cx="762000" cy="259045"/>
    <xdr:sp macro="" textlink="">
      <xdr:nvSpPr>
        <xdr:cNvPr id="428" name="公債費以外最小値テキスト"/>
        <xdr:cNvSpPr txBox="1"/>
      </xdr:nvSpPr>
      <xdr:spPr>
        <a:xfrm>
          <a:off x="16598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127000</xdr:rowOff>
    </xdr:from>
    <xdr:to>
      <xdr:col>82</xdr:col>
      <xdr:colOff>196850</xdr:colOff>
      <xdr:row>80</xdr:row>
      <xdr:rowOff>127000</xdr:rowOff>
    </xdr:to>
    <xdr:cxnSp macro="">
      <xdr:nvCxnSpPr>
        <xdr:cNvPr id="429" name="直線コネクタ 428"/>
        <xdr:cNvCxnSpPr/>
      </xdr:nvCxnSpPr>
      <xdr:spPr>
        <a:xfrm>
          <a:off x="16421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62501</xdr:rowOff>
    </xdr:from>
    <xdr:ext cx="762000" cy="259045"/>
    <xdr:sp macro="" textlink="">
      <xdr:nvSpPr>
        <xdr:cNvPr id="430" name="公債費以外最大値テキスト"/>
        <xdr:cNvSpPr txBox="1"/>
      </xdr:nvSpPr>
      <xdr:spPr>
        <a:xfrm>
          <a:off x="16598900" y="1240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147574</xdr:rowOff>
    </xdr:from>
    <xdr:to>
      <xdr:col>82</xdr:col>
      <xdr:colOff>196850</xdr:colOff>
      <xdr:row>73</xdr:row>
      <xdr:rowOff>147574</xdr:rowOff>
    </xdr:to>
    <xdr:cxnSp macro="">
      <xdr:nvCxnSpPr>
        <xdr:cNvPr id="431" name="直線コネクタ 430"/>
        <xdr:cNvCxnSpPr/>
      </xdr:nvCxnSpPr>
      <xdr:spPr>
        <a:xfrm>
          <a:off x="16421100" y="1266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133858</xdr:rowOff>
    </xdr:from>
    <xdr:to>
      <xdr:col>82</xdr:col>
      <xdr:colOff>107950</xdr:colOff>
      <xdr:row>78</xdr:row>
      <xdr:rowOff>99568</xdr:rowOff>
    </xdr:to>
    <xdr:cxnSp macro="">
      <xdr:nvCxnSpPr>
        <xdr:cNvPr id="432" name="直線コネクタ 431"/>
        <xdr:cNvCxnSpPr/>
      </xdr:nvCxnSpPr>
      <xdr:spPr>
        <a:xfrm flipV="1">
          <a:off x="15671800" y="13335508"/>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92727</xdr:rowOff>
    </xdr:from>
    <xdr:ext cx="762000" cy="259045"/>
    <xdr:sp macro="" textlink="">
      <xdr:nvSpPr>
        <xdr:cNvPr id="433" name="公債費以外平均値テキスト"/>
        <xdr:cNvSpPr txBox="1"/>
      </xdr:nvSpPr>
      <xdr:spPr>
        <a:xfrm>
          <a:off x="16598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76200</xdr:rowOff>
    </xdr:from>
    <xdr:to>
      <xdr:col>82</xdr:col>
      <xdr:colOff>158750</xdr:colOff>
      <xdr:row>77</xdr:row>
      <xdr:rowOff>6350</xdr:rowOff>
    </xdr:to>
    <xdr:sp macro="" textlink="">
      <xdr:nvSpPr>
        <xdr:cNvPr id="434" name="フローチャート: 判断 433"/>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138430</xdr:rowOff>
    </xdr:from>
    <xdr:to>
      <xdr:col>78</xdr:col>
      <xdr:colOff>69850</xdr:colOff>
      <xdr:row>78</xdr:row>
      <xdr:rowOff>99568</xdr:rowOff>
    </xdr:to>
    <xdr:cxnSp macro="">
      <xdr:nvCxnSpPr>
        <xdr:cNvPr id="435" name="直線コネクタ 434"/>
        <xdr:cNvCxnSpPr/>
      </xdr:nvCxnSpPr>
      <xdr:spPr>
        <a:xfrm>
          <a:off x="14782800" y="13340080"/>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89915</xdr:rowOff>
    </xdr:from>
    <xdr:to>
      <xdr:col>78</xdr:col>
      <xdr:colOff>120650</xdr:colOff>
      <xdr:row>77</xdr:row>
      <xdr:rowOff>20065</xdr:rowOff>
    </xdr:to>
    <xdr:sp macro="" textlink="">
      <xdr:nvSpPr>
        <xdr:cNvPr id="436" name="フローチャート: 判断 435"/>
        <xdr:cNvSpPr/>
      </xdr:nvSpPr>
      <xdr:spPr>
        <a:xfrm>
          <a:off x="15621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30243</xdr:rowOff>
    </xdr:from>
    <xdr:ext cx="736600" cy="259045"/>
    <xdr:sp macro="" textlink="">
      <xdr:nvSpPr>
        <xdr:cNvPr id="437" name="テキスト ボックス 436"/>
        <xdr:cNvSpPr txBox="1"/>
      </xdr:nvSpPr>
      <xdr:spPr>
        <a:xfrm>
          <a:off x="15290800" y="1288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97282</xdr:rowOff>
    </xdr:from>
    <xdr:to>
      <xdr:col>73</xdr:col>
      <xdr:colOff>180975</xdr:colOff>
      <xdr:row>77</xdr:row>
      <xdr:rowOff>138430</xdr:rowOff>
    </xdr:to>
    <xdr:cxnSp macro="">
      <xdr:nvCxnSpPr>
        <xdr:cNvPr id="438" name="直線コネクタ 437"/>
        <xdr:cNvCxnSpPr/>
      </xdr:nvCxnSpPr>
      <xdr:spPr>
        <a:xfrm>
          <a:off x="13893800" y="132989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39" name="フローチャート: 判断 438"/>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39387</xdr:rowOff>
    </xdr:from>
    <xdr:ext cx="762000" cy="259045"/>
    <xdr:sp macro="" textlink="">
      <xdr:nvSpPr>
        <xdr:cNvPr id="440" name="テキスト ボックス 439"/>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46989</xdr:rowOff>
    </xdr:from>
    <xdr:to>
      <xdr:col>69</xdr:col>
      <xdr:colOff>92075</xdr:colOff>
      <xdr:row>77</xdr:row>
      <xdr:rowOff>97282</xdr:rowOff>
    </xdr:to>
    <xdr:cxnSp macro="">
      <xdr:nvCxnSpPr>
        <xdr:cNvPr id="441" name="直線コネクタ 440"/>
        <xdr:cNvCxnSpPr/>
      </xdr:nvCxnSpPr>
      <xdr:spPr>
        <a:xfrm>
          <a:off x="13004800" y="13248639"/>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48768</xdr:rowOff>
    </xdr:from>
    <xdr:to>
      <xdr:col>69</xdr:col>
      <xdr:colOff>142875</xdr:colOff>
      <xdr:row>76</xdr:row>
      <xdr:rowOff>150368</xdr:rowOff>
    </xdr:to>
    <xdr:sp macro="" textlink="">
      <xdr:nvSpPr>
        <xdr:cNvPr id="442" name="フローチャート: 判断 441"/>
        <xdr:cNvSpPr/>
      </xdr:nvSpPr>
      <xdr:spPr>
        <a:xfrm>
          <a:off x="13843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160545</xdr:rowOff>
    </xdr:from>
    <xdr:ext cx="762000" cy="259045"/>
    <xdr:sp macro="" textlink="">
      <xdr:nvSpPr>
        <xdr:cNvPr id="443" name="テキスト ボックス 442"/>
        <xdr:cNvSpPr txBox="1"/>
      </xdr:nvSpPr>
      <xdr:spPr>
        <a:xfrm>
          <a:off x="13512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147065</xdr:rowOff>
    </xdr:from>
    <xdr:to>
      <xdr:col>65</xdr:col>
      <xdr:colOff>53975</xdr:colOff>
      <xdr:row>76</xdr:row>
      <xdr:rowOff>77215</xdr:rowOff>
    </xdr:to>
    <xdr:sp macro="" textlink="">
      <xdr:nvSpPr>
        <xdr:cNvPr id="444" name="フローチャート: 判断 443"/>
        <xdr:cNvSpPr/>
      </xdr:nvSpPr>
      <xdr:spPr>
        <a:xfrm>
          <a:off x="12954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87393</xdr:rowOff>
    </xdr:from>
    <xdr:ext cx="762000" cy="259045"/>
    <xdr:sp macro="" textlink="">
      <xdr:nvSpPr>
        <xdr:cNvPr id="445" name="テキスト ボックス 444"/>
        <xdr:cNvSpPr txBox="1"/>
      </xdr:nvSpPr>
      <xdr:spPr>
        <a:xfrm>
          <a:off x="12623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83058</xdr:rowOff>
    </xdr:from>
    <xdr:to>
      <xdr:col>82</xdr:col>
      <xdr:colOff>158750</xdr:colOff>
      <xdr:row>78</xdr:row>
      <xdr:rowOff>13208</xdr:rowOff>
    </xdr:to>
    <xdr:sp macro="" textlink="">
      <xdr:nvSpPr>
        <xdr:cNvPr id="451" name="楕円 450"/>
        <xdr:cNvSpPr/>
      </xdr:nvSpPr>
      <xdr:spPr>
        <a:xfrm>
          <a:off x="164592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55135</xdr:rowOff>
    </xdr:from>
    <xdr:ext cx="762000" cy="259045"/>
    <xdr:sp macro="" textlink="">
      <xdr:nvSpPr>
        <xdr:cNvPr id="452" name="公債費以外該当値テキスト"/>
        <xdr:cNvSpPr txBox="1"/>
      </xdr:nvSpPr>
      <xdr:spPr>
        <a:xfrm>
          <a:off x="165989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48768</xdr:rowOff>
    </xdr:from>
    <xdr:to>
      <xdr:col>78</xdr:col>
      <xdr:colOff>120650</xdr:colOff>
      <xdr:row>78</xdr:row>
      <xdr:rowOff>150368</xdr:rowOff>
    </xdr:to>
    <xdr:sp macro="" textlink="">
      <xdr:nvSpPr>
        <xdr:cNvPr id="453" name="楕円 452"/>
        <xdr:cNvSpPr/>
      </xdr:nvSpPr>
      <xdr:spPr>
        <a:xfrm>
          <a:off x="15621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135145</xdr:rowOff>
    </xdr:from>
    <xdr:ext cx="736600" cy="259045"/>
    <xdr:sp macro="" textlink="">
      <xdr:nvSpPr>
        <xdr:cNvPr id="454" name="テキスト ボックス 453"/>
        <xdr:cNvSpPr txBox="1"/>
      </xdr:nvSpPr>
      <xdr:spPr>
        <a:xfrm>
          <a:off x="15290800" y="13508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87630</xdr:rowOff>
    </xdr:from>
    <xdr:to>
      <xdr:col>74</xdr:col>
      <xdr:colOff>31750</xdr:colOff>
      <xdr:row>78</xdr:row>
      <xdr:rowOff>17780</xdr:rowOff>
    </xdr:to>
    <xdr:sp macro="" textlink="">
      <xdr:nvSpPr>
        <xdr:cNvPr id="455" name="楕円 454"/>
        <xdr:cNvSpPr/>
      </xdr:nvSpPr>
      <xdr:spPr>
        <a:xfrm>
          <a:off x="14732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2557</xdr:rowOff>
    </xdr:from>
    <xdr:ext cx="762000" cy="259045"/>
    <xdr:sp macro="" textlink="">
      <xdr:nvSpPr>
        <xdr:cNvPr id="456" name="テキスト ボックス 455"/>
        <xdr:cNvSpPr txBox="1"/>
      </xdr:nvSpPr>
      <xdr:spPr>
        <a:xfrm>
          <a:off x="14401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46482</xdr:rowOff>
    </xdr:from>
    <xdr:to>
      <xdr:col>69</xdr:col>
      <xdr:colOff>142875</xdr:colOff>
      <xdr:row>77</xdr:row>
      <xdr:rowOff>148082</xdr:rowOff>
    </xdr:to>
    <xdr:sp macro="" textlink="">
      <xdr:nvSpPr>
        <xdr:cNvPr id="457" name="楕円 456"/>
        <xdr:cNvSpPr/>
      </xdr:nvSpPr>
      <xdr:spPr>
        <a:xfrm>
          <a:off x="13843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132859</xdr:rowOff>
    </xdr:from>
    <xdr:ext cx="762000" cy="259045"/>
    <xdr:sp macro="" textlink="">
      <xdr:nvSpPr>
        <xdr:cNvPr id="458" name="テキスト ボックス 457"/>
        <xdr:cNvSpPr txBox="1"/>
      </xdr:nvSpPr>
      <xdr:spPr>
        <a:xfrm>
          <a:off x="13512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59" name="楕円 458"/>
        <xdr:cNvSpPr/>
      </xdr:nvSpPr>
      <xdr:spPr>
        <a:xfrm>
          <a:off x="12954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82566</xdr:rowOff>
    </xdr:from>
    <xdr:ext cx="762000" cy="259045"/>
    <xdr:sp macro="" textlink="">
      <xdr:nvSpPr>
        <xdr:cNvPr id="460" name="テキスト ボックス 459"/>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熊本県錦町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149639</xdr:rowOff>
    </xdr:from>
    <xdr:to>
      <xdr:col>29</xdr:col>
      <xdr:colOff>127000</xdr:colOff>
      <xdr:row>20</xdr:row>
      <xdr:rowOff>462</xdr:rowOff>
    </xdr:to>
    <xdr:cxnSp macro="">
      <xdr:nvCxnSpPr>
        <xdr:cNvPr id="45" name="直線コネクタ 44"/>
        <xdr:cNvCxnSpPr/>
      </xdr:nvCxnSpPr>
      <xdr:spPr bwMode="auto">
        <a:xfrm flipV="1">
          <a:off x="5651500" y="2083214"/>
          <a:ext cx="0" cy="13938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143989</xdr:rowOff>
    </xdr:from>
    <xdr:ext cx="762000" cy="259045"/>
    <xdr:sp macro="" textlink="">
      <xdr:nvSpPr>
        <xdr:cNvPr id="46" name="人口1人当たり決算額の推移最小値テキスト130"/>
        <xdr:cNvSpPr txBox="1"/>
      </xdr:nvSpPr>
      <xdr:spPr>
        <a:xfrm>
          <a:off x="5740400" y="344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462</xdr:rowOff>
    </xdr:from>
    <xdr:to>
      <xdr:col>30</xdr:col>
      <xdr:colOff>25400</xdr:colOff>
      <xdr:row>20</xdr:row>
      <xdr:rowOff>462</xdr:rowOff>
    </xdr:to>
    <xdr:cxnSp macro="">
      <xdr:nvCxnSpPr>
        <xdr:cNvPr id="47" name="直線コネクタ 46"/>
        <xdr:cNvCxnSpPr/>
      </xdr:nvCxnSpPr>
      <xdr:spPr bwMode="auto">
        <a:xfrm>
          <a:off x="5562600" y="34770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64566</xdr:rowOff>
    </xdr:from>
    <xdr:ext cx="762000" cy="259045"/>
    <xdr:sp macro="" textlink="">
      <xdr:nvSpPr>
        <xdr:cNvPr id="48" name="人口1人当たり決算額の推移最大値テキスト130"/>
        <xdr:cNvSpPr txBox="1"/>
      </xdr:nvSpPr>
      <xdr:spPr>
        <a:xfrm>
          <a:off x="5740400" y="182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149639</xdr:rowOff>
    </xdr:from>
    <xdr:to>
      <xdr:col>30</xdr:col>
      <xdr:colOff>25400</xdr:colOff>
      <xdr:row>11</xdr:row>
      <xdr:rowOff>149639</xdr:rowOff>
    </xdr:to>
    <xdr:cxnSp macro="">
      <xdr:nvCxnSpPr>
        <xdr:cNvPr id="49" name="直線コネクタ 48"/>
        <xdr:cNvCxnSpPr/>
      </xdr:nvCxnSpPr>
      <xdr:spPr bwMode="auto">
        <a:xfrm>
          <a:off x="5562600" y="20832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73934</xdr:rowOff>
    </xdr:from>
    <xdr:to>
      <xdr:col>29</xdr:col>
      <xdr:colOff>127000</xdr:colOff>
      <xdr:row>18</xdr:row>
      <xdr:rowOff>86111</xdr:rowOff>
    </xdr:to>
    <xdr:cxnSp macro="">
      <xdr:nvCxnSpPr>
        <xdr:cNvPr id="50" name="直線コネクタ 49"/>
        <xdr:cNvCxnSpPr/>
      </xdr:nvCxnSpPr>
      <xdr:spPr bwMode="auto">
        <a:xfrm flipV="1">
          <a:off x="5003800" y="3207659"/>
          <a:ext cx="647700" cy="121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73471</xdr:rowOff>
    </xdr:from>
    <xdr:ext cx="762000" cy="259045"/>
    <xdr:sp macro="" textlink="">
      <xdr:nvSpPr>
        <xdr:cNvPr id="51" name="人口1人当たり決算額の推移平均値テキスト130"/>
        <xdr:cNvSpPr txBox="1"/>
      </xdr:nvSpPr>
      <xdr:spPr>
        <a:xfrm>
          <a:off x="5740400" y="2864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56944</xdr:rowOff>
    </xdr:from>
    <xdr:to>
      <xdr:col>29</xdr:col>
      <xdr:colOff>177800</xdr:colOff>
      <xdr:row>17</xdr:row>
      <xdr:rowOff>158544</xdr:rowOff>
    </xdr:to>
    <xdr:sp macro="" textlink="">
      <xdr:nvSpPr>
        <xdr:cNvPr id="52" name="フローチャート: 判断 51"/>
        <xdr:cNvSpPr/>
      </xdr:nvSpPr>
      <xdr:spPr bwMode="auto">
        <a:xfrm>
          <a:off x="5600700" y="3019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86111</xdr:rowOff>
    </xdr:from>
    <xdr:to>
      <xdr:col>26</xdr:col>
      <xdr:colOff>50800</xdr:colOff>
      <xdr:row>18</xdr:row>
      <xdr:rowOff>129149</xdr:rowOff>
    </xdr:to>
    <xdr:cxnSp macro="">
      <xdr:nvCxnSpPr>
        <xdr:cNvPr id="53" name="直線コネクタ 52"/>
        <xdr:cNvCxnSpPr/>
      </xdr:nvCxnSpPr>
      <xdr:spPr bwMode="auto">
        <a:xfrm flipV="1">
          <a:off x="4305300" y="3219836"/>
          <a:ext cx="698500" cy="430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62057</xdr:rowOff>
    </xdr:from>
    <xdr:to>
      <xdr:col>26</xdr:col>
      <xdr:colOff>101600</xdr:colOff>
      <xdr:row>17</xdr:row>
      <xdr:rowOff>163657</xdr:rowOff>
    </xdr:to>
    <xdr:sp macro="" textlink="">
      <xdr:nvSpPr>
        <xdr:cNvPr id="54" name="フローチャート: 判断 53"/>
        <xdr:cNvSpPr/>
      </xdr:nvSpPr>
      <xdr:spPr bwMode="auto">
        <a:xfrm>
          <a:off x="49530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2384</xdr:rowOff>
    </xdr:from>
    <xdr:ext cx="736600" cy="259045"/>
    <xdr:sp macro="" textlink="">
      <xdr:nvSpPr>
        <xdr:cNvPr id="55" name="テキスト ボックス 54"/>
        <xdr:cNvSpPr txBox="1"/>
      </xdr:nvSpPr>
      <xdr:spPr>
        <a:xfrm>
          <a:off x="4622800" y="2793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129149</xdr:rowOff>
    </xdr:from>
    <xdr:to>
      <xdr:col>22</xdr:col>
      <xdr:colOff>114300</xdr:colOff>
      <xdr:row>18</xdr:row>
      <xdr:rowOff>136487</xdr:rowOff>
    </xdr:to>
    <xdr:cxnSp macro="">
      <xdr:nvCxnSpPr>
        <xdr:cNvPr id="56" name="直線コネクタ 55"/>
        <xdr:cNvCxnSpPr/>
      </xdr:nvCxnSpPr>
      <xdr:spPr bwMode="auto">
        <a:xfrm flipV="1">
          <a:off x="3606800" y="3262874"/>
          <a:ext cx="698500" cy="73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85016</xdr:rowOff>
    </xdr:from>
    <xdr:to>
      <xdr:col>22</xdr:col>
      <xdr:colOff>165100</xdr:colOff>
      <xdr:row>18</xdr:row>
      <xdr:rowOff>15166</xdr:rowOff>
    </xdr:to>
    <xdr:sp macro="" textlink="">
      <xdr:nvSpPr>
        <xdr:cNvPr id="57" name="フローチャート: 判断 56"/>
        <xdr:cNvSpPr/>
      </xdr:nvSpPr>
      <xdr:spPr bwMode="auto">
        <a:xfrm>
          <a:off x="42545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25343</xdr:rowOff>
    </xdr:from>
    <xdr:ext cx="762000" cy="259045"/>
    <xdr:sp macro="" textlink="">
      <xdr:nvSpPr>
        <xdr:cNvPr id="58" name="テキスト ボックス 57"/>
        <xdr:cNvSpPr txBox="1"/>
      </xdr:nvSpPr>
      <xdr:spPr>
        <a:xfrm>
          <a:off x="3924300" y="281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136487</xdr:rowOff>
    </xdr:from>
    <xdr:to>
      <xdr:col>18</xdr:col>
      <xdr:colOff>177800</xdr:colOff>
      <xdr:row>18</xdr:row>
      <xdr:rowOff>164239</xdr:rowOff>
    </xdr:to>
    <xdr:cxnSp macro="">
      <xdr:nvCxnSpPr>
        <xdr:cNvPr id="59" name="直線コネクタ 58"/>
        <xdr:cNvCxnSpPr/>
      </xdr:nvCxnSpPr>
      <xdr:spPr bwMode="auto">
        <a:xfrm flipV="1">
          <a:off x="2908300" y="3270212"/>
          <a:ext cx="698500" cy="277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100119</xdr:rowOff>
    </xdr:from>
    <xdr:to>
      <xdr:col>19</xdr:col>
      <xdr:colOff>38100</xdr:colOff>
      <xdr:row>18</xdr:row>
      <xdr:rowOff>30269</xdr:rowOff>
    </xdr:to>
    <xdr:sp macro="" textlink="">
      <xdr:nvSpPr>
        <xdr:cNvPr id="60" name="フローチャート: 判断 59"/>
        <xdr:cNvSpPr/>
      </xdr:nvSpPr>
      <xdr:spPr bwMode="auto">
        <a:xfrm>
          <a:off x="35560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40446</xdr:rowOff>
    </xdr:from>
    <xdr:ext cx="762000" cy="259045"/>
    <xdr:sp macro="" textlink="">
      <xdr:nvSpPr>
        <xdr:cNvPr id="61" name="テキスト ボックス 60"/>
        <xdr:cNvSpPr txBox="1"/>
      </xdr:nvSpPr>
      <xdr:spPr>
        <a:xfrm>
          <a:off x="3225800" y="283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114894</xdr:rowOff>
    </xdr:from>
    <xdr:to>
      <xdr:col>15</xdr:col>
      <xdr:colOff>101600</xdr:colOff>
      <xdr:row>18</xdr:row>
      <xdr:rowOff>45044</xdr:rowOff>
    </xdr:to>
    <xdr:sp macro="" textlink="">
      <xdr:nvSpPr>
        <xdr:cNvPr id="62" name="フローチャート: 判断 61"/>
        <xdr:cNvSpPr/>
      </xdr:nvSpPr>
      <xdr:spPr bwMode="auto">
        <a:xfrm>
          <a:off x="28575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55221</xdr:rowOff>
    </xdr:from>
    <xdr:ext cx="762000" cy="259045"/>
    <xdr:sp macro="" textlink="">
      <xdr:nvSpPr>
        <xdr:cNvPr id="63" name="テキスト ボックス 62"/>
        <xdr:cNvSpPr txBox="1"/>
      </xdr:nvSpPr>
      <xdr:spPr>
        <a:xfrm>
          <a:off x="2527300" y="284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23134</xdr:rowOff>
    </xdr:from>
    <xdr:to>
      <xdr:col>29</xdr:col>
      <xdr:colOff>177800</xdr:colOff>
      <xdr:row>18</xdr:row>
      <xdr:rowOff>124734</xdr:rowOff>
    </xdr:to>
    <xdr:sp macro="" textlink="">
      <xdr:nvSpPr>
        <xdr:cNvPr id="69" name="楕円 68"/>
        <xdr:cNvSpPr/>
      </xdr:nvSpPr>
      <xdr:spPr bwMode="auto">
        <a:xfrm>
          <a:off x="5600700" y="31568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166661</xdr:rowOff>
    </xdr:from>
    <xdr:ext cx="762000" cy="259045"/>
    <xdr:sp macro="" textlink="">
      <xdr:nvSpPr>
        <xdr:cNvPr id="70" name="人口1人当たり決算額の推移該当値テキスト130"/>
        <xdr:cNvSpPr txBox="1"/>
      </xdr:nvSpPr>
      <xdr:spPr>
        <a:xfrm>
          <a:off x="5740400" y="312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35311</xdr:rowOff>
    </xdr:from>
    <xdr:to>
      <xdr:col>26</xdr:col>
      <xdr:colOff>101600</xdr:colOff>
      <xdr:row>18</xdr:row>
      <xdr:rowOff>136911</xdr:rowOff>
    </xdr:to>
    <xdr:sp macro="" textlink="">
      <xdr:nvSpPr>
        <xdr:cNvPr id="71" name="楕円 70"/>
        <xdr:cNvSpPr/>
      </xdr:nvSpPr>
      <xdr:spPr bwMode="auto">
        <a:xfrm>
          <a:off x="4953000" y="3169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121688</xdr:rowOff>
    </xdr:from>
    <xdr:ext cx="736600" cy="259045"/>
    <xdr:sp macro="" textlink="">
      <xdr:nvSpPr>
        <xdr:cNvPr id="72" name="テキスト ボックス 71"/>
        <xdr:cNvSpPr txBox="1"/>
      </xdr:nvSpPr>
      <xdr:spPr>
        <a:xfrm>
          <a:off x="4622800" y="3255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78349</xdr:rowOff>
    </xdr:from>
    <xdr:to>
      <xdr:col>22</xdr:col>
      <xdr:colOff>165100</xdr:colOff>
      <xdr:row>19</xdr:row>
      <xdr:rowOff>8499</xdr:rowOff>
    </xdr:to>
    <xdr:sp macro="" textlink="">
      <xdr:nvSpPr>
        <xdr:cNvPr id="73" name="楕円 72"/>
        <xdr:cNvSpPr/>
      </xdr:nvSpPr>
      <xdr:spPr bwMode="auto">
        <a:xfrm>
          <a:off x="4254500" y="3212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164726</xdr:rowOff>
    </xdr:from>
    <xdr:ext cx="762000" cy="259045"/>
    <xdr:sp macro="" textlink="">
      <xdr:nvSpPr>
        <xdr:cNvPr id="74" name="テキスト ボックス 73"/>
        <xdr:cNvSpPr txBox="1"/>
      </xdr:nvSpPr>
      <xdr:spPr>
        <a:xfrm>
          <a:off x="3924300" y="3298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85687</xdr:rowOff>
    </xdr:from>
    <xdr:to>
      <xdr:col>19</xdr:col>
      <xdr:colOff>38100</xdr:colOff>
      <xdr:row>19</xdr:row>
      <xdr:rowOff>15837</xdr:rowOff>
    </xdr:to>
    <xdr:sp macro="" textlink="">
      <xdr:nvSpPr>
        <xdr:cNvPr id="75" name="楕円 74"/>
        <xdr:cNvSpPr/>
      </xdr:nvSpPr>
      <xdr:spPr bwMode="auto">
        <a:xfrm>
          <a:off x="3556000" y="32194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614</xdr:rowOff>
    </xdr:from>
    <xdr:ext cx="762000" cy="259045"/>
    <xdr:sp macro="" textlink="">
      <xdr:nvSpPr>
        <xdr:cNvPr id="76" name="テキスト ボックス 75"/>
        <xdr:cNvSpPr txBox="1"/>
      </xdr:nvSpPr>
      <xdr:spPr>
        <a:xfrm>
          <a:off x="3225800" y="3305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113439</xdr:rowOff>
    </xdr:from>
    <xdr:to>
      <xdr:col>15</xdr:col>
      <xdr:colOff>101600</xdr:colOff>
      <xdr:row>19</xdr:row>
      <xdr:rowOff>43589</xdr:rowOff>
    </xdr:to>
    <xdr:sp macro="" textlink="">
      <xdr:nvSpPr>
        <xdr:cNvPr id="77" name="楕円 76"/>
        <xdr:cNvSpPr/>
      </xdr:nvSpPr>
      <xdr:spPr bwMode="auto">
        <a:xfrm>
          <a:off x="2857500" y="32471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28366</xdr:rowOff>
    </xdr:from>
    <xdr:ext cx="762000" cy="259045"/>
    <xdr:sp macro="" textlink="">
      <xdr:nvSpPr>
        <xdr:cNvPr id="78" name="テキスト ボックス 77"/>
        <xdr:cNvSpPr txBox="1"/>
      </xdr:nvSpPr>
      <xdr:spPr>
        <a:xfrm>
          <a:off x="2527300" y="333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76983</xdr:rowOff>
    </xdr:from>
    <xdr:to>
      <xdr:col>29</xdr:col>
      <xdr:colOff>127000</xdr:colOff>
      <xdr:row>37</xdr:row>
      <xdr:rowOff>145859</xdr:rowOff>
    </xdr:to>
    <xdr:cxnSp macro="">
      <xdr:nvCxnSpPr>
        <xdr:cNvPr id="105" name="直線コネクタ 104"/>
        <xdr:cNvCxnSpPr/>
      </xdr:nvCxnSpPr>
      <xdr:spPr bwMode="auto">
        <a:xfrm flipV="1">
          <a:off x="5651500" y="6001533"/>
          <a:ext cx="0" cy="12690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117936</xdr:rowOff>
    </xdr:from>
    <xdr:ext cx="762000" cy="259045"/>
    <xdr:sp macro="" textlink="">
      <xdr:nvSpPr>
        <xdr:cNvPr id="106" name="人口1人当たり決算額の推移最小値テキスト445"/>
        <xdr:cNvSpPr txBox="1"/>
      </xdr:nvSpPr>
      <xdr:spPr>
        <a:xfrm>
          <a:off x="5740400" y="724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145859</xdr:rowOff>
    </xdr:from>
    <xdr:to>
      <xdr:col>30</xdr:col>
      <xdr:colOff>25400</xdr:colOff>
      <xdr:row>37</xdr:row>
      <xdr:rowOff>145859</xdr:rowOff>
    </xdr:to>
    <xdr:cxnSp macro="">
      <xdr:nvCxnSpPr>
        <xdr:cNvPr id="107" name="直線コネクタ 106"/>
        <xdr:cNvCxnSpPr/>
      </xdr:nvCxnSpPr>
      <xdr:spPr bwMode="auto">
        <a:xfrm>
          <a:off x="5562600" y="72705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334810</xdr:rowOff>
    </xdr:from>
    <xdr:ext cx="762000" cy="259045"/>
    <xdr:sp macro="" textlink="">
      <xdr:nvSpPr>
        <xdr:cNvPr id="108" name="人口1人当たり決算額の推移最大値テキスト445"/>
        <xdr:cNvSpPr txBox="1"/>
      </xdr:nvSpPr>
      <xdr:spPr>
        <a:xfrm>
          <a:off x="5740400" y="574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76983</xdr:rowOff>
    </xdr:from>
    <xdr:to>
      <xdr:col>30</xdr:col>
      <xdr:colOff>25400</xdr:colOff>
      <xdr:row>33</xdr:row>
      <xdr:rowOff>76983</xdr:rowOff>
    </xdr:to>
    <xdr:cxnSp macro="">
      <xdr:nvCxnSpPr>
        <xdr:cNvPr id="109" name="直線コネクタ 108"/>
        <xdr:cNvCxnSpPr/>
      </xdr:nvCxnSpPr>
      <xdr:spPr bwMode="auto">
        <a:xfrm>
          <a:off x="5562600" y="6001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282471</xdr:rowOff>
    </xdr:from>
    <xdr:to>
      <xdr:col>29</xdr:col>
      <xdr:colOff>127000</xdr:colOff>
      <xdr:row>35</xdr:row>
      <xdr:rowOff>342044</xdr:rowOff>
    </xdr:to>
    <xdr:cxnSp macro="">
      <xdr:nvCxnSpPr>
        <xdr:cNvPr id="110" name="直線コネクタ 109"/>
        <xdr:cNvCxnSpPr/>
      </xdr:nvCxnSpPr>
      <xdr:spPr bwMode="auto">
        <a:xfrm>
          <a:off x="5003800" y="6892821"/>
          <a:ext cx="647700" cy="595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86463</xdr:rowOff>
    </xdr:from>
    <xdr:ext cx="762000" cy="259045"/>
    <xdr:sp macro="" textlink="">
      <xdr:nvSpPr>
        <xdr:cNvPr id="111" name="人口1人当たり決算額の推移平均値テキスト445"/>
        <xdr:cNvSpPr txBox="1"/>
      </xdr:nvSpPr>
      <xdr:spPr>
        <a:xfrm>
          <a:off x="5740400" y="6696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241386</xdr:rowOff>
    </xdr:from>
    <xdr:to>
      <xdr:col>29</xdr:col>
      <xdr:colOff>177800</xdr:colOff>
      <xdr:row>36</xdr:row>
      <xdr:rowOff>86</xdr:rowOff>
    </xdr:to>
    <xdr:sp macro="" textlink="">
      <xdr:nvSpPr>
        <xdr:cNvPr id="112" name="フローチャート: 判断 111"/>
        <xdr:cNvSpPr/>
      </xdr:nvSpPr>
      <xdr:spPr bwMode="auto">
        <a:xfrm>
          <a:off x="5600700" y="6851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282471</xdr:rowOff>
    </xdr:from>
    <xdr:to>
      <xdr:col>26</xdr:col>
      <xdr:colOff>50800</xdr:colOff>
      <xdr:row>35</xdr:row>
      <xdr:rowOff>300233</xdr:rowOff>
    </xdr:to>
    <xdr:cxnSp macro="">
      <xdr:nvCxnSpPr>
        <xdr:cNvPr id="113" name="直線コネクタ 112"/>
        <xdr:cNvCxnSpPr/>
      </xdr:nvCxnSpPr>
      <xdr:spPr bwMode="auto">
        <a:xfrm flipV="1">
          <a:off x="4305300" y="6892821"/>
          <a:ext cx="698500" cy="177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195690</xdr:rowOff>
    </xdr:from>
    <xdr:to>
      <xdr:col>26</xdr:col>
      <xdr:colOff>101600</xdr:colOff>
      <xdr:row>35</xdr:row>
      <xdr:rowOff>297290</xdr:rowOff>
    </xdr:to>
    <xdr:sp macro="" textlink="">
      <xdr:nvSpPr>
        <xdr:cNvPr id="114" name="フローチャート: 判断 113"/>
        <xdr:cNvSpPr/>
      </xdr:nvSpPr>
      <xdr:spPr bwMode="auto">
        <a:xfrm>
          <a:off x="4953000" y="68060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307467</xdr:rowOff>
    </xdr:from>
    <xdr:ext cx="736600" cy="259045"/>
    <xdr:sp macro="" textlink="">
      <xdr:nvSpPr>
        <xdr:cNvPr id="115" name="テキスト ボックス 114"/>
        <xdr:cNvSpPr txBox="1"/>
      </xdr:nvSpPr>
      <xdr:spPr>
        <a:xfrm>
          <a:off x="4622800" y="657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300233</xdr:rowOff>
    </xdr:from>
    <xdr:to>
      <xdr:col>22</xdr:col>
      <xdr:colOff>114300</xdr:colOff>
      <xdr:row>35</xdr:row>
      <xdr:rowOff>338386</xdr:rowOff>
    </xdr:to>
    <xdr:cxnSp macro="">
      <xdr:nvCxnSpPr>
        <xdr:cNvPr id="116" name="直線コネクタ 115"/>
        <xdr:cNvCxnSpPr/>
      </xdr:nvCxnSpPr>
      <xdr:spPr bwMode="auto">
        <a:xfrm flipV="1">
          <a:off x="3606800" y="6910583"/>
          <a:ext cx="698500" cy="381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217977</xdr:rowOff>
    </xdr:from>
    <xdr:to>
      <xdr:col>22</xdr:col>
      <xdr:colOff>165100</xdr:colOff>
      <xdr:row>35</xdr:row>
      <xdr:rowOff>319577</xdr:rowOff>
    </xdr:to>
    <xdr:sp macro="" textlink="">
      <xdr:nvSpPr>
        <xdr:cNvPr id="117" name="フローチャート: 判断 116"/>
        <xdr:cNvSpPr/>
      </xdr:nvSpPr>
      <xdr:spPr bwMode="auto">
        <a:xfrm>
          <a:off x="4254500" y="68283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329754</xdr:rowOff>
    </xdr:from>
    <xdr:ext cx="762000" cy="259045"/>
    <xdr:sp macro="" textlink="">
      <xdr:nvSpPr>
        <xdr:cNvPr id="118" name="テキスト ボックス 117"/>
        <xdr:cNvSpPr txBox="1"/>
      </xdr:nvSpPr>
      <xdr:spPr>
        <a:xfrm>
          <a:off x="3924300" y="6597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331734</xdr:rowOff>
    </xdr:from>
    <xdr:to>
      <xdr:col>18</xdr:col>
      <xdr:colOff>177800</xdr:colOff>
      <xdr:row>35</xdr:row>
      <xdr:rowOff>338386</xdr:rowOff>
    </xdr:to>
    <xdr:cxnSp macro="">
      <xdr:nvCxnSpPr>
        <xdr:cNvPr id="119" name="直線コネクタ 118"/>
        <xdr:cNvCxnSpPr/>
      </xdr:nvCxnSpPr>
      <xdr:spPr bwMode="auto">
        <a:xfrm>
          <a:off x="2908300" y="6942084"/>
          <a:ext cx="698500" cy="66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207028</xdr:rowOff>
    </xdr:from>
    <xdr:to>
      <xdr:col>19</xdr:col>
      <xdr:colOff>38100</xdr:colOff>
      <xdr:row>35</xdr:row>
      <xdr:rowOff>308628</xdr:rowOff>
    </xdr:to>
    <xdr:sp macro="" textlink="">
      <xdr:nvSpPr>
        <xdr:cNvPr id="120" name="フローチャート: 判断 119"/>
        <xdr:cNvSpPr/>
      </xdr:nvSpPr>
      <xdr:spPr bwMode="auto">
        <a:xfrm>
          <a:off x="3556000" y="6817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318805</xdr:rowOff>
    </xdr:from>
    <xdr:ext cx="762000" cy="259045"/>
    <xdr:sp macro="" textlink="">
      <xdr:nvSpPr>
        <xdr:cNvPr id="121" name="テキスト ボックス 120"/>
        <xdr:cNvSpPr txBox="1"/>
      </xdr:nvSpPr>
      <xdr:spPr>
        <a:xfrm>
          <a:off x="3225800" y="65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212674</xdr:rowOff>
    </xdr:from>
    <xdr:to>
      <xdr:col>15</xdr:col>
      <xdr:colOff>101600</xdr:colOff>
      <xdr:row>35</xdr:row>
      <xdr:rowOff>314274</xdr:rowOff>
    </xdr:to>
    <xdr:sp macro="" textlink="">
      <xdr:nvSpPr>
        <xdr:cNvPr id="122" name="フローチャート: 判断 121"/>
        <xdr:cNvSpPr/>
      </xdr:nvSpPr>
      <xdr:spPr bwMode="auto">
        <a:xfrm>
          <a:off x="2857500" y="6823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324451</xdr:rowOff>
    </xdr:from>
    <xdr:ext cx="762000" cy="259045"/>
    <xdr:sp macro="" textlink="">
      <xdr:nvSpPr>
        <xdr:cNvPr id="123" name="テキスト ボックス 122"/>
        <xdr:cNvSpPr txBox="1"/>
      </xdr:nvSpPr>
      <xdr:spPr>
        <a:xfrm>
          <a:off x="2527300" y="6591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291244</xdr:rowOff>
    </xdr:from>
    <xdr:to>
      <xdr:col>29</xdr:col>
      <xdr:colOff>177800</xdr:colOff>
      <xdr:row>36</xdr:row>
      <xdr:rowOff>49944</xdr:rowOff>
    </xdr:to>
    <xdr:sp macro="" textlink="">
      <xdr:nvSpPr>
        <xdr:cNvPr id="129" name="楕円 128"/>
        <xdr:cNvSpPr/>
      </xdr:nvSpPr>
      <xdr:spPr bwMode="auto">
        <a:xfrm>
          <a:off x="5600700" y="6901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263321</xdr:rowOff>
    </xdr:from>
    <xdr:ext cx="762000" cy="259045"/>
    <xdr:sp macro="" textlink="">
      <xdr:nvSpPr>
        <xdr:cNvPr id="130" name="人口1人当たり決算額の推移該当値テキスト445"/>
        <xdr:cNvSpPr txBox="1"/>
      </xdr:nvSpPr>
      <xdr:spPr>
        <a:xfrm>
          <a:off x="5740400" y="6873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231671</xdr:rowOff>
    </xdr:from>
    <xdr:to>
      <xdr:col>26</xdr:col>
      <xdr:colOff>101600</xdr:colOff>
      <xdr:row>35</xdr:row>
      <xdr:rowOff>333271</xdr:rowOff>
    </xdr:to>
    <xdr:sp macro="" textlink="">
      <xdr:nvSpPr>
        <xdr:cNvPr id="131" name="楕円 130"/>
        <xdr:cNvSpPr/>
      </xdr:nvSpPr>
      <xdr:spPr bwMode="auto">
        <a:xfrm>
          <a:off x="4953000" y="6842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318048</xdr:rowOff>
    </xdr:from>
    <xdr:ext cx="736600" cy="259045"/>
    <xdr:sp macro="" textlink="">
      <xdr:nvSpPr>
        <xdr:cNvPr id="132" name="テキスト ボックス 131"/>
        <xdr:cNvSpPr txBox="1"/>
      </xdr:nvSpPr>
      <xdr:spPr>
        <a:xfrm>
          <a:off x="4622800" y="69283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249433</xdr:rowOff>
    </xdr:from>
    <xdr:to>
      <xdr:col>22</xdr:col>
      <xdr:colOff>165100</xdr:colOff>
      <xdr:row>36</xdr:row>
      <xdr:rowOff>8133</xdr:rowOff>
    </xdr:to>
    <xdr:sp macro="" textlink="">
      <xdr:nvSpPr>
        <xdr:cNvPr id="133" name="楕円 132"/>
        <xdr:cNvSpPr/>
      </xdr:nvSpPr>
      <xdr:spPr bwMode="auto">
        <a:xfrm>
          <a:off x="4254500" y="68597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335810</xdr:rowOff>
    </xdr:from>
    <xdr:ext cx="762000" cy="259045"/>
    <xdr:sp macro="" textlink="">
      <xdr:nvSpPr>
        <xdr:cNvPr id="134" name="テキスト ボックス 133"/>
        <xdr:cNvSpPr txBox="1"/>
      </xdr:nvSpPr>
      <xdr:spPr>
        <a:xfrm>
          <a:off x="3924300" y="694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287586</xdr:rowOff>
    </xdr:from>
    <xdr:to>
      <xdr:col>19</xdr:col>
      <xdr:colOff>38100</xdr:colOff>
      <xdr:row>36</xdr:row>
      <xdr:rowOff>46286</xdr:rowOff>
    </xdr:to>
    <xdr:sp macro="" textlink="">
      <xdr:nvSpPr>
        <xdr:cNvPr id="135" name="楕円 134"/>
        <xdr:cNvSpPr/>
      </xdr:nvSpPr>
      <xdr:spPr bwMode="auto">
        <a:xfrm>
          <a:off x="3556000" y="68979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31063</xdr:rowOff>
    </xdr:from>
    <xdr:ext cx="762000" cy="259045"/>
    <xdr:sp macro="" textlink="">
      <xdr:nvSpPr>
        <xdr:cNvPr id="136" name="テキスト ボックス 135"/>
        <xdr:cNvSpPr txBox="1"/>
      </xdr:nvSpPr>
      <xdr:spPr>
        <a:xfrm>
          <a:off x="3225800" y="698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280934</xdr:rowOff>
    </xdr:from>
    <xdr:to>
      <xdr:col>15</xdr:col>
      <xdr:colOff>101600</xdr:colOff>
      <xdr:row>36</xdr:row>
      <xdr:rowOff>39634</xdr:rowOff>
    </xdr:to>
    <xdr:sp macro="" textlink="">
      <xdr:nvSpPr>
        <xdr:cNvPr id="137" name="楕円 136"/>
        <xdr:cNvSpPr/>
      </xdr:nvSpPr>
      <xdr:spPr bwMode="auto">
        <a:xfrm>
          <a:off x="2857500" y="6891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24411</xdr:rowOff>
    </xdr:from>
    <xdr:ext cx="762000" cy="259045"/>
    <xdr:sp macro="" textlink="">
      <xdr:nvSpPr>
        <xdr:cNvPr id="138" name="テキスト ボックス 137"/>
        <xdr:cNvSpPr txBox="1"/>
      </xdr:nvSpPr>
      <xdr:spPr>
        <a:xfrm>
          <a:off x="2527300" y="6977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10,549
10,486
85.04
9,436,002
9,054,449
188,736
3,383,240
5,248,268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63.2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76975</xdr:rowOff>
    </xdr:from>
    <xdr:to>
      <xdr:col>24</xdr:col>
      <xdr:colOff>62865</xdr:colOff>
      <xdr:row>39</xdr:row>
      <xdr:rowOff>87199</xdr:rowOff>
    </xdr:to>
    <xdr:cxnSp macro="">
      <xdr:nvCxnSpPr>
        <xdr:cNvPr id="56" name="直線コネクタ 55"/>
        <xdr:cNvCxnSpPr/>
      </xdr:nvCxnSpPr>
      <xdr:spPr>
        <a:xfrm flipV="1">
          <a:off x="4633595" y="5220475"/>
          <a:ext cx="1270" cy="1553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91026</xdr:rowOff>
    </xdr:from>
    <xdr:ext cx="534377" cy="259045"/>
    <xdr:sp macro="" textlink="">
      <xdr:nvSpPr>
        <xdr:cNvPr id="57" name="人件費最小値テキスト"/>
        <xdr:cNvSpPr txBox="1"/>
      </xdr:nvSpPr>
      <xdr:spPr>
        <a:xfrm>
          <a:off x="4686300" y="677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87199</xdr:rowOff>
    </xdr:from>
    <xdr:to>
      <xdr:col>24</xdr:col>
      <xdr:colOff>152400</xdr:colOff>
      <xdr:row>39</xdr:row>
      <xdr:rowOff>87199</xdr:rowOff>
    </xdr:to>
    <xdr:cxnSp macro="">
      <xdr:nvCxnSpPr>
        <xdr:cNvPr id="58" name="直線コネクタ 57"/>
        <xdr:cNvCxnSpPr/>
      </xdr:nvCxnSpPr>
      <xdr:spPr>
        <a:xfrm>
          <a:off x="4546600" y="6773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23652</xdr:rowOff>
    </xdr:from>
    <xdr:ext cx="599010" cy="259045"/>
    <xdr:sp macro="" textlink="">
      <xdr:nvSpPr>
        <xdr:cNvPr id="59" name="人件費最大値テキスト"/>
        <xdr:cNvSpPr txBox="1"/>
      </xdr:nvSpPr>
      <xdr:spPr>
        <a:xfrm>
          <a:off x="4686300" y="4995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76975</xdr:rowOff>
    </xdr:from>
    <xdr:to>
      <xdr:col>24</xdr:col>
      <xdr:colOff>152400</xdr:colOff>
      <xdr:row>30</xdr:row>
      <xdr:rowOff>76975</xdr:rowOff>
    </xdr:to>
    <xdr:cxnSp macro="">
      <xdr:nvCxnSpPr>
        <xdr:cNvPr id="60" name="直線コネクタ 59"/>
        <xdr:cNvCxnSpPr/>
      </xdr:nvCxnSpPr>
      <xdr:spPr>
        <a:xfrm>
          <a:off x="4546600" y="5220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3505</xdr:rowOff>
    </xdr:from>
    <xdr:to>
      <xdr:col>24</xdr:col>
      <xdr:colOff>63500</xdr:colOff>
      <xdr:row>38</xdr:row>
      <xdr:rowOff>16599</xdr:rowOff>
    </xdr:to>
    <xdr:cxnSp macro="">
      <xdr:nvCxnSpPr>
        <xdr:cNvPr id="61" name="直線コネクタ 60"/>
        <xdr:cNvCxnSpPr/>
      </xdr:nvCxnSpPr>
      <xdr:spPr>
        <a:xfrm>
          <a:off x="3797300" y="6518605"/>
          <a:ext cx="838200" cy="1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35577</xdr:rowOff>
    </xdr:from>
    <xdr:ext cx="534377" cy="259045"/>
    <xdr:sp macro="" textlink="">
      <xdr:nvSpPr>
        <xdr:cNvPr id="62" name="人件費平均値テキスト"/>
        <xdr:cNvSpPr txBox="1"/>
      </xdr:nvSpPr>
      <xdr:spPr>
        <a:xfrm>
          <a:off x="4686300" y="6036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12700</xdr:rowOff>
    </xdr:from>
    <xdr:to>
      <xdr:col>24</xdr:col>
      <xdr:colOff>114300</xdr:colOff>
      <xdr:row>36</xdr:row>
      <xdr:rowOff>114300</xdr:rowOff>
    </xdr:to>
    <xdr:sp macro="" textlink="">
      <xdr:nvSpPr>
        <xdr:cNvPr id="63" name="フローチャート: 判断 62"/>
        <xdr:cNvSpPr/>
      </xdr:nvSpPr>
      <xdr:spPr>
        <a:xfrm>
          <a:off x="45847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3505</xdr:rowOff>
    </xdr:from>
    <xdr:to>
      <xdr:col>19</xdr:col>
      <xdr:colOff>177800</xdr:colOff>
      <xdr:row>38</xdr:row>
      <xdr:rowOff>55449</xdr:rowOff>
    </xdr:to>
    <xdr:cxnSp macro="">
      <xdr:nvCxnSpPr>
        <xdr:cNvPr id="64" name="直線コネクタ 63"/>
        <xdr:cNvCxnSpPr/>
      </xdr:nvCxnSpPr>
      <xdr:spPr>
        <a:xfrm flipV="1">
          <a:off x="2908300" y="6518605"/>
          <a:ext cx="889000" cy="5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138925</xdr:rowOff>
    </xdr:from>
    <xdr:to>
      <xdr:col>20</xdr:col>
      <xdr:colOff>38100</xdr:colOff>
      <xdr:row>37</xdr:row>
      <xdr:rowOff>69075</xdr:rowOff>
    </xdr:to>
    <xdr:sp macro="" textlink="">
      <xdr:nvSpPr>
        <xdr:cNvPr id="65" name="フローチャート: 判断 64"/>
        <xdr:cNvSpPr/>
      </xdr:nvSpPr>
      <xdr:spPr>
        <a:xfrm>
          <a:off x="3746500" y="63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85602</xdr:rowOff>
    </xdr:from>
    <xdr:ext cx="534377" cy="259045"/>
    <xdr:sp macro="" textlink="">
      <xdr:nvSpPr>
        <xdr:cNvPr id="66" name="テキスト ボックス 65"/>
        <xdr:cNvSpPr txBox="1"/>
      </xdr:nvSpPr>
      <xdr:spPr>
        <a:xfrm>
          <a:off x="3530111" y="60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46977</xdr:rowOff>
    </xdr:from>
    <xdr:to>
      <xdr:col>15</xdr:col>
      <xdr:colOff>50800</xdr:colOff>
      <xdr:row>38</xdr:row>
      <xdr:rowOff>55449</xdr:rowOff>
    </xdr:to>
    <xdr:cxnSp macro="">
      <xdr:nvCxnSpPr>
        <xdr:cNvPr id="67" name="直線コネクタ 66"/>
        <xdr:cNvCxnSpPr/>
      </xdr:nvCxnSpPr>
      <xdr:spPr>
        <a:xfrm>
          <a:off x="2019300" y="6562077"/>
          <a:ext cx="889000" cy="8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157086</xdr:rowOff>
    </xdr:from>
    <xdr:to>
      <xdr:col>15</xdr:col>
      <xdr:colOff>101600</xdr:colOff>
      <xdr:row>37</xdr:row>
      <xdr:rowOff>87236</xdr:rowOff>
    </xdr:to>
    <xdr:sp macro="" textlink="">
      <xdr:nvSpPr>
        <xdr:cNvPr id="68" name="フローチャート: 判断 67"/>
        <xdr:cNvSpPr/>
      </xdr:nvSpPr>
      <xdr:spPr>
        <a:xfrm>
          <a:off x="2857500" y="6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103763</xdr:rowOff>
    </xdr:from>
    <xdr:ext cx="534377" cy="259045"/>
    <xdr:sp macro="" textlink="">
      <xdr:nvSpPr>
        <xdr:cNvPr id="69" name="テキスト ボックス 68"/>
        <xdr:cNvSpPr txBox="1"/>
      </xdr:nvSpPr>
      <xdr:spPr>
        <a:xfrm>
          <a:off x="2641111" y="610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46977</xdr:rowOff>
    </xdr:from>
    <xdr:to>
      <xdr:col>10</xdr:col>
      <xdr:colOff>114300</xdr:colOff>
      <xdr:row>38</xdr:row>
      <xdr:rowOff>113030</xdr:rowOff>
    </xdr:to>
    <xdr:cxnSp macro="">
      <xdr:nvCxnSpPr>
        <xdr:cNvPr id="70" name="直線コネクタ 69"/>
        <xdr:cNvCxnSpPr/>
      </xdr:nvCxnSpPr>
      <xdr:spPr>
        <a:xfrm flipV="1">
          <a:off x="1130300" y="6562077"/>
          <a:ext cx="889000" cy="66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165913</xdr:rowOff>
    </xdr:from>
    <xdr:to>
      <xdr:col>10</xdr:col>
      <xdr:colOff>165100</xdr:colOff>
      <xdr:row>37</xdr:row>
      <xdr:rowOff>96063</xdr:rowOff>
    </xdr:to>
    <xdr:sp macro="" textlink="">
      <xdr:nvSpPr>
        <xdr:cNvPr id="71" name="フローチャート: 判断 70"/>
        <xdr:cNvSpPr/>
      </xdr:nvSpPr>
      <xdr:spPr>
        <a:xfrm>
          <a:off x="1968500" y="63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112590</xdr:rowOff>
    </xdr:from>
    <xdr:ext cx="534377" cy="259045"/>
    <xdr:sp macro="" textlink="">
      <xdr:nvSpPr>
        <xdr:cNvPr id="72" name="テキスト ボックス 71"/>
        <xdr:cNvSpPr txBox="1"/>
      </xdr:nvSpPr>
      <xdr:spPr>
        <a:xfrm>
          <a:off x="1752111" y="611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17145</xdr:rowOff>
    </xdr:from>
    <xdr:to>
      <xdr:col>6</xdr:col>
      <xdr:colOff>38100</xdr:colOff>
      <xdr:row>37</xdr:row>
      <xdr:rowOff>118745</xdr:rowOff>
    </xdr:to>
    <xdr:sp macro="" textlink="">
      <xdr:nvSpPr>
        <xdr:cNvPr id="73" name="フローチャート: 判断 72"/>
        <xdr:cNvSpPr/>
      </xdr:nvSpPr>
      <xdr:spPr>
        <a:xfrm>
          <a:off x="1079500" y="636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135272</xdr:rowOff>
    </xdr:from>
    <xdr:ext cx="534377" cy="259045"/>
    <xdr:sp macro="" textlink="">
      <xdr:nvSpPr>
        <xdr:cNvPr id="74" name="テキスト ボックス 73"/>
        <xdr:cNvSpPr txBox="1"/>
      </xdr:nvSpPr>
      <xdr:spPr>
        <a:xfrm>
          <a:off x="863111" y="613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137249</xdr:rowOff>
    </xdr:from>
    <xdr:to>
      <xdr:col>24</xdr:col>
      <xdr:colOff>114300</xdr:colOff>
      <xdr:row>38</xdr:row>
      <xdr:rowOff>67399</xdr:rowOff>
    </xdr:to>
    <xdr:sp macro="" textlink="">
      <xdr:nvSpPr>
        <xdr:cNvPr id="80" name="楕円 79"/>
        <xdr:cNvSpPr/>
      </xdr:nvSpPr>
      <xdr:spPr>
        <a:xfrm>
          <a:off x="4584700" y="648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115676</xdr:rowOff>
    </xdr:from>
    <xdr:ext cx="534377" cy="259045"/>
    <xdr:sp macro="" textlink="">
      <xdr:nvSpPr>
        <xdr:cNvPr id="81" name="人件費該当値テキスト"/>
        <xdr:cNvSpPr txBox="1"/>
      </xdr:nvSpPr>
      <xdr:spPr>
        <a:xfrm>
          <a:off x="4686300" y="645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124155</xdr:rowOff>
    </xdr:from>
    <xdr:to>
      <xdr:col>20</xdr:col>
      <xdr:colOff>38100</xdr:colOff>
      <xdr:row>38</xdr:row>
      <xdr:rowOff>54305</xdr:rowOff>
    </xdr:to>
    <xdr:sp macro="" textlink="">
      <xdr:nvSpPr>
        <xdr:cNvPr id="82" name="楕円 81"/>
        <xdr:cNvSpPr/>
      </xdr:nvSpPr>
      <xdr:spPr>
        <a:xfrm>
          <a:off x="3746500" y="646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45432</xdr:rowOff>
    </xdr:from>
    <xdr:ext cx="534377" cy="259045"/>
    <xdr:sp macro="" textlink="">
      <xdr:nvSpPr>
        <xdr:cNvPr id="83" name="テキスト ボックス 82"/>
        <xdr:cNvSpPr txBox="1"/>
      </xdr:nvSpPr>
      <xdr:spPr>
        <a:xfrm>
          <a:off x="3530111" y="6560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4649</xdr:rowOff>
    </xdr:from>
    <xdr:to>
      <xdr:col>15</xdr:col>
      <xdr:colOff>101600</xdr:colOff>
      <xdr:row>38</xdr:row>
      <xdr:rowOff>106249</xdr:rowOff>
    </xdr:to>
    <xdr:sp macro="" textlink="">
      <xdr:nvSpPr>
        <xdr:cNvPr id="84" name="楕円 83"/>
        <xdr:cNvSpPr/>
      </xdr:nvSpPr>
      <xdr:spPr>
        <a:xfrm>
          <a:off x="2857500" y="651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97376</xdr:rowOff>
    </xdr:from>
    <xdr:ext cx="534377" cy="259045"/>
    <xdr:sp macro="" textlink="">
      <xdr:nvSpPr>
        <xdr:cNvPr id="85" name="テキスト ボックス 84"/>
        <xdr:cNvSpPr txBox="1"/>
      </xdr:nvSpPr>
      <xdr:spPr>
        <a:xfrm>
          <a:off x="2641111" y="661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167627</xdr:rowOff>
    </xdr:from>
    <xdr:to>
      <xdr:col>10</xdr:col>
      <xdr:colOff>165100</xdr:colOff>
      <xdr:row>38</xdr:row>
      <xdr:rowOff>97777</xdr:rowOff>
    </xdr:to>
    <xdr:sp macro="" textlink="">
      <xdr:nvSpPr>
        <xdr:cNvPr id="86" name="楕円 85"/>
        <xdr:cNvSpPr/>
      </xdr:nvSpPr>
      <xdr:spPr>
        <a:xfrm>
          <a:off x="1968500" y="651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88904</xdr:rowOff>
    </xdr:from>
    <xdr:ext cx="534377" cy="259045"/>
    <xdr:sp macro="" textlink="">
      <xdr:nvSpPr>
        <xdr:cNvPr id="87" name="テキスト ボックス 86"/>
        <xdr:cNvSpPr txBox="1"/>
      </xdr:nvSpPr>
      <xdr:spPr>
        <a:xfrm>
          <a:off x="1752111" y="6604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62230</xdr:rowOff>
    </xdr:from>
    <xdr:to>
      <xdr:col>6</xdr:col>
      <xdr:colOff>38100</xdr:colOff>
      <xdr:row>38</xdr:row>
      <xdr:rowOff>163830</xdr:rowOff>
    </xdr:to>
    <xdr:sp macro="" textlink="">
      <xdr:nvSpPr>
        <xdr:cNvPr id="88" name="楕円 87"/>
        <xdr:cNvSpPr/>
      </xdr:nvSpPr>
      <xdr:spPr>
        <a:xfrm>
          <a:off x="1079500" y="657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154957</xdr:rowOff>
    </xdr:from>
    <xdr:ext cx="534377" cy="259045"/>
    <xdr:sp macro="" textlink="">
      <xdr:nvSpPr>
        <xdr:cNvPr id="89" name="テキスト ボックス 88"/>
        <xdr:cNvSpPr txBox="1"/>
      </xdr:nvSpPr>
      <xdr:spPr>
        <a:xfrm>
          <a:off x="863111" y="667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15132</xdr:rowOff>
    </xdr:from>
    <xdr:to>
      <xdr:col>24</xdr:col>
      <xdr:colOff>62865</xdr:colOff>
      <xdr:row>57</xdr:row>
      <xdr:rowOff>67485</xdr:rowOff>
    </xdr:to>
    <xdr:cxnSp macro="">
      <xdr:nvCxnSpPr>
        <xdr:cNvPr id="111" name="直線コネクタ 110"/>
        <xdr:cNvCxnSpPr/>
      </xdr:nvCxnSpPr>
      <xdr:spPr>
        <a:xfrm flipV="1">
          <a:off x="4633595" y="8759082"/>
          <a:ext cx="1270" cy="1081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71312</xdr:rowOff>
    </xdr:from>
    <xdr:ext cx="534377" cy="259045"/>
    <xdr:sp macro="" textlink="">
      <xdr:nvSpPr>
        <xdr:cNvPr id="112" name="物件費最小値テキスト"/>
        <xdr:cNvSpPr txBox="1"/>
      </xdr:nvSpPr>
      <xdr:spPr>
        <a:xfrm>
          <a:off x="4686300" y="984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67485</xdr:rowOff>
    </xdr:from>
    <xdr:to>
      <xdr:col>24</xdr:col>
      <xdr:colOff>152400</xdr:colOff>
      <xdr:row>57</xdr:row>
      <xdr:rowOff>67485</xdr:rowOff>
    </xdr:to>
    <xdr:cxnSp macro="">
      <xdr:nvCxnSpPr>
        <xdr:cNvPr id="113" name="直線コネクタ 112"/>
        <xdr:cNvCxnSpPr/>
      </xdr:nvCxnSpPr>
      <xdr:spPr>
        <a:xfrm>
          <a:off x="4546600" y="9840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133259</xdr:rowOff>
    </xdr:from>
    <xdr:ext cx="599010" cy="259045"/>
    <xdr:sp macro="" textlink="">
      <xdr:nvSpPr>
        <xdr:cNvPr id="114" name="物件費最大値テキスト"/>
        <xdr:cNvSpPr txBox="1"/>
      </xdr:nvSpPr>
      <xdr:spPr>
        <a:xfrm>
          <a:off x="4686300" y="8534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15132</xdr:rowOff>
    </xdr:from>
    <xdr:to>
      <xdr:col>24</xdr:col>
      <xdr:colOff>152400</xdr:colOff>
      <xdr:row>51</xdr:row>
      <xdr:rowOff>15132</xdr:rowOff>
    </xdr:to>
    <xdr:cxnSp macro="">
      <xdr:nvCxnSpPr>
        <xdr:cNvPr id="115" name="直線コネクタ 114"/>
        <xdr:cNvCxnSpPr/>
      </xdr:nvCxnSpPr>
      <xdr:spPr>
        <a:xfrm>
          <a:off x="4546600" y="8759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156049</xdr:rowOff>
    </xdr:from>
    <xdr:to>
      <xdr:col>24</xdr:col>
      <xdr:colOff>63500</xdr:colOff>
      <xdr:row>56</xdr:row>
      <xdr:rowOff>166949</xdr:rowOff>
    </xdr:to>
    <xdr:cxnSp macro="">
      <xdr:nvCxnSpPr>
        <xdr:cNvPr id="116" name="直線コネクタ 115"/>
        <xdr:cNvCxnSpPr/>
      </xdr:nvCxnSpPr>
      <xdr:spPr>
        <a:xfrm flipV="1">
          <a:off x="3797300" y="9585799"/>
          <a:ext cx="838200" cy="182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168332</xdr:rowOff>
    </xdr:from>
    <xdr:ext cx="534377" cy="259045"/>
    <xdr:sp macro="" textlink="">
      <xdr:nvSpPr>
        <xdr:cNvPr id="117" name="物件費平均値テキスト"/>
        <xdr:cNvSpPr txBox="1"/>
      </xdr:nvSpPr>
      <xdr:spPr>
        <a:xfrm>
          <a:off x="4686300" y="95980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18455</xdr:rowOff>
    </xdr:from>
    <xdr:to>
      <xdr:col>24</xdr:col>
      <xdr:colOff>114300</xdr:colOff>
      <xdr:row>56</xdr:row>
      <xdr:rowOff>120055</xdr:rowOff>
    </xdr:to>
    <xdr:sp macro="" textlink="">
      <xdr:nvSpPr>
        <xdr:cNvPr id="118" name="フローチャート: 判断 117"/>
        <xdr:cNvSpPr/>
      </xdr:nvSpPr>
      <xdr:spPr>
        <a:xfrm>
          <a:off x="4584700" y="96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166949</xdr:rowOff>
    </xdr:from>
    <xdr:to>
      <xdr:col>19</xdr:col>
      <xdr:colOff>177800</xdr:colOff>
      <xdr:row>57</xdr:row>
      <xdr:rowOff>46381</xdr:rowOff>
    </xdr:to>
    <xdr:cxnSp macro="">
      <xdr:nvCxnSpPr>
        <xdr:cNvPr id="119" name="直線コネクタ 118"/>
        <xdr:cNvCxnSpPr/>
      </xdr:nvCxnSpPr>
      <xdr:spPr>
        <a:xfrm flipV="1">
          <a:off x="2908300" y="9768149"/>
          <a:ext cx="889000" cy="5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156049</xdr:rowOff>
    </xdr:from>
    <xdr:to>
      <xdr:col>20</xdr:col>
      <xdr:colOff>38100</xdr:colOff>
      <xdr:row>56</xdr:row>
      <xdr:rowOff>86199</xdr:rowOff>
    </xdr:to>
    <xdr:sp macro="" textlink="">
      <xdr:nvSpPr>
        <xdr:cNvPr id="120" name="フローチャート: 判断 119"/>
        <xdr:cNvSpPr/>
      </xdr:nvSpPr>
      <xdr:spPr>
        <a:xfrm>
          <a:off x="3746500" y="958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102726</xdr:rowOff>
    </xdr:from>
    <xdr:ext cx="534377" cy="259045"/>
    <xdr:sp macro="" textlink="">
      <xdr:nvSpPr>
        <xdr:cNvPr id="121" name="テキスト ボックス 120"/>
        <xdr:cNvSpPr txBox="1"/>
      </xdr:nvSpPr>
      <xdr:spPr>
        <a:xfrm>
          <a:off x="3530111" y="936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46381</xdr:rowOff>
    </xdr:from>
    <xdr:to>
      <xdr:col>15</xdr:col>
      <xdr:colOff>50800</xdr:colOff>
      <xdr:row>57</xdr:row>
      <xdr:rowOff>79263</xdr:rowOff>
    </xdr:to>
    <xdr:cxnSp macro="">
      <xdr:nvCxnSpPr>
        <xdr:cNvPr id="122" name="直線コネクタ 121"/>
        <xdr:cNvCxnSpPr/>
      </xdr:nvCxnSpPr>
      <xdr:spPr>
        <a:xfrm flipV="1">
          <a:off x="2019300" y="9819031"/>
          <a:ext cx="889000" cy="32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39898</xdr:rowOff>
    </xdr:from>
    <xdr:to>
      <xdr:col>15</xdr:col>
      <xdr:colOff>101600</xdr:colOff>
      <xdr:row>56</xdr:row>
      <xdr:rowOff>141498</xdr:rowOff>
    </xdr:to>
    <xdr:sp macro="" textlink="">
      <xdr:nvSpPr>
        <xdr:cNvPr id="123" name="フローチャート: 判断 122"/>
        <xdr:cNvSpPr/>
      </xdr:nvSpPr>
      <xdr:spPr>
        <a:xfrm>
          <a:off x="28575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158025</xdr:rowOff>
    </xdr:from>
    <xdr:ext cx="534377" cy="259045"/>
    <xdr:sp macro="" textlink="">
      <xdr:nvSpPr>
        <xdr:cNvPr id="124" name="テキスト ボックス 123"/>
        <xdr:cNvSpPr txBox="1"/>
      </xdr:nvSpPr>
      <xdr:spPr>
        <a:xfrm>
          <a:off x="2641111" y="941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79263</xdr:rowOff>
    </xdr:from>
    <xdr:to>
      <xdr:col>10</xdr:col>
      <xdr:colOff>114300</xdr:colOff>
      <xdr:row>57</xdr:row>
      <xdr:rowOff>83272</xdr:rowOff>
    </xdr:to>
    <xdr:cxnSp macro="">
      <xdr:nvCxnSpPr>
        <xdr:cNvPr id="125" name="直線コネクタ 124"/>
        <xdr:cNvCxnSpPr/>
      </xdr:nvCxnSpPr>
      <xdr:spPr>
        <a:xfrm flipV="1">
          <a:off x="1130300" y="9851913"/>
          <a:ext cx="889000" cy="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41671</xdr:rowOff>
    </xdr:from>
    <xdr:to>
      <xdr:col>10</xdr:col>
      <xdr:colOff>165100</xdr:colOff>
      <xdr:row>56</xdr:row>
      <xdr:rowOff>143271</xdr:rowOff>
    </xdr:to>
    <xdr:sp macro="" textlink="">
      <xdr:nvSpPr>
        <xdr:cNvPr id="126" name="フローチャート: 判断 125"/>
        <xdr:cNvSpPr/>
      </xdr:nvSpPr>
      <xdr:spPr>
        <a:xfrm>
          <a:off x="1968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159798</xdr:rowOff>
    </xdr:from>
    <xdr:ext cx="534377" cy="259045"/>
    <xdr:sp macro="" textlink="">
      <xdr:nvSpPr>
        <xdr:cNvPr id="127" name="テキスト ボックス 126"/>
        <xdr:cNvSpPr txBox="1"/>
      </xdr:nvSpPr>
      <xdr:spPr>
        <a:xfrm>
          <a:off x="1752111" y="941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32052</xdr:rowOff>
    </xdr:from>
    <xdr:to>
      <xdr:col>6</xdr:col>
      <xdr:colOff>38100</xdr:colOff>
      <xdr:row>56</xdr:row>
      <xdr:rowOff>133652</xdr:rowOff>
    </xdr:to>
    <xdr:sp macro="" textlink="">
      <xdr:nvSpPr>
        <xdr:cNvPr id="128" name="フローチャート: 判断 127"/>
        <xdr:cNvSpPr/>
      </xdr:nvSpPr>
      <xdr:spPr>
        <a:xfrm>
          <a:off x="1079500" y="963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150179</xdr:rowOff>
    </xdr:from>
    <xdr:ext cx="534377" cy="259045"/>
    <xdr:sp macro="" textlink="">
      <xdr:nvSpPr>
        <xdr:cNvPr id="129" name="テキスト ボックス 128"/>
        <xdr:cNvSpPr txBox="1"/>
      </xdr:nvSpPr>
      <xdr:spPr>
        <a:xfrm>
          <a:off x="863111" y="940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105249</xdr:rowOff>
    </xdr:from>
    <xdr:to>
      <xdr:col>24</xdr:col>
      <xdr:colOff>114300</xdr:colOff>
      <xdr:row>56</xdr:row>
      <xdr:rowOff>35399</xdr:rowOff>
    </xdr:to>
    <xdr:sp macro="" textlink="">
      <xdr:nvSpPr>
        <xdr:cNvPr id="135" name="楕円 134"/>
        <xdr:cNvSpPr/>
      </xdr:nvSpPr>
      <xdr:spPr>
        <a:xfrm>
          <a:off x="4584700" y="953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128126</xdr:rowOff>
    </xdr:from>
    <xdr:ext cx="599010" cy="259045"/>
    <xdr:sp macro="" textlink="">
      <xdr:nvSpPr>
        <xdr:cNvPr id="136" name="物件費該当値テキスト"/>
        <xdr:cNvSpPr txBox="1"/>
      </xdr:nvSpPr>
      <xdr:spPr>
        <a:xfrm>
          <a:off x="4686300" y="938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116149</xdr:rowOff>
    </xdr:from>
    <xdr:to>
      <xdr:col>20</xdr:col>
      <xdr:colOff>38100</xdr:colOff>
      <xdr:row>57</xdr:row>
      <xdr:rowOff>46299</xdr:rowOff>
    </xdr:to>
    <xdr:sp macro="" textlink="">
      <xdr:nvSpPr>
        <xdr:cNvPr id="137" name="楕円 136"/>
        <xdr:cNvSpPr/>
      </xdr:nvSpPr>
      <xdr:spPr>
        <a:xfrm>
          <a:off x="3746500" y="971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37426</xdr:rowOff>
    </xdr:from>
    <xdr:ext cx="534377" cy="259045"/>
    <xdr:sp macro="" textlink="">
      <xdr:nvSpPr>
        <xdr:cNvPr id="138" name="テキスト ボックス 137"/>
        <xdr:cNvSpPr txBox="1"/>
      </xdr:nvSpPr>
      <xdr:spPr>
        <a:xfrm>
          <a:off x="3530111" y="981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167031</xdr:rowOff>
    </xdr:from>
    <xdr:to>
      <xdr:col>15</xdr:col>
      <xdr:colOff>101600</xdr:colOff>
      <xdr:row>57</xdr:row>
      <xdr:rowOff>97181</xdr:rowOff>
    </xdr:to>
    <xdr:sp macro="" textlink="">
      <xdr:nvSpPr>
        <xdr:cNvPr id="139" name="楕円 138"/>
        <xdr:cNvSpPr/>
      </xdr:nvSpPr>
      <xdr:spPr>
        <a:xfrm>
          <a:off x="2857500" y="976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88308</xdr:rowOff>
    </xdr:from>
    <xdr:ext cx="534377" cy="259045"/>
    <xdr:sp macro="" textlink="">
      <xdr:nvSpPr>
        <xdr:cNvPr id="140" name="テキスト ボックス 139"/>
        <xdr:cNvSpPr txBox="1"/>
      </xdr:nvSpPr>
      <xdr:spPr>
        <a:xfrm>
          <a:off x="2641111" y="986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28463</xdr:rowOff>
    </xdr:from>
    <xdr:to>
      <xdr:col>10</xdr:col>
      <xdr:colOff>165100</xdr:colOff>
      <xdr:row>57</xdr:row>
      <xdr:rowOff>130063</xdr:rowOff>
    </xdr:to>
    <xdr:sp macro="" textlink="">
      <xdr:nvSpPr>
        <xdr:cNvPr id="141" name="楕円 140"/>
        <xdr:cNvSpPr/>
      </xdr:nvSpPr>
      <xdr:spPr>
        <a:xfrm>
          <a:off x="1968500" y="980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121190</xdr:rowOff>
    </xdr:from>
    <xdr:ext cx="534377" cy="259045"/>
    <xdr:sp macro="" textlink="">
      <xdr:nvSpPr>
        <xdr:cNvPr id="142" name="テキスト ボックス 141"/>
        <xdr:cNvSpPr txBox="1"/>
      </xdr:nvSpPr>
      <xdr:spPr>
        <a:xfrm>
          <a:off x="1752111" y="989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32472</xdr:rowOff>
    </xdr:from>
    <xdr:to>
      <xdr:col>6</xdr:col>
      <xdr:colOff>38100</xdr:colOff>
      <xdr:row>57</xdr:row>
      <xdr:rowOff>134072</xdr:rowOff>
    </xdr:to>
    <xdr:sp macro="" textlink="">
      <xdr:nvSpPr>
        <xdr:cNvPr id="143" name="楕円 142"/>
        <xdr:cNvSpPr/>
      </xdr:nvSpPr>
      <xdr:spPr>
        <a:xfrm>
          <a:off x="1079500" y="980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125199</xdr:rowOff>
    </xdr:from>
    <xdr:ext cx="534377" cy="259045"/>
    <xdr:sp macro="" textlink="">
      <xdr:nvSpPr>
        <xdr:cNvPr id="144" name="テキスト ボックス 143"/>
        <xdr:cNvSpPr txBox="1"/>
      </xdr:nvSpPr>
      <xdr:spPr>
        <a:xfrm>
          <a:off x="863111" y="9897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143289</xdr:rowOff>
    </xdr:from>
    <xdr:to>
      <xdr:col>24</xdr:col>
      <xdr:colOff>62865</xdr:colOff>
      <xdr:row>78</xdr:row>
      <xdr:rowOff>117686</xdr:rowOff>
    </xdr:to>
    <xdr:cxnSp macro="">
      <xdr:nvCxnSpPr>
        <xdr:cNvPr id="166" name="直線コネクタ 165"/>
        <xdr:cNvCxnSpPr/>
      </xdr:nvCxnSpPr>
      <xdr:spPr>
        <a:xfrm flipV="1">
          <a:off x="4633595" y="12316239"/>
          <a:ext cx="1270" cy="1174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121513</xdr:rowOff>
    </xdr:from>
    <xdr:ext cx="378565" cy="259045"/>
    <xdr:sp macro="" textlink="">
      <xdr:nvSpPr>
        <xdr:cNvPr id="167" name="維持補修費最小値テキスト"/>
        <xdr:cNvSpPr txBox="1"/>
      </xdr:nvSpPr>
      <xdr:spPr>
        <a:xfrm>
          <a:off x="4686300" y="13494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117686</xdr:rowOff>
    </xdr:from>
    <xdr:to>
      <xdr:col>24</xdr:col>
      <xdr:colOff>152400</xdr:colOff>
      <xdr:row>78</xdr:row>
      <xdr:rowOff>117686</xdr:rowOff>
    </xdr:to>
    <xdr:cxnSp macro="">
      <xdr:nvCxnSpPr>
        <xdr:cNvPr id="168" name="直線コネクタ 167"/>
        <xdr:cNvCxnSpPr/>
      </xdr:nvCxnSpPr>
      <xdr:spPr>
        <a:xfrm>
          <a:off x="4546600" y="13490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89966</xdr:rowOff>
    </xdr:from>
    <xdr:ext cx="534377" cy="259045"/>
    <xdr:sp macro="" textlink="">
      <xdr:nvSpPr>
        <xdr:cNvPr id="169" name="維持補修費最大値テキスト"/>
        <xdr:cNvSpPr txBox="1"/>
      </xdr:nvSpPr>
      <xdr:spPr>
        <a:xfrm>
          <a:off x="4686300" y="1209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143289</xdr:rowOff>
    </xdr:from>
    <xdr:to>
      <xdr:col>24</xdr:col>
      <xdr:colOff>152400</xdr:colOff>
      <xdr:row>71</xdr:row>
      <xdr:rowOff>143289</xdr:rowOff>
    </xdr:to>
    <xdr:cxnSp macro="">
      <xdr:nvCxnSpPr>
        <xdr:cNvPr id="170" name="直線コネクタ 169"/>
        <xdr:cNvCxnSpPr/>
      </xdr:nvCxnSpPr>
      <xdr:spPr>
        <a:xfrm>
          <a:off x="4546600" y="1231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43596</xdr:rowOff>
    </xdr:from>
    <xdr:to>
      <xdr:col>24</xdr:col>
      <xdr:colOff>63500</xdr:colOff>
      <xdr:row>78</xdr:row>
      <xdr:rowOff>79259</xdr:rowOff>
    </xdr:to>
    <xdr:cxnSp macro="">
      <xdr:nvCxnSpPr>
        <xdr:cNvPr id="171" name="直線コネクタ 170"/>
        <xdr:cNvCxnSpPr/>
      </xdr:nvCxnSpPr>
      <xdr:spPr>
        <a:xfrm flipV="1">
          <a:off x="3797300" y="13416696"/>
          <a:ext cx="838200" cy="35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59748</xdr:rowOff>
    </xdr:from>
    <xdr:ext cx="469744" cy="259045"/>
    <xdr:sp macro="" textlink="">
      <xdr:nvSpPr>
        <xdr:cNvPr id="172" name="維持補修費平均値テキスト"/>
        <xdr:cNvSpPr txBox="1"/>
      </xdr:nvSpPr>
      <xdr:spPr>
        <a:xfrm>
          <a:off x="4686300" y="130899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36871</xdr:rowOff>
    </xdr:from>
    <xdr:to>
      <xdr:col>24</xdr:col>
      <xdr:colOff>114300</xdr:colOff>
      <xdr:row>77</xdr:row>
      <xdr:rowOff>138471</xdr:rowOff>
    </xdr:to>
    <xdr:sp macro="" textlink="">
      <xdr:nvSpPr>
        <xdr:cNvPr id="173" name="フローチャート: 判断 172"/>
        <xdr:cNvSpPr/>
      </xdr:nvSpPr>
      <xdr:spPr>
        <a:xfrm>
          <a:off x="4584700" y="13238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78344</xdr:rowOff>
    </xdr:from>
    <xdr:to>
      <xdr:col>19</xdr:col>
      <xdr:colOff>177800</xdr:colOff>
      <xdr:row>78</xdr:row>
      <xdr:rowOff>79259</xdr:rowOff>
    </xdr:to>
    <xdr:cxnSp macro="">
      <xdr:nvCxnSpPr>
        <xdr:cNvPr id="174" name="直線コネクタ 173"/>
        <xdr:cNvCxnSpPr/>
      </xdr:nvCxnSpPr>
      <xdr:spPr>
        <a:xfrm>
          <a:off x="2908300" y="13451444"/>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120058</xdr:rowOff>
    </xdr:from>
    <xdr:to>
      <xdr:col>20</xdr:col>
      <xdr:colOff>38100</xdr:colOff>
      <xdr:row>78</xdr:row>
      <xdr:rowOff>50208</xdr:rowOff>
    </xdr:to>
    <xdr:sp macro="" textlink="">
      <xdr:nvSpPr>
        <xdr:cNvPr id="175" name="フローチャート: 判断 174"/>
        <xdr:cNvSpPr/>
      </xdr:nvSpPr>
      <xdr:spPr>
        <a:xfrm>
          <a:off x="3746500" y="1332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66735</xdr:rowOff>
    </xdr:from>
    <xdr:ext cx="469744" cy="259045"/>
    <xdr:sp macro="" textlink="">
      <xdr:nvSpPr>
        <xdr:cNvPr id="176" name="テキスト ボックス 175"/>
        <xdr:cNvSpPr txBox="1"/>
      </xdr:nvSpPr>
      <xdr:spPr>
        <a:xfrm>
          <a:off x="3562428" y="13096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78344</xdr:rowOff>
    </xdr:from>
    <xdr:to>
      <xdr:col>15</xdr:col>
      <xdr:colOff>50800</xdr:colOff>
      <xdr:row>78</xdr:row>
      <xdr:rowOff>89500</xdr:rowOff>
    </xdr:to>
    <xdr:cxnSp macro="">
      <xdr:nvCxnSpPr>
        <xdr:cNvPr id="177" name="直線コネクタ 176"/>
        <xdr:cNvCxnSpPr/>
      </xdr:nvCxnSpPr>
      <xdr:spPr>
        <a:xfrm flipV="1">
          <a:off x="2019300" y="13451444"/>
          <a:ext cx="889000" cy="1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105885</xdr:rowOff>
    </xdr:from>
    <xdr:to>
      <xdr:col>15</xdr:col>
      <xdr:colOff>101600</xdr:colOff>
      <xdr:row>78</xdr:row>
      <xdr:rowOff>36035</xdr:rowOff>
    </xdr:to>
    <xdr:sp macro="" textlink="">
      <xdr:nvSpPr>
        <xdr:cNvPr id="178" name="フローチャート: 判断 177"/>
        <xdr:cNvSpPr/>
      </xdr:nvSpPr>
      <xdr:spPr>
        <a:xfrm>
          <a:off x="2857500" y="1330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52562</xdr:rowOff>
    </xdr:from>
    <xdr:ext cx="469744" cy="259045"/>
    <xdr:sp macro="" textlink="">
      <xdr:nvSpPr>
        <xdr:cNvPr id="179" name="テキスト ボックス 178"/>
        <xdr:cNvSpPr txBox="1"/>
      </xdr:nvSpPr>
      <xdr:spPr>
        <a:xfrm>
          <a:off x="2673428" y="13082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86207</xdr:rowOff>
    </xdr:from>
    <xdr:to>
      <xdr:col>10</xdr:col>
      <xdr:colOff>114300</xdr:colOff>
      <xdr:row>78</xdr:row>
      <xdr:rowOff>89500</xdr:rowOff>
    </xdr:to>
    <xdr:cxnSp macro="">
      <xdr:nvCxnSpPr>
        <xdr:cNvPr id="180" name="直線コネクタ 179"/>
        <xdr:cNvCxnSpPr/>
      </xdr:nvCxnSpPr>
      <xdr:spPr>
        <a:xfrm>
          <a:off x="1130300" y="13459307"/>
          <a:ext cx="889000" cy="3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61125</xdr:rowOff>
    </xdr:from>
    <xdr:to>
      <xdr:col>10</xdr:col>
      <xdr:colOff>165100</xdr:colOff>
      <xdr:row>77</xdr:row>
      <xdr:rowOff>162725</xdr:rowOff>
    </xdr:to>
    <xdr:sp macro="" textlink="">
      <xdr:nvSpPr>
        <xdr:cNvPr id="181" name="フローチャート: 判断 180"/>
        <xdr:cNvSpPr/>
      </xdr:nvSpPr>
      <xdr:spPr>
        <a:xfrm>
          <a:off x="1968500" y="132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7802</xdr:rowOff>
    </xdr:from>
    <xdr:ext cx="469744" cy="259045"/>
    <xdr:sp macro="" textlink="">
      <xdr:nvSpPr>
        <xdr:cNvPr id="182" name="テキスト ボックス 181"/>
        <xdr:cNvSpPr txBox="1"/>
      </xdr:nvSpPr>
      <xdr:spPr>
        <a:xfrm>
          <a:off x="1784428" y="1303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92557</xdr:rowOff>
    </xdr:from>
    <xdr:to>
      <xdr:col>6</xdr:col>
      <xdr:colOff>38100</xdr:colOff>
      <xdr:row>78</xdr:row>
      <xdr:rowOff>22707</xdr:rowOff>
    </xdr:to>
    <xdr:sp macro="" textlink="">
      <xdr:nvSpPr>
        <xdr:cNvPr id="183" name="フローチャート: 判断 182"/>
        <xdr:cNvSpPr/>
      </xdr:nvSpPr>
      <xdr:spPr>
        <a:xfrm>
          <a:off x="10795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39234</xdr:rowOff>
    </xdr:from>
    <xdr:ext cx="469744" cy="259045"/>
    <xdr:sp macro="" textlink="">
      <xdr:nvSpPr>
        <xdr:cNvPr id="184" name="テキスト ボックス 183"/>
        <xdr:cNvSpPr txBox="1"/>
      </xdr:nvSpPr>
      <xdr:spPr>
        <a:xfrm>
          <a:off x="895428" y="13069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164246</xdr:rowOff>
    </xdr:from>
    <xdr:to>
      <xdr:col>24</xdr:col>
      <xdr:colOff>114300</xdr:colOff>
      <xdr:row>78</xdr:row>
      <xdr:rowOff>94396</xdr:rowOff>
    </xdr:to>
    <xdr:sp macro="" textlink="">
      <xdr:nvSpPr>
        <xdr:cNvPr id="190" name="楕円 189"/>
        <xdr:cNvSpPr/>
      </xdr:nvSpPr>
      <xdr:spPr>
        <a:xfrm>
          <a:off x="4584700" y="1336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79173</xdr:rowOff>
    </xdr:from>
    <xdr:ext cx="469744" cy="259045"/>
    <xdr:sp macro="" textlink="">
      <xdr:nvSpPr>
        <xdr:cNvPr id="191" name="維持補修費該当値テキスト"/>
        <xdr:cNvSpPr txBox="1"/>
      </xdr:nvSpPr>
      <xdr:spPr>
        <a:xfrm>
          <a:off x="4686300" y="1328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28459</xdr:rowOff>
    </xdr:from>
    <xdr:to>
      <xdr:col>20</xdr:col>
      <xdr:colOff>38100</xdr:colOff>
      <xdr:row>78</xdr:row>
      <xdr:rowOff>130059</xdr:rowOff>
    </xdr:to>
    <xdr:sp macro="" textlink="">
      <xdr:nvSpPr>
        <xdr:cNvPr id="192" name="楕円 191"/>
        <xdr:cNvSpPr/>
      </xdr:nvSpPr>
      <xdr:spPr>
        <a:xfrm>
          <a:off x="3746500" y="1340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121186</xdr:rowOff>
    </xdr:from>
    <xdr:ext cx="469744" cy="259045"/>
    <xdr:sp macro="" textlink="">
      <xdr:nvSpPr>
        <xdr:cNvPr id="193" name="テキスト ボックス 192"/>
        <xdr:cNvSpPr txBox="1"/>
      </xdr:nvSpPr>
      <xdr:spPr>
        <a:xfrm>
          <a:off x="3562428" y="13494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27544</xdr:rowOff>
    </xdr:from>
    <xdr:to>
      <xdr:col>15</xdr:col>
      <xdr:colOff>101600</xdr:colOff>
      <xdr:row>78</xdr:row>
      <xdr:rowOff>129144</xdr:rowOff>
    </xdr:to>
    <xdr:sp macro="" textlink="">
      <xdr:nvSpPr>
        <xdr:cNvPr id="194" name="楕円 193"/>
        <xdr:cNvSpPr/>
      </xdr:nvSpPr>
      <xdr:spPr>
        <a:xfrm>
          <a:off x="2857500" y="1340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120271</xdr:rowOff>
    </xdr:from>
    <xdr:ext cx="469744" cy="259045"/>
    <xdr:sp macro="" textlink="">
      <xdr:nvSpPr>
        <xdr:cNvPr id="195" name="テキスト ボックス 194"/>
        <xdr:cNvSpPr txBox="1"/>
      </xdr:nvSpPr>
      <xdr:spPr>
        <a:xfrm>
          <a:off x="2673428" y="1349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38700</xdr:rowOff>
    </xdr:from>
    <xdr:to>
      <xdr:col>10</xdr:col>
      <xdr:colOff>165100</xdr:colOff>
      <xdr:row>78</xdr:row>
      <xdr:rowOff>140300</xdr:rowOff>
    </xdr:to>
    <xdr:sp macro="" textlink="">
      <xdr:nvSpPr>
        <xdr:cNvPr id="196" name="楕円 195"/>
        <xdr:cNvSpPr/>
      </xdr:nvSpPr>
      <xdr:spPr>
        <a:xfrm>
          <a:off x="1968500" y="1341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131427</xdr:rowOff>
    </xdr:from>
    <xdr:ext cx="469744" cy="259045"/>
    <xdr:sp macro="" textlink="">
      <xdr:nvSpPr>
        <xdr:cNvPr id="197" name="テキスト ボックス 196"/>
        <xdr:cNvSpPr txBox="1"/>
      </xdr:nvSpPr>
      <xdr:spPr>
        <a:xfrm>
          <a:off x="1784428" y="1350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35407</xdr:rowOff>
    </xdr:from>
    <xdr:to>
      <xdr:col>6</xdr:col>
      <xdr:colOff>38100</xdr:colOff>
      <xdr:row>78</xdr:row>
      <xdr:rowOff>137007</xdr:rowOff>
    </xdr:to>
    <xdr:sp macro="" textlink="">
      <xdr:nvSpPr>
        <xdr:cNvPr id="198" name="楕円 197"/>
        <xdr:cNvSpPr/>
      </xdr:nvSpPr>
      <xdr:spPr>
        <a:xfrm>
          <a:off x="1079500" y="1340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128134</xdr:rowOff>
    </xdr:from>
    <xdr:ext cx="469744" cy="259045"/>
    <xdr:sp macro="" textlink="">
      <xdr:nvSpPr>
        <xdr:cNvPr id="199" name="テキスト ボックス 198"/>
        <xdr:cNvSpPr txBox="1"/>
      </xdr:nvSpPr>
      <xdr:spPr>
        <a:xfrm>
          <a:off x="895428" y="1350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106601</xdr:rowOff>
    </xdr:from>
    <xdr:to>
      <xdr:col>24</xdr:col>
      <xdr:colOff>62865</xdr:colOff>
      <xdr:row>99</xdr:row>
      <xdr:rowOff>21841</xdr:rowOff>
    </xdr:to>
    <xdr:cxnSp macro="">
      <xdr:nvCxnSpPr>
        <xdr:cNvPr id="226" name="直線コネクタ 225"/>
        <xdr:cNvCxnSpPr/>
      </xdr:nvCxnSpPr>
      <xdr:spPr>
        <a:xfrm flipV="1">
          <a:off x="4633595" y="15708551"/>
          <a:ext cx="1270" cy="12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25668</xdr:rowOff>
    </xdr:from>
    <xdr:ext cx="534377" cy="259045"/>
    <xdr:sp macro="" textlink="">
      <xdr:nvSpPr>
        <xdr:cNvPr id="227" name="扶助費最小値テキスト"/>
        <xdr:cNvSpPr txBox="1"/>
      </xdr:nvSpPr>
      <xdr:spPr>
        <a:xfrm>
          <a:off x="4686300" y="16999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21841</xdr:rowOff>
    </xdr:from>
    <xdr:to>
      <xdr:col>24</xdr:col>
      <xdr:colOff>152400</xdr:colOff>
      <xdr:row>99</xdr:row>
      <xdr:rowOff>21841</xdr:rowOff>
    </xdr:to>
    <xdr:cxnSp macro="">
      <xdr:nvCxnSpPr>
        <xdr:cNvPr id="228" name="直線コネクタ 227"/>
        <xdr:cNvCxnSpPr/>
      </xdr:nvCxnSpPr>
      <xdr:spPr>
        <a:xfrm>
          <a:off x="4546600" y="16995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53278</xdr:rowOff>
    </xdr:from>
    <xdr:ext cx="599010" cy="259045"/>
    <xdr:sp macro="" textlink="">
      <xdr:nvSpPr>
        <xdr:cNvPr id="229" name="扶助費最大値テキスト"/>
        <xdr:cNvSpPr txBox="1"/>
      </xdr:nvSpPr>
      <xdr:spPr>
        <a:xfrm>
          <a:off x="4686300" y="15483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106601</xdr:rowOff>
    </xdr:from>
    <xdr:to>
      <xdr:col>24</xdr:col>
      <xdr:colOff>152400</xdr:colOff>
      <xdr:row>91</xdr:row>
      <xdr:rowOff>106601</xdr:rowOff>
    </xdr:to>
    <xdr:cxnSp macro="">
      <xdr:nvCxnSpPr>
        <xdr:cNvPr id="230" name="直線コネクタ 229"/>
        <xdr:cNvCxnSpPr/>
      </xdr:nvCxnSpPr>
      <xdr:spPr>
        <a:xfrm>
          <a:off x="4546600" y="15708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64196</xdr:rowOff>
    </xdr:from>
    <xdr:to>
      <xdr:col>24</xdr:col>
      <xdr:colOff>63500</xdr:colOff>
      <xdr:row>91</xdr:row>
      <xdr:rowOff>106601</xdr:rowOff>
    </xdr:to>
    <xdr:cxnSp macro="">
      <xdr:nvCxnSpPr>
        <xdr:cNvPr id="231" name="直線コネクタ 230"/>
        <xdr:cNvCxnSpPr/>
      </xdr:nvCxnSpPr>
      <xdr:spPr>
        <a:xfrm>
          <a:off x="3797300" y="15666146"/>
          <a:ext cx="838200" cy="4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134340</xdr:rowOff>
    </xdr:from>
    <xdr:ext cx="534377" cy="259045"/>
    <xdr:sp macro="" textlink="">
      <xdr:nvSpPr>
        <xdr:cNvPr id="232" name="扶助費平均値テキスト"/>
        <xdr:cNvSpPr txBox="1"/>
      </xdr:nvSpPr>
      <xdr:spPr>
        <a:xfrm>
          <a:off x="4686300" y="16593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155913</xdr:rowOff>
    </xdr:from>
    <xdr:to>
      <xdr:col>24</xdr:col>
      <xdr:colOff>114300</xdr:colOff>
      <xdr:row>97</xdr:row>
      <xdr:rowOff>86063</xdr:rowOff>
    </xdr:to>
    <xdr:sp macro="" textlink="">
      <xdr:nvSpPr>
        <xdr:cNvPr id="233" name="フローチャート: 判断 232"/>
        <xdr:cNvSpPr/>
      </xdr:nvSpPr>
      <xdr:spPr>
        <a:xfrm>
          <a:off x="4584700" y="1661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64196</xdr:rowOff>
    </xdr:from>
    <xdr:to>
      <xdr:col>19</xdr:col>
      <xdr:colOff>177800</xdr:colOff>
      <xdr:row>91</xdr:row>
      <xdr:rowOff>106471</xdr:rowOff>
    </xdr:to>
    <xdr:cxnSp macro="">
      <xdr:nvCxnSpPr>
        <xdr:cNvPr id="234" name="直線コネクタ 233"/>
        <xdr:cNvCxnSpPr/>
      </xdr:nvCxnSpPr>
      <xdr:spPr>
        <a:xfrm flipV="1">
          <a:off x="2908300" y="15666146"/>
          <a:ext cx="889000" cy="42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26541</xdr:rowOff>
    </xdr:from>
    <xdr:to>
      <xdr:col>20</xdr:col>
      <xdr:colOff>38100</xdr:colOff>
      <xdr:row>97</xdr:row>
      <xdr:rowOff>128141</xdr:rowOff>
    </xdr:to>
    <xdr:sp macro="" textlink="">
      <xdr:nvSpPr>
        <xdr:cNvPr id="235" name="フローチャート: 判断 234"/>
        <xdr:cNvSpPr/>
      </xdr:nvSpPr>
      <xdr:spPr>
        <a:xfrm>
          <a:off x="3746500" y="1665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119268</xdr:rowOff>
    </xdr:from>
    <xdr:ext cx="534377" cy="259045"/>
    <xdr:sp macro="" textlink="">
      <xdr:nvSpPr>
        <xdr:cNvPr id="236" name="テキスト ボックス 235"/>
        <xdr:cNvSpPr txBox="1"/>
      </xdr:nvSpPr>
      <xdr:spPr>
        <a:xfrm>
          <a:off x="3530111" y="1674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99760</xdr:rowOff>
    </xdr:from>
    <xdr:to>
      <xdr:col>15</xdr:col>
      <xdr:colOff>50800</xdr:colOff>
      <xdr:row>91</xdr:row>
      <xdr:rowOff>106471</xdr:rowOff>
    </xdr:to>
    <xdr:cxnSp macro="">
      <xdr:nvCxnSpPr>
        <xdr:cNvPr id="237" name="直線コネクタ 236"/>
        <xdr:cNvCxnSpPr/>
      </xdr:nvCxnSpPr>
      <xdr:spPr>
        <a:xfrm>
          <a:off x="2019300" y="15701710"/>
          <a:ext cx="889000" cy="6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43180</xdr:rowOff>
    </xdr:from>
    <xdr:to>
      <xdr:col>15</xdr:col>
      <xdr:colOff>101600</xdr:colOff>
      <xdr:row>97</xdr:row>
      <xdr:rowOff>144780</xdr:rowOff>
    </xdr:to>
    <xdr:sp macro="" textlink="">
      <xdr:nvSpPr>
        <xdr:cNvPr id="238" name="フローチャート: 判断 237"/>
        <xdr:cNvSpPr/>
      </xdr:nvSpPr>
      <xdr:spPr>
        <a:xfrm>
          <a:off x="2857500" y="1667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135907</xdr:rowOff>
    </xdr:from>
    <xdr:ext cx="534377" cy="259045"/>
    <xdr:sp macro="" textlink="">
      <xdr:nvSpPr>
        <xdr:cNvPr id="239" name="テキスト ボックス 238"/>
        <xdr:cNvSpPr txBox="1"/>
      </xdr:nvSpPr>
      <xdr:spPr>
        <a:xfrm>
          <a:off x="2641111" y="1676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99760</xdr:rowOff>
    </xdr:from>
    <xdr:to>
      <xdr:col>10</xdr:col>
      <xdr:colOff>114300</xdr:colOff>
      <xdr:row>92</xdr:row>
      <xdr:rowOff>12485</xdr:rowOff>
    </xdr:to>
    <xdr:cxnSp macro="">
      <xdr:nvCxnSpPr>
        <xdr:cNvPr id="240" name="直線コネクタ 239"/>
        <xdr:cNvCxnSpPr/>
      </xdr:nvCxnSpPr>
      <xdr:spPr>
        <a:xfrm flipV="1">
          <a:off x="1130300" y="15701710"/>
          <a:ext cx="889000" cy="84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44780</xdr:rowOff>
    </xdr:from>
    <xdr:to>
      <xdr:col>10</xdr:col>
      <xdr:colOff>165100</xdr:colOff>
      <xdr:row>97</xdr:row>
      <xdr:rowOff>146380</xdr:rowOff>
    </xdr:to>
    <xdr:sp macro="" textlink="">
      <xdr:nvSpPr>
        <xdr:cNvPr id="241" name="フローチャート: 判断 240"/>
        <xdr:cNvSpPr/>
      </xdr:nvSpPr>
      <xdr:spPr>
        <a:xfrm>
          <a:off x="1968500" y="1667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137507</xdr:rowOff>
    </xdr:from>
    <xdr:ext cx="534377" cy="259045"/>
    <xdr:sp macro="" textlink="">
      <xdr:nvSpPr>
        <xdr:cNvPr id="242" name="テキスト ボックス 241"/>
        <xdr:cNvSpPr txBox="1"/>
      </xdr:nvSpPr>
      <xdr:spPr>
        <a:xfrm>
          <a:off x="1752111" y="1676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61713</xdr:rowOff>
    </xdr:from>
    <xdr:to>
      <xdr:col>6</xdr:col>
      <xdr:colOff>38100</xdr:colOff>
      <xdr:row>97</xdr:row>
      <xdr:rowOff>163313</xdr:rowOff>
    </xdr:to>
    <xdr:sp macro="" textlink="">
      <xdr:nvSpPr>
        <xdr:cNvPr id="243" name="フローチャート: 判断 242"/>
        <xdr:cNvSpPr/>
      </xdr:nvSpPr>
      <xdr:spPr>
        <a:xfrm>
          <a:off x="1079500" y="1669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154440</xdr:rowOff>
    </xdr:from>
    <xdr:ext cx="534377" cy="259045"/>
    <xdr:sp macro="" textlink="">
      <xdr:nvSpPr>
        <xdr:cNvPr id="244" name="テキスト ボックス 243"/>
        <xdr:cNvSpPr txBox="1"/>
      </xdr:nvSpPr>
      <xdr:spPr>
        <a:xfrm>
          <a:off x="863111" y="1678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55801</xdr:rowOff>
    </xdr:from>
    <xdr:to>
      <xdr:col>24</xdr:col>
      <xdr:colOff>114300</xdr:colOff>
      <xdr:row>91</xdr:row>
      <xdr:rowOff>157401</xdr:rowOff>
    </xdr:to>
    <xdr:sp macro="" textlink="">
      <xdr:nvSpPr>
        <xdr:cNvPr id="250" name="楕円 249"/>
        <xdr:cNvSpPr/>
      </xdr:nvSpPr>
      <xdr:spPr>
        <a:xfrm>
          <a:off x="4584700" y="1565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8828</xdr:rowOff>
    </xdr:from>
    <xdr:ext cx="599010" cy="259045"/>
    <xdr:sp macro="" textlink="">
      <xdr:nvSpPr>
        <xdr:cNvPr id="251" name="扶助費該当値テキスト"/>
        <xdr:cNvSpPr txBox="1"/>
      </xdr:nvSpPr>
      <xdr:spPr>
        <a:xfrm>
          <a:off x="4686300" y="15610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13396</xdr:rowOff>
    </xdr:from>
    <xdr:to>
      <xdr:col>20</xdr:col>
      <xdr:colOff>38100</xdr:colOff>
      <xdr:row>91</xdr:row>
      <xdr:rowOff>114996</xdr:rowOff>
    </xdr:to>
    <xdr:sp macro="" textlink="">
      <xdr:nvSpPr>
        <xdr:cNvPr id="252" name="楕円 251"/>
        <xdr:cNvSpPr/>
      </xdr:nvSpPr>
      <xdr:spPr>
        <a:xfrm>
          <a:off x="3746500" y="1561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131523</xdr:rowOff>
    </xdr:from>
    <xdr:ext cx="599010" cy="259045"/>
    <xdr:sp macro="" textlink="">
      <xdr:nvSpPr>
        <xdr:cNvPr id="253" name="テキスト ボックス 252"/>
        <xdr:cNvSpPr txBox="1"/>
      </xdr:nvSpPr>
      <xdr:spPr>
        <a:xfrm>
          <a:off x="3497795" y="15390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55671</xdr:rowOff>
    </xdr:from>
    <xdr:to>
      <xdr:col>15</xdr:col>
      <xdr:colOff>101600</xdr:colOff>
      <xdr:row>91</xdr:row>
      <xdr:rowOff>157271</xdr:rowOff>
    </xdr:to>
    <xdr:sp macro="" textlink="">
      <xdr:nvSpPr>
        <xdr:cNvPr id="254" name="楕円 253"/>
        <xdr:cNvSpPr/>
      </xdr:nvSpPr>
      <xdr:spPr>
        <a:xfrm>
          <a:off x="2857500" y="1565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2348</xdr:rowOff>
    </xdr:from>
    <xdr:ext cx="599010" cy="259045"/>
    <xdr:sp macro="" textlink="">
      <xdr:nvSpPr>
        <xdr:cNvPr id="255" name="テキスト ボックス 254"/>
        <xdr:cNvSpPr txBox="1"/>
      </xdr:nvSpPr>
      <xdr:spPr>
        <a:xfrm>
          <a:off x="2608795" y="15432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48960</xdr:rowOff>
    </xdr:from>
    <xdr:to>
      <xdr:col>10</xdr:col>
      <xdr:colOff>165100</xdr:colOff>
      <xdr:row>91</xdr:row>
      <xdr:rowOff>150560</xdr:rowOff>
    </xdr:to>
    <xdr:sp macro="" textlink="">
      <xdr:nvSpPr>
        <xdr:cNvPr id="256" name="楕円 255"/>
        <xdr:cNvSpPr/>
      </xdr:nvSpPr>
      <xdr:spPr>
        <a:xfrm>
          <a:off x="1968500" y="1565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89</xdr:row>
      <xdr:rowOff>167087</xdr:rowOff>
    </xdr:from>
    <xdr:ext cx="599010" cy="259045"/>
    <xdr:sp macro="" textlink="">
      <xdr:nvSpPr>
        <xdr:cNvPr id="257" name="テキスト ボックス 256"/>
        <xdr:cNvSpPr txBox="1"/>
      </xdr:nvSpPr>
      <xdr:spPr>
        <a:xfrm>
          <a:off x="1719795" y="15426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91</xdr:row>
      <xdr:rowOff>133135</xdr:rowOff>
    </xdr:from>
    <xdr:to>
      <xdr:col>6</xdr:col>
      <xdr:colOff>38100</xdr:colOff>
      <xdr:row>92</xdr:row>
      <xdr:rowOff>63285</xdr:rowOff>
    </xdr:to>
    <xdr:sp macro="" textlink="">
      <xdr:nvSpPr>
        <xdr:cNvPr id="258" name="楕円 257"/>
        <xdr:cNvSpPr/>
      </xdr:nvSpPr>
      <xdr:spPr>
        <a:xfrm>
          <a:off x="1079500" y="1573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90</xdr:row>
      <xdr:rowOff>79812</xdr:rowOff>
    </xdr:from>
    <xdr:ext cx="599010" cy="259045"/>
    <xdr:sp macro="" textlink="">
      <xdr:nvSpPr>
        <xdr:cNvPr id="259" name="テキスト ボックス 258"/>
        <xdr:cNvSpPr txBox="1"/>
      </xdr:nvSpPr>
      <xdr:spPr>
        <a:xfrm>
          <a:off x="830795" y="15510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3" name="テキスト ボックス 27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5" name="テキスト ボックス 27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7" name="テキスト ボックス 27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84187</xdr:rowOff>
    </xdr:from>
    <xdr:to>
      <xdr:col>54</xdr:col>
      <xdr:colOff>189865</xdr:colOff>
      <xdr:row>36</xdr:row>
      <xdr:rowOff>148766</xdr:rowOff>
    </xdr:to>
    <xdr:cxnSp macro="">
      <xdr:nvCxnSpPr>
        <xdr:cNvPr id="281" name="直線コネクタ 280"/>
        <xdr:cNvCxnSpPr/>
      </xdr:nvCxnSpPr>
      <xdr:spPr>
        <a:xfrm flipV="1">
          <a:off x="10475595" y="5227687"/>
          <a:ext cx="1270" cy="1093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152593</xdr:rowOff>
    </xdr:from>
    <xdr:ext cx="599010" cy="259045"/>
    <xdr:sp macro="" textlink="">
      <xdr:nvSpPr>
        <xdr:cNvPr id="282" name="補助費等最小値テキスト"/>
        <xdr:cNvSpPr txBox="1"/>
      </xdr:nvSpPr>
      <xdr:spPr>
        <a:xfrm>
          <a:off x="10528300" y="6324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148766</xdr:rowOff>
    </xdr:from>
    <xdr:to>
      <xdr:col>55</xdr:col>
      <xdr:colOff>88900</xdr:colOff>
      <xdr:row>36</xdr:row>
      <xdr:rowOff>148766</xdr:rowOff>
    </xdr:to>
    <xdr:cxnSp macro="">
      <xdr:nvCxnSpPr>
        <xdr:cNvPr id="283" name="直線コネクタ 282"/>
        <xdr:cNvCxnSpPr/>
      </xdr:nvCxnSpPr>
      <xdr:spPr>
        <a:xfrm>
          <a:off x="10388600" y="6320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30864</xdr:rowOff>
    </xdr:from>
    <xdr:ext cx="599010" cy="259045"/>
    <xdr:sp macro="" textlink="">
      <xdr:nvSpPr>
        <xdr:cNvPr id="284" name="補助費等最大値テキスト"/>
        <xdr:cNvSpPr txBox="1"/>
      </xdr:nvSpPr>
      <xdr:spPr>
        <a:xfrm>
          <a:off x="10528300" y="5002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84187</xdr:rowOff>
    </xdr:from>
    <xdr:to>
      <xdr:col>55</xdr:col>
      <xdr:colOff>88900</xdr:colOff>
      <xdr:row>30</xdr:row>
      <xdr:rowOff>84187</xdr:rowOff>
    </xdr:to>
    <xdr:cxnSp macro="">
      <xdr:nvCxnSpPr>
        <xdr:cNvPr id="285" name="直線コネクタ 284"/>
        <xdr:cNvCxnSpPr/>
      </xdr:nvCxnSpPr>
      <xdr:spPr>
        <a:xfrm>
          <a:off x="10388600" y="5227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144361</xdr:rowOff>
    </xdr:from>
    <xdr:to>
      <xdr:col>55</xdr:col>
      <xdr:colOff>0</xdr:colOff>
      <xdr:row>37</xdr:row>
      <xdr:rowOff>117978</xdr:rowOff>
    </xdr:to>
    <xdr:cxnSp macro="">
      <xdr:nvCxnSpPr>
        <xdr:cNvPr id="286" name="直線コネクタ 285"/>
        <xdr:cNvCxnSpPr/>
      </xdr:nvCxnSpPr>
      <xdr:spPr>
        <a:xfrm flipV="1">
          <a:off x="9639300" y="6145111"/>
          <a:ext cx="838200" cy="31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84954</xdr:rowOff>
    </xdr:from>
    <xdr:ext cx="599010" cy="259045"/>
    <xdr:sp macro="" textlink="">
      <xdr:nvSpPr>
        <xdr:cNvPr id="287" name="補助費等平均値テキスト"/>
        <xdr:cNvSpPr txBox="1"/>
      </xdr:nvSpPr>
      <xdr:spPr>
        <a:xfrm>
          <a:off x="10528300" y="60857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106527</xdr:rowOff>
    </xdr:from>
    <xdr:to>
      <xdr:col>55</xdr:col>
      <xdr:colOff>50800</xdr:colOff>
      <xdr:row>36</xdr:row>
      <xdr:rowOff>36677</xdr:rowOff>
    </xdr:to>
    <xdr:sp macro="" textlink="">
      <xdr:nvSpPr>
        <xdr:cNvPr id="288" name="フローチャート: 判断 287"/>
        <xdr:cNvSpPr/>
      </xdr:nvSpPr>
      <xdr:spPr>
        <a:xfrm>
          <a:off x="10426700" y="6107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117978</xdr:rowOff>
    </xdr:from>
    <xdr:to>
      <xdr:col>50</xdr:col>
      <xdr:colOff>114300</xdr:colOff>
      <xdr:row>37</xdr:row>
      <xdr:rowOff>133992</xdr:rowOff>
    </xdr:to>
    <xdr:cxnSp macro="">
      <xdr:nvCxnSpPr>
        <xdr:cNvPr id="289" name="直線コネクタ 288"/>
        <xdr:cNvCxnSpPr/>
      </xdr:nvCxnSpPr>
      <xdr:spPr>
        <a:xfrm flipV="1">
          <a:off x="8750300" y="6461628"/>
          <a:ext cx="889000" cy="16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46138</xdr:rowOff>
    </xdr:from>
    <xdr:to>
      <xdr:col>50</xdr:col>
      <xdr:colOff>165100</xdr:colOff>
      <xdr:row>37</xdr:row>
      <xdr:rowOff>147738</xdr:rowOff>
    </xdr:to>
    <xdr:sp macro="" textlink="">
      <xdr:nvSpPr>
        <xdr:cNvPr id="290" name="フローチャート: 判断 289"/>
        <xdr:cNvSpPr/>
      </xdr:nvSpPr>
      <xdr:spPr>
        <a:xfrm>
          <a:off x="9588500" y="638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164265</xdr:rowOff>
    </xdr:from>
    <xdr:ext cx="534377" cy="259045"/>
    <xdr:sp macro="" textlink="">
      <xdr:nvSpPr>
        <xdr:cNvPr id="291" name="テキスト ボックス 290"/>
        <xdr:cNvSpPr txBox="1"/>
      </xdr:nvSpPr>
      <xdr:spPr>
        <a:xfrm>
          <a:off x="9372111" y="616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133992</xdr:rowOff>
    </xdr:from>
    <xdr:to>
      <xdr:col>45</xdr:col>
      <xdr:colOff>177800</xdr:colOff>
      <xdr:row>37</xdr:row>
      <xdr:rowOff>138870</xdr:rowOff>
    </xdr:to>
    <xdr:cxnSp macro="">
      <xdr:nvCxnSpPr>
        <xdr:cNvPr id="292" name="直線コネクタ 291"/>
        <xdr:cNvCxnSpPr/>
      </xdr:nvCxnSpPr>
      <xdr:spPr>
        <a:xfrm flipV="1">
          <a:off x="7861300" y="6477642"/>
          <a:ext cx="889000" cy="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57026</xdr:rowOff>
    </xdr:from>
    <xdr:to>
      <xdr:col>46</xdr:col>
      <xdr:colOff>38100</xdr:colOff>
      <xdr:row>37</xdr:row>
      <xdr:rowOff>158626</xdr:rowOff>
    </xdr:to>
    <xdr:sp macro="" textlink="">
      <xdr:nvSpPr>
        <xdr:cNvPr id="293" name="フローチャート: 判断 292"/>
        <xdr:cNvSpPr/>
      </xdr:nvSpPr>
      <xdr:spPr>
        <a:xfrm>
          <a:off x="8699500" y="640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3703</xdr:rowOff>
    </xdr:from>
    <xdr:ext cx="534377" cy="259045"/>
    <xdr:sp macro="" textlink="">
      <xdr:nvSpPr>
        <xdr:cNvPr id="294" name="テキスト ボックス 293"/>
        <xdr:cNvSpPr txBox="1"/>
      </xdr:nvSpPr>
      <xdr:spPr>
        <a:xfrm>
          <a:off x="8483111" y="617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138870</xdr:rowOff>
    </xdr:from>
    <xdr:to>
      <xdr:col>41</xdr:col>
      <xdr:colOff>50800</xdr:colOff>
      <xdr:row>37</xdr:row>
      <xdr:rowOff>155169</xdr:rowOff>
    </xdr:to>
    <xdr:cxnSp macro="">
      <xdr:nvCxnSpPr>
        <xdr:cNvPr id="295" name="直線コネクタ 294"/>
        <xdr:cNvCxnSpPr/>
      </xdr:nvCxnSpPr>
      <xdr:spPr>
        <a:xfrm flipV="1">
          <a:off x="6972300" y="6482520"/>
          <a:ext cx="889000" cy="16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81512</xdr:rowOff>
    </xdr:from>
    <xdr:to>
      <xdr:col>41</xdr:col>
      <xdr:colOff>101600</xdr:colOff>
      <xdr:row>38</xdr:row>
      <xdr:rowOff>11661</xdr:rowOff>
    </xdr:to>
    <xdr:sp macro="" textlink="">
      <xdr:nvSpPr>
        <xdr:cNvPr id="296" name="フローチャート: 判断 295"/>
        <xdr:cNvSpPr/>
      </xdr:nvSpPr>
      <xdr:spPr>
        <a:xfrm>
          <a:off x="7810500" y="642516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28189</xdr:rowOff>
    </xdr:from>
    <xdr:ext cx="534377" cy="259045"/>
    <xdr:sp macro="" textlink="">
      <xdr:nvSpPr>
        <xdr:cNvPr id="297" name="テキスト ボックス 296"/>
        <xdr:cNvSpPr txBox="1"/>
      </xdr:nvSpPr>
      <xdr:spPr>
        <a:xfrm>
          <a:off x="7594111" y="620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78074</xdr:rowOff>
    </xdr:from>
    <xdr:to>
      <xdr:col>36</xdr:col>
      <xdr:colOff>165100</xdr:colOff>
      <xdr:row>38</xdr:row>
      <xdr:rowOff>8224</xdr:rowOff>
    </xdr:to>
    <xdr:sp macro="" textlink="">
      <xdr:nvSpPr>
        <xdr:cNvPr id="298" name="フローチャート: 判断 297"/>
        <xdr:cNvSpPr/>
      </xdr:nvSpPr>
      <xdr:spPr>
        <a:xfrm>
          <a:off x="6921500" y="642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24751</xdr:rowOff>
    </xdr:from>
    <xdr:ext cx="534377" cy="259045"/>
    <xdr:sp macro="" textlink="">
      <xdr:nvSpPr>
        <xdr:cNvPr id="299" name="テキスト ボックス 298"/>
        <xdr:cNvSpPr txBox="1"/>
      </xdr:nvSpPr>
      <xdr:spPr>
        <a:xfrm>
          <a:off x="6705111" y="619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93561</xdr:rowOff>
    </xdr:from>
    <xdr:to>
      <xdr:col>55</xdr:col>
      <xdr:colOff>50800</xdr:colOff>
      <xdr:row>36</xdr:row>
      <xdr:rowOff>23711</xdr:rowOff>
    </xdr:to>
    <xdr:sp macro="" textlink="">
      <xdr:nvSpPr>
        <xdr:cNvPr id="305" name="楕円 304"/>
        <xdr:cNvSpPr/>
      </xdr:nvSpPr>
      <xdr:spPr>
        <a:xfrm>
          <a:off x="10426700" y="609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116438</xdr:rowOff>
    </xdr:from>
    <xdr:ext cx="599010" cy="259045"/>
    <xdr:sp macro="" textlink="">
      <xdr:nvSpPr>
        <xdr:cNvPr id="306" name="補助費等該当値テキスト"/>
        <xdr:cNvSpPr txBox="1"/>
      </xdr:nvSpPr>
      <xdr:spPr>
        <a:xfrm>
          <a:off x="10528300" y="5945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67178</xdr:rowOff>
    </xdr:from>
    <xdr:to>
      <xdr:col>50</xdr:col>
      <xdr:colOff>165100</xdr:colOff>
      <xdr:row>37</xdr:row>
      <xdr:rowOff>168779</xdr:rowOff>
    </xdr:to>
    <xdr:sp macro="" textlink="">
      <xdr:nvSpPr>
        <xdr:cNvPr id="307" name="楕円 306"/>
        <xdr:cNvSpPr/>
      </xdr:nvSpPr>
      <xdr:spPr>
        <a:xfrm>
          <a:off x="9588500" y="641082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159905</xdr:rowOff>
    </xdr:from>
    <xdr:ext cx="534377" cy="259045"/>
    <xdr:sp macro="" textlink="">
      <xdr:nvSpPr>
        <xdr:cNvPr id="308" name="テキスト ボックス 307"/>
        <xdr:cNvSpPr txBox="1"/>
      </xdr:nvSpPr>
      <xdr:spPr>
        <a:xfrm>
          <a:off x="9372111" y="6503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83192</xdr:rowOff>
    </xdr:from>
    <xdr:to>
      <xdr:col>46</xdr:col>
      <xdr:colOff>38100</xdr:colOff>
      <xdr:row>38</xdr:row>
      <xdr:rowOff>13342</xdr:rowOff>
    </xdr:to>
    <xdr:sp macro="" textlink="">
      <xdr:nvSpPr>
        <xdr:cNvPr id="309" name="楕円 308"/>
        <xdr:cNvSpPr/>
      </xdr:nvSpPr>
      <xdr:spPr>
        <a:xfrm>
          <a:off x="8699500" y="642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4469</xdr:rowOff>
    </xdr:from>
    <xdr:ext cx="534377" cy="259045"/>
    <xdr:sp macro="" textlink="">
      <xdr:nvSpPr>
        <xdr:cNvPr id="310" name="テキスト ボックス 309"/>
        <xdr:cNvSpPr txBox="1"/>
      </xdr:nvSpPr>
      <xdr:spPr>
        <a:xfrm>
          <a:off x="8483111" y="651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88070</xdr:rowOff>
    </xdr:from>
    <xdr:to>
      <xdr:col>41</xdr:col>
      <xdr:colOff>101600</xdr:colOff>
      <xdr:row>38</xdr:row>
      <xdr:rowOff>18221</xdr:rowOff>
    </xdr:to>
    <xdr:sp macro="" textlink="">
      <xdr:nvSpPr>
        <xdr:cNvPr id="311" name="楕円 310"/>
        <xdr:cNvSpPr/>
      </xdr:nvSpPr>
      <xdr:spPr>
        <a:xfrm>
          <a:off x="7810500" y="643172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9347</xdr:rowOff>
    </xdr:from>
    <xdr:ext cx="534377" cy="259045"/>
    <xdr:sp macro="" textlink="">
      <xdr:nvSpPr>
        <xdr:cNvPr id="312" name="テキスト ボックス 311"/>
        <xdr:cNvSpPr txBox="1"/>
      </xdr:nvSpPr>
      <xdr:spPr>
        <a:xfrm>
          <a:off x="7594111" y="652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104369</xdr:rowOff>
    </xdr:from>
    <xdr:to>
      <xdr:col>36</xdr:col>
      <xdr:colOff>165100</xdr:colOff>
      <xdr:row>38</xdr:row>
      <xdr:rowOff>34519</xdr:rowOff>
    </xdr:to>
    <xdr:sp macro="" textlink="">
      <xdr:nvSpPr>
        <xdr:cNvPr id="313" name="楕円 312"/>
        <xdr:cNvSpPr/>
      </xdr:nvSpPr>
      <xdr:spPr>
        <a:xfrm>
          <a:off x="6921500" y="644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25647</xdr:rowOff>
    </xdr:from>
    <xdr:ext cx="534377" cy="259045"/>
    <xdr:sp macro="" textlink="">
      <xdr:nvSpPr>
        <xdr:cNvPr id="314" name="テキスト ボックス 313"/>
        <xdr:cNvSpPr txBox="1"/>
      </xdr:nvSpPr>
      <xdr:spPr>
        <a:xfrm>
          <a:off x="6705111" y="654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8" name="テキスト ボックス 327"/>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0" name="テキスト ボックス 329"/>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2" name="テキスト ボックス 331"/>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31441</xdr:rowOff>
    </xdr:from>
    <xdr:to>
      <xdr:col>54</xdr:col>
      <xdr:colOff>189865</xdr:colOff>
      <xdr:row>59</xdr:row>
      <xdr:rowOff>65131</xdr:rowOff>
    </xdr:to>
    <xdr:cxnSp macro="">
      <xdr:nvCxnSpPr>
        <xdr:cNvPr id="340" name="直線コネクタ 339"/>
        <xdr:cNvCxnSpPr/>
      </xdr:nvCxnSpPr>
      <xdr:spPr>
        <a:xfrm flipV="1">
          <a:off x="10475595" y="8775391"/>
          <a:ext cx="1270" cy="1405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68958</xdr:rowOff>
    </xdr:from>
    <xdr:ext cx="534377" cy="259045"/>
    <xdr:sp macro="" textlink="">
      <xdr:nvSpPr>
        <xdr:cNvPr id="341" name="普通建設事業費最小値テキスト"/>
        <xdr:cNvSpPr txBox="1"/>
      </xdr:nvSpPr>
      <xdr:spPr>
        <a:xfrm>
          <a:off x="10528300" y="1018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65131</xdr:rowOff>
    </xdr:from>
    <xdr:to>
      <xdr:col>55</xdr:col>
      <xdr:colOff>88900</xdr:colOff>
      <xdr:row>59</xdr:row>
      <xdr:rowOff>65131</xdr:rowOff>
    </xdr:to>
    <xdr:cxnSp macro="">
      <xdr:nvCxnSpPr>
        <xdr:cNvPr id="342" name="直線コネクタ 341"/>
        <xdr:cNvCxnSpPr/>
      </xdr:nvCxnSpPr>
      <xdr:spPr>
        <a:xfrm>
          <a:off x="10388600" y="10180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149568</xdr:rowOff>
    </xdr:from>
    <xdr:ext cx="599010" cy="259045"/>
    <xdr:sp macro="" textlink="">
      <xdr:nvSpPr>
        <xdr:cNvPr id="343" name="普通建設事業費最大値テキスト"/>
        <xdr:cNvSpPr txBox="1"/>
      </xdr:nvSpPr>
      <xdr:spPr>
        <a:xfrm>
          <a:off x="10528300" y="8550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31441</xdr:rowOff>
    </xdr:from>
    <xdr:to>
      <xdr:col>55</xdr:col>
      <xdr:colOff>88900</xdr:colOff>
      <xdr:row>51</xdr:row>
      <xdr:rowOff>31441</xdr:rowOff>
    </xdr:to>
    <xdr:cxnSp macro="">
      <xdr:nvCxnSpPr>
        <xdr:cNvPr id="344" name="直線コネクタ 343"/>
        <xdr:cNvCxnSpPr/>
      </xdr:nvCxnSpPr>
      <xdr:spPr>
        <a:xfrm>
          <a:off x="10388600" y="8775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91096</xdr:rowOff>
    </xdr:from>
    <xdr:to>
      <xdr:col>55</xdr:col>
      <xdr:colOff>0</xdr:colOff>
      <xdr:row>58</xdr:row>
      <xdr:rowOff>79666</xdr:rowOff>
    </xdr:to>
    <xdr:cxnSp macro="">
      <xdr:nvCxnSpPr>
        <xdr:cNvPr id="345" name="直線コネクタ 344"/>
        <xdr:cNvCxnSpPr/>
      </xdr:nvCxnSpPr>
      <xdr:spPr>
        <a:xfrm flipV="1">
          <a:off x="9639300" y="9863746"/>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59829</xdr:rowOff>
    </xdr:from>
    <xdr:ext cx="534377" cy="259045"/>
    <xdr:sp macro="" textlink="">
      <xdr:nvSpPr>
        <xdr:cNvPr id="346" name="普通建設事業費平均値テキスト"/>
        <xdr:cNvSpPr txBox="1"/>
      </xdr:nvSpPr>
      <xdr:spPr>
        <a:xfrm>
          <a:off x="10528300" y="9832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81402</xdr:rowOff>
    </xdr:from>
    <xdr:to>
      <xdr:col>55</xdr:col>
      <xdr:colOff>50800</xdr:colOff>
      <xdr:row>58</xdr:row>
      <xdr:rowOff>11552</xdr:rowOff>
    </xdr:to>
    <xdr:sp macro="" textlink="">
      <xdr:nvSpPr>
        <xdr:cNvPr id="347" name="フローチャート: 判断 346"/>
        <xdr:cNvSpPr/>
      </xdr:nvSpPr>
      <xdr:spPr>
        <a:xfrm>
          <a:off x="10426700" y="985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7873</xdr:rowOff>
    </xdr:from>
    <xdr:to>
      <xdr:col>50</xdr:col>
      <xdr:colOff>114300</xdr:colOff>
      <xdr:row>58</xdr:row>
      <xdr:rowOff>79666</xdr:rowOff>
    </xdr:to>
    <xdr:cxnSp macro="">
      <xdr:nvCxnSpPr>
        <xdr:cNvPr id="348" name="直線コネクタ 347"/>
        <xdr:cNvCxnSpPr/>
      </xdr:nvCxnSpPr>
      <xdr:spPr>
        <a:xfrm>
          <a:off x="8750300" y="9951973"/>
          <a:ext cx="889000" cy="7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85661</xdr:rowOff>
    </xdr:from>
    <xdr:to>
      <xdr:col>50</xdr:col>
      <xdr:colOff>165100</xdr:colOff>
      <xdr:row>58</xdr:row>
      <xdr:rowOff>15811</xdr:rowOff>
    </xdr:to>
    <xdr:sp macro="" textlink="">
      <xdr:nvSpPr>
        <xdr:cNvPr id="349" name="フローチャート: 判断 348"/>
        <xdr:cNvSpPr/>
      </xdr:nvSpPr>
      <xdr:spPr>
        <a:xfrm>
          <a:off x="9588500" y="985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32338</xdr:rowOff>
    </xdr:from>
    <xdr:ext cx="534377" cy="259045"/>
    <xdr:sp macro="" textlink="">
      <xdr:nvSpPr>
        <xdr:cNvPr id="350" name="テキスト ボックス 349"/>
        <xdr:cNvSpPr txBox="1"/>
      </xdr:nvSpPr>
      <xdr:spPr>
        <a:xfrm>
          <a:off x="9372111" y="963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2269</xdr:rowOff>
    </xdr:from>
    <xdr:to>
      <xdr:col>45</xdr:col>
      <xdr:colOff>177800</xdr:colOff>
      <xdr:row>58</xdr:row>
      <xdr:rowOff>7873</xdr:rowOff>
    </xdr:to>
    <xdr:cxnSp macro="">
      <xdr:nvCxnSpPr>
        <xdr:cNvPr id="351" name="直線コネクタ 350"/>
        <xdr:cNvCxnSpPr/>
      </xdr:nvCxnSpPr>
      <xdr:spPr>
        <a:xfrm>
          <a:off x="7861300" y="9774919"/>
          <a:ext cx="889000" cy="17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37458</xdr:rowOff>
    </xdr:from>
    <xdr:to>
      <xdr:col>46</xdr:col>
      <xdr:colOff>38100</xdr:colOff>
      <xdr:row>57</xdr:row>
      <xdr:rowOff>139058</xdr:rowOff>
    </xdr:to>
    <xdr:sp macro="" textlink="">
      <xdr:nvSpPr>
        <xdr:cNvPr id="352" name="フローチャート: 判断 351"/>
        <xdr:cNvSpPr/>
      </xdr:nvSpPr>
      <xdr:spPr>
        <a:xfrm>
          <a:off x="8699500" y="981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155585</xdr:rowOff>
    </xdr:from>
    <xdr:ext cx="599010" cy="259045"/>
    <xdr:sp macro="" textlink="">
      <xdr:nvSpPr>
        <xdr:cNvPr id="353" name="テキスト ボックス 352"/>
        <xdr:cNvSpPr txBox="1"/>
      </xdr:nvSpPr>
      <xdr:spPr>
        <a:xfrm>
          <a:off x="8450795" y="9585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2269</xdr:rowOff>
    </xdr:from>
    <xdr:to>
      <xdr:col>41</xdr:col>
      <xdr:colOff>50800</xdr:colOff>
      <xdr:row>57</xdr:row>
      <xdr:rowOff>131941</xdr:rowOff>
    </xdr:to>
    <xdr:cxnSp macro="">
      <xdr:nvCxnSpPr>
        <xdr:cNvPr id="354" name="直線コネクタ 353"/>
        <xdr:cNvCxnSpPr/>
      </xdr:nvCxnSpPr>
      <xdr:spPr>
        <a:xfrm flipV="1">
          <a:off x="6972300" y="9774919"/>
          <a:ext cx="889000" cy="129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119947</xdr:rowOff>
    </xdr:from>
    <xdr:to>
      <xdr:col>41</xdr:col>
      <xdr:colOff>101600</xdr:colOff>
      <xdr:row>58</xdr:row>
      <xdr:rowOff>50097</xdr:rowOff>
    </xdr:to>
    <xdr:sp macro="" textlink="">
      <xdr:nvSpPr>
        <xdr:cNvPr id="355" name="フローチャート: 判断 354"/>
        <xdr:cNvSpPr/>
      </xdr:nvSpPr>
      <xdr:spPr>
        <a:xfrm>
          <a:off x="7810500" y="9892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41224</xdr:rowOff>
    </xdr:from>
    <xdr:ext cx="534377" cy="259045"/>
    <xdr:sp macro="" textlink="">
      <xdr:nvSpPr>
        <xdr:cNvPr id="356" name="テキスト ボックス 355"/>
        <xdr:cNvSpPr txBox="1"/>
      </xdr:nvSpPr>
      <xdr:spPr>
        <a:xfrm>
          <a:off x="7594111" y="9985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133304</xdr:rowOff>
    </xdr:from>
    <xdr:to>
      <xdr:col>36</xdr:col>
      <xdr:colOff>165100</xdr:colOff>
      <xdr:row>58</xdr:row>
      <xdr:rowOff>63454</xdr:rowOff>
    </xdr:to>
    <xdr:sp macro="" textlink="">
      <xdr:nvSpPr>
        <xdr:cNvPr id="357" name="フローチャート: 判断 356"/>
        <xdr:cNvSpPr/>
      </xdr:nvSpPr>
      <xdr:spPr>
        <a:xfrm>
          <a:off x="6921500" y="99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54581</xdr:rowOff>
    </xdr:from>
    <xdr:ext cx="534377" cy="259045"/>
    <xdr:sp macro="" textlink="">
      <xdr:nvSpPr>
        <xdr:cNvPr id="358" name="テキスト ボックス 357"/>
        <xdr:cNvSpPr txBox="1"/>
      </xdr:nvSpPr>
      <xdr:spPr>
        <a:xfrm>
          <a:off x="6705111" y="999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40296</xdr:rowOff>
    </xdr:from>
    <xdr:to>
      <xdr:col>55</xdr:col>
      <xdr:colOff>50800</xdr:colOff>
      <xdr:row>57</xdr:row>
      <xdr:rowOff>141896</xdr:rowOff>
    </xdr:to>
    <xdr:sp macro="" textlink="">
      <xdr:nvSpPr>
        <xdr:cNvPr id="364" name="楕円 363"/>
        <xdr:cNvSpPr/>
      </xdr:nvSpPr>
      <xdr:spPr>
        <a:xfrm>
          <a:off x="10426700" y="981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63173</xdr:rowOff>
    </xdr:from>
    <xdr:ext cx="599010" cy="259045"/>
    <xdr:sp macro="" textlink="">
      <xdr:nvSpPr>
        <xdr:cNvPr id="365" name="普通建設事業費該当値テキスト"/>
        <xdr:cNvSpPr txBox="1"/>
      </xdr:nvSpPr>
      <xdr:spPr>
        <a:xfrm>
          <a:off x="10528300" y="9664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28866</xdr:rowOff>
    </xdr:from>
    <xdr:to>
      <xdr:col>50</xdr:col>
      <xdr:colOff>165100</xdr:colOff>
      <xdr:row>58</xdr:row>
      <xdr:rowOff>130466</xdr:rowOff>
    </xdr:to>
    <xdr:sp macro="" textlink="">
      <xdr:nvSpPr>
        <xdr:cNvPr id="366" name="楕円 365"/>
        <xdr:cNvSpPr/>
      </xdr:nvSpPr>
      <xdr:spPr>
        <a:xfrm>
          <a:off x="9588500" y="997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121593</xdr:rowOff>
    </xdr:from>
    <xdr:ext cx="534377" cy="259045"/>
    <xdr:sp macro="" textlink="">
      <xdr:nvSpPr>
        <xdr:cNvPr id="367" name="テキスト ボックス 366"/>
        <xdr:cNvSpPr txBox="1"/>
      </xdr:nvSpPr>
      <xdr:spPr>
        <a:xfrm>
          <a:off x="9372111" y="1006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128523</xdr:rowOff>
    </xdr:from>
    <xdr:to>
      <xdr:col>46</xdr:col>
      <xdr:colOff>38100</xdr:colOff>
      <xdr:row>58</xdr:row>
      <xdr:rowOff>58673</xdr:rowOff>
    </xdr:to>
    <xdr:sp macro="" textlink="">
      <xdr:nvSpPr>
        <xdr:cNvPr id="368" name="楕円 367"/>
        <xdr:cNvSpPr/>
      </xdr:nvSpPr>
      <xdr:spPr>
        <a:xfrm>
          <a:off x="8699500" y="990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49800</xdr:rowOff>
    </xdr:from>
    <xdr:ext cx="534377" cy="259045"/>
    <xdr:sp macro="" textlink="">
      <xdr:nvSpPr>
        <xdr:cNvPr id="369" name="テキスト ボックス 368"/>
        <xdr:cNvSpPr txBox="1"/>
      </xdr:nvSpPr>
      <xdr:spPr>
        <a:xfrm>
          <a:off x="8483111" y="999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122919</xdr:rowOff>
    </xdr:from>
    <xdr:to>
      <xdr:col>41</xdr:col>
      <xdr:colOff>101600</xdr:colOff>
      <xdr:row>57</xdr:row>
      <xdr:rowOff>53069</xdr:rowOff>
    </xdr:to>
    <xdr:sp macro="" textlink="">
      <xdr:nvSpPr>
        <xdr:cNvPr id="370" name="楕円 369"/>
        <xdr:cNvSpPr/>
      </xdr:nvSpPr>
      <xdr:spPr>
        <a:xfrm>
          <a:off x="7810500" y="972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69596</xdr:rowOff>
    </xdr:from>
    <xdr:ext cx="599010" cy="259045"/>
    <xdr:sp macro="" textlink="">
      <xdr:nvSpPr>
        <xdr:cNvPr id="371" name="テキスト ボックス 370"/>
        <xdr:cNvSpPr txBox="1"/>
      </xdr:nvSpPr>
      <xdr:spPr>
        <a:xfrm>
          <a:off x="7561795" y="9499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81141</xdr:rowOff>
    </xdr:from>
    <xdr:to>
      <xdr:col>36</xdr:col>
      <xdr:colOff>165100</xdr:colOff>
      <xdr:row>58</xdr:row>
      <xdr:rowOff>11291</xdr:rowOff>
    </xdr:to>
    <xdr:sp macro="" textlink="">
      <xdr:nvSpPr>
        <xdr:cNvPr id="372" name="楕円 371"/>
        <xdr:cNvSpPr/>
      </xdr:nvSpPr>
      <xdr:spPr>
        <a:xfrm>
          <a:off x="6921500" y="985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27818</xdr:rowOff>
    </xdr:from>
    <xdr:ext cx="534377" cy="259045"/>
    <xdr:sp macro="" textlink="">
      <xdr:nvSpPr>
        <xdr:cNvPr id="373" name="テキスト ボックス 372"/>
        <xdr:cNvSpPr txBox="1"/>
      </xdr:nvSpPr>
      <xdr:spPr>
        <a:xfrm>
          <a:off x="6705111" y="9629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117339</xdr:rowOff>
    </xdr:from>
    <xdr:to>
      <xdr:col>54</xdr:col>
      <xdr:colOff>189865</xdr:colOff>
      <xdr:row>78</xdr:row>
      <xdr:rowOff>139700</xdr:rowOff>
    </xdr:to>
    <xdr:cxnSp macro="">
      <xdr:nvCxnSpPr>
        <xdr:cNvPr id="395" name="直線コネクタ 394"/>
        <xdr:cNvCxnSpPr/>
      </xdr:nvCxnSpPr>
      <xdr:spPr>
        <a:xfrm flipV="1">
          <a:off x="10475595" y="12290289"/>
          <a:ext cx="1270" cy="1222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64016</xdr:rowOff>
    </xdr:from>
    <xdr:ext cx="599010" cy="259045"/>
    <xdr:sp macro="" textlink="">
      <xdr:nvSpPr>
        <xdr:cNvPr id="398" name="普通建設事業費 （ うち新規整備　）最大値テキスト"/>
        <xdr:cNvSpPr txBox="1"/>
      </xdr:nvSpPr>
      <xdr:spPr>
        <a:xfrm>
          <a:off x="10528300" y="12065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117339</xdr:rowOff>
    </xdr:from>
    <xdr:to>
      <xdr:col>55</xdr:col>
      <xdr:colOff>88900</xdr:colOff>
      <xdr:row>71</xdr:row>
      <xdr:rowOff>117339</xdr:rowOff>
    </xdr:to>
    <xdr:cxnSp macro="">
      <xdr:nvCxnSpPr>
        <xdr:cNvPr id="399" name="直線コネクタ 398"/>
        <xdr:cNvCxnSpPr/>
      </xdr:nvCxnSpPr>
      <xdr:spPr>
        <a:xfrm>
          <a:off x="10388600" y="12290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142918</xdr:rowOff>
    </xdr:from>
    <xdr:to>
      <xdr:col>55</xdr:col>
      <xdr:colOff>0</xdr:colOff>
      <xdr:row>78</xdr:row>
      <xdr:rowOff>58945</xdr:rowOff>
    </xdr:to>
    <xdr:cxnSp macro="">
      <xdr:nvCxnSpPr>
        <xdr:cNvPr id="400" name="直線コネクタ 399"/>
        <xdr:cNvCxnSpPr/>
      </xdr:nvCxnSpPr>
      <xdr:spPr>
        <a:xfrm flipV="1">
          <a:off x="9639300" y="13344568"/>
          <a:ext cx="838200" cy="87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100268</xdr:rowOff>
    </xdr:from>
    <xdr:ext cx="534377" cy="259045"/>
    <xdr:sp macro="" textlink="">
      <xdr:nvSpPr>
        <xdr:cNvPr id="401" name="普通建設事業費 （ うち新規整備　）平均値テキスト"/>
        <xdr:cNvSpPr txBox="1"/>
      </xdr:nvSpPr>
      <xdr:spPr>
        <a:xfrm>
          <a:off x="10528300" y="13301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121841</xdr:rowOff>
    </xdr:from>
    <xdr:to>
      <xdr:col>55</xdr:col>
      <xdr:colOff>50800</xdr:colOff>
      <xdr:row>78</xdr:row>
      <xdr:rowOff>51991</xdr:rowOff>
    </xdr:to>
    <xdr:sp macro="" textlink="">
      <xdr:nvSpPr>
        <xdr:cNvPr id="402" name="フローチャート: 判断 401"/>
        <xdr:cNvSpPr/>
      </xdr:nvSpPr>
      <xdr:spPr>
        <a:xfrm>
          <a:off x="10426700" y="1332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19365</xdr:rowOff>
    </xdr:from>
    <xdr:to>
      <xdr:col>50</xdr:col>
      <xdr:colOff>114300</xdr:colOff>
      <xdr:row>78</xdr:row>
      <xdr:rowOff>58945</xdr:rowOff>
    </xdr:to>
    <xdr:cxnSp macro="">
      <xdr:nvCxnSpPr>
        <xdr:cNvPr id="403" name="直線コネクタ 402"/>
        <xdr:cNvCxnSpPr/>
      </xdr:nvCxnSpPr>
      <xdr:spPr>
        <a:xfrm>
          <a:off x="8750300" y="13392465"/>
          <a:ext cx="889000" cy="39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118188</xdr:rowOff>
    </xdr:from>
    <xdr:to>
      <xdr:col>50</xdr:col>
      <xdr:colOff>165100</xdr:colOff>
      <xdr:row>78</xdr:row>
      <xdr:rowOff>48338</xdr:rowOff>
    </xdr:to>
    <xdr:sp macro="" textlink="">
      <xdr:nvSpPr>
        <xdr:cNvPr id="404" name="フローチャート: 判断 403"/>
        <xdr:cNvSpPr/>
      </xdr:nvSpPr>
      <xdr:spPr>
        <a:xfrm>
          <a:off x="9588500" y="13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64865</xdr:rowOff>
    </xdr:from>
    <xdr:ext cx="534377" cy="259045"/>
    <xdr:sp macro="" textlink="">
      <xdr:nvSpPr>
        <xdr:cNvPr id="405" name="テキスト ボックス 404"/>
        <xdr:cNvSpPr txBox="1"/>
      </xdr:nvSpPr>
      <xdr:spPr>
        <a:xfrm>
          <a:off x="9372111" y="1309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19365</xdr:rowOff>
    </xdr:from>
    <xdr:to>
      <xdr:col>45</xdr:col>
      <xdr:colOff>177800</xdr:colOff>
      <xdr:row>78</xdr:row>
      <xdr:rowOff>112094</xdr:rowOff>
    </xdr:to>
    <xdr:cxnSp macro="">
      <xdr:nvCxnSpPr>
        <xdr:cNvPr id="406" name="直線コネクタ 405"/>
        <xdr:cNvCxnSpPr/>
      </xdr:nvCxnSpPr>
      <xdr:spPr>
        <a:xfrm flipV="1">
          <a:off x="7861300" y="13392465"/>
          <a:ext cx="889000" cy="92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111362</xdr:rowOff>
    </xdr:from>
    <xdr:to>
      <xdr:col>46</xdr:col>
      <xdr:colOff>38100</xdr:colOff>
      <xdr:row>78</xdr:row>
      <xdr:rowOff>41512</xdr:rowOff>
    </xdr:to>
    <xdr:sp macro="" textlink="">
      <xdr:nvSpPr>
        <xdr:cNvPr id="407" name="フローチャート: 判断 406"/>
        <xdr:cNvSpPr/>
      </xdr:nvSpPr>
      <xdr:spPr>
        <a:xfrm>
          <a:off x="8699500" y="1331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58039</xdr:rowOff>
    </xdr:from>
    <xdr:ext cx="534377" cy="259045"/>
    <xdr:sp macro="" textlink="">
      <xdr:nvSpPr>
        <xdr:cNvPr id="408" name="テキスト ボックス 407"/>
        <xdr:cNvSpPr txBox="1"/>
      </xdr:nvSpPr>
      <xdr:spPr>
        <a:xfrm>
          <a:off x="8483111" y="1308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95676</xdr:rowOff>
    </xdr:from>
    <xdr:to>
      <xdr:col>41</xdr:col>
      <xdr:colOff>50800</xdr:colOff>
      <xdr:row>78</xdr:row>
      <xdr:rowOff>112094</xdr:rowOff>
    </xdr:to>
    <xdr:cxnSp macro="">
      <xdr:nvCxnSpPr>
        <xdr:cNvPr id="409" name="直線コネクタ 408"/>
        <xdr:cNvCxnSpPr/>
      </xdr:nvCxnSpPr>
      <xdr:spPr>
        <a:xfrm>
          <a:off x="6972300" y="13468776"/>
          <a:ext cx="889000" cy="1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153901</xdr:rowOff>
    </xdr:from>
    <xdr:to>
      <xdr:col>41</xdr:col>
      <xdr:colOff>101600</xdr:colOff>
      <xdr:row>78</xdr:row>
      <xdr:rowOff>84051</xdr:rowOff>
    </xdr:to>
    <xdr:sp macro="" textlink="">
      <xdr:nvSpPr>
        <xdr:cNvPr id="410" name="フローチャート: 判断 409"/>
        <xdr:cNvSpPr/>
      </xdr:nvSpPr>
      <xdr:spPr>
        <a:xfrm>
          <a:off x="7810500" y="1335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100578</xdr:rowOff>
    </xdr:from>
    <xdr:ext cx="534377" cy="259045"/>
    <xdr:sp macro="" textlink="">
      <xdr:nvSpPr>
        <xdr:cNvPr id="411" name="テキスト ボックス 410"/>
        <xdr:cNvSpPr txBox="1"/>
      </xdr:nvSpPr>
      <xdr:spPr>
        <a:xfrm>
          <a:off x="7594111" y="1313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144373</xdr:rowOff>
    </xdr:from>
    <xdr:to>
      <xdr:col>36</xdr:col>
      <xdr:colOff>165100</xdr:colOff>
      <xdr:row>78</xdr:row>
      <xdr:rowOff>74523</xdr:rowOff>
    </xdr:to>
    <xdr:sp macro="" textlink="">
      <xdr:nvSpPr>
        <xdr:cNvPr id="412" name="フローチャート: 判断 411"/>
        <xdr:cNvSpPr/>
      </xdr:nvSpPr>
      <xdr:spPr>
        <a:xfrm>
          <a:off x="6921500" y="13346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91050</xdr:rowOff>
    </xdr:from>
    <xdr:ext cx="534377" cy="259045"/>
    <xdr:sp macro="" textlink="">
      <xdr:nvSpPr>
        <xdr:cNvPr id="413" name="テキスト ボックス 412"/>
        <xdr:cNvSpPr txBox="1"/>
      </xdr:nvSpPr>
      <xdr:spPr>
        <a:xfrm>
          <a:off x="6705111" y="13121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92118</xdr:rowOff>
    </xdr:from>
    <xdr:to>
      <xdr:col>55</xdr:col>
      <xdr:colOff>50800</xdr:colOff>
      <xdr:row>78</xdr:row>
      <xdr:rowOff>22268</xdr:rowOff>
    </xdr:to>
    <xdr:sp macro="" textlink="">
      <xdr:nvSpPr>
        <xdr:cNvPr id="419" name="楕円 418"/>
        <xdr:cNvSpPr/>
      </xdr:nvSpPr>
      <xdr:spPr>
        <a:xfrm>
          <a:off x="10426700" y="1329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114995</xdr:rowOff>
    </xdr:from>
    <xdr:ext cx="534377" cy="259045"/>
    <xdr:sp macro="" textlink="">
      <xdr:nvSpPr>
        <xdr:cNvPr id="420" name="普通建設事業費 （ うち新規整備　）該当値テキスト"/>
        <xdr:cNvSpPr txBox="1"/>
      </xdr:nvSpPr>
      <xdr:spPr>
        <a:xfrm>
          <a:off x="10528300" y="1314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8145</xdr:rowOff>
    </xdr:from>
    <xdr:to>
      <xdr:col>50</xdr:col>
      <xdr:colOff>165100</xdr:colOff>
      <xdr:row>78</xdr:row>
      <xdr:rowOff>109745</xdr:rowOff>
    </xdr:to>
    <xdr:sp macro="" textlink="">
      <xdr:nvSpPr>
        <xdr:cNvPr id="421" name="楕円 420"/>
        <xdr:cNvSpPr/>
      </xdr:nvSpPr>
      <xdr:spPr>
        <a:xfrm>
          <a:off x="9588500" y="1338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100872</xdr:rowOff>
    </xdr:from>
    <xdr:ext cx="534377" cy="259045"/>
    <xdr:sp macro="" textlink="">
      <xdr:nvSpPr>
        <xdr:cNvPr id="422" name="テキスト ボックス 421"/>
        <xdr:cNvSpPr txBox="1"/>
      </xdr:nvSpPr>
      <xdr:spPr>
        <a:xfrm>
          <a:off x="9372111" y="1347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140015</xdr:rowOff>
    </xdr:from>
    <xdr:to>
      <xdr:col>46</xdr:col>
      <xdr:colOff>38100</xdr:colOff>
      <xdr:row>78</xdr:row>
      <xdr:rowOff>70165</xdr:rowOff>
    </xdr:to>
    <xdr:sp macro="" textlink="">
      <xdr:nvSpPr>
        <xdr:cNvPr id="423" name="楕円 422"/>
        <xdr:cNvSpPr/>
      </xdr:nvSpPr>
      <xdr:spPr>
        <a:xfrm>
          <a:off x="8699500" y="1334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61292</xdr:rowOff>
    </xdr:from>
    <xdr:ext cx="534377" cy="259045"/>
    <xdr:sp macro="" textlink="">
      <xdr:nvSpPr>
        <xdr:cNvPr id="424" name="テキスト ボックス 423"/>
        <xdr:cNvSpPr txBox="1"/>
      </xdr:nvSpPr>
      <xdr:spPr>
        <a:xfrm>
          <a:off x="8483111" y="13434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61294</xdr:rowOff>
    </xdr:from>
    <xdr:to>
      <xdr:col>41</xdr:col>
      <xdr:colOff>101600</xdr:colOff>
      <xdr:row>78</xdr:row>
      <xdr:rowOff>162894</xdr:rowOff>
    </xdr:to>
    <xdr:sp macro="" textlink="">
      <xdr:nvSpPr>
        <xdr:cNvPr id="425" name="楕円 424"/>
        <xdr:cNvSpPr/>
      </xdr:nvSpPr>
      <xdr:spPr>
        <a:xfrm>
          <a:off x="7810500" y="1343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154021</xdr:rowOff>
    </xdr:from>
    <xdr:ext cx="469744" cy="259045"/>
    <xdr:sp macro="" textlink="">
      <xdr:nvSpPr>
        <xdr:cNvPr id="426" name="テキスト ボックス 425"/>
        <xdr:cNvSpPr txBox="1"/>
      </xdr:nvSpPr>
      <xdr:spPr>
        <a:xfrm>
          <a:off x="7626428" y="1352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44876</xdr:rowOff>
    </xdr:from>
    <xdr:to>
      <xdr:col>36</xdr:col>
      <xdr:colOff>165100</xdr:colOff>
      <xdr:row>78</xdr:row>
      <xdr:rowOff>146476</xdr:rowOff>
    </xdr:to>
    <xdr:sp macro="" textlink="">
      <xdr:nvSpPr>
        <xdr:cNvPr id="427" name="楕円 426"/>
        <xdr:cNvSpPr/>
      </xdr:nvSpPr>
      <xdr:spPr>
        <a:xfrm>
          <a:off x="6921500" y="1341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137603</xdr:rowOff>
    </xdr:from>
    <xdr:ext cx="469744" cy="259045"/>
    <xdr:sp macro="" textlink="">
      <xdr:nvSpPr>
        <xdr:cNvPr id="428" name="テキスト ボックス 427"/>
        <xdr:cNvSpPr txBox="1"/>
      </xdr:nvSpPr>
      <xdr:spPr>
        <a:xfrm>
          <a:off x="6737428" y="13510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0" name="テキスト ボックス 439"/>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3" name="直線コネクタ 442"/>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4" name="テキスト ボックス 443"/>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4471</xdr:rowOff>
    </xdr:from>
    <xdr:to>
      <xdr:col>54</xdr:col>
      <xdr:colOff>189865</xdr:colOff>
      <xdr:row>98</xdr:row>
      <xdr:rowOff>17924</xdr:rowOff>
    </xdr:to>
    <xdr:cxnSp macro="">
      <xdr:nvCxnSpPr>
        <xdr:cNvPr id="448" name="直線コネクタ 447"/>
        <xdr:cNvCxnSpPr/>
      </xdr:nvCxnSpPr>
      <xdr:spPr>
        <a:xfrm flipV="1">
          <a:off x="10475595" y="15606421"/>
          <a:ext cx="1270" cy="121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21751</xdr:rowOff>
    </xdr:from>
    <xdr:ext cx="469744" cy="259045"/>
    <xdr:sp macro="" textlink="">
      <xdr:nvSpPr>
        <xdr:cNvPr id="449" name="普通建設事業費 （ うち更新整備　）最小値テキスト"/>
        <xdr:cNvSpPr txBox="1"/>
      </xdr:nvSpPr>
      <xdr:spPr>
        <a:xfrm>
          <a:off x="10528300" y="1682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17924</xdr:rowOff>
    </xdr:from>
    <xdr:to>
      <xdr:col>55</xdr:col>
      <xdr:colOff>88900</xdr:colOff>
      <xdr:row>98</xdr:row>
      <xdr:rowOff>17924</xdr:rowOff>
    </xdr:to>
    <xdr:cxnSp macro="">
      <xdr:nvCxnSpPr>
        <xdr:cNvPr id="450" name="直線コネクタ 449"/>
        <xdr:cNvCxnSpPr/>
      </xdr:nvCxnSpPr>
      <xdr:spPr>
        <a:xfrm>
          <a:off x="10388600" y="16820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122598</xdr:rowOff>
    </xdr:from>
    <xdr:ext cx="599010" cy="259045"/>
    <xdr:sp macro="" textlink="">
      <xdr:nvSpPr>
        <xdr:cNvPr id="451" name="普通建設事業費 （ うち更新整備　）最大値テキスト"/>
        <xdr:cNvSpPr txBox="1"/>
      </xdr:nvSpPr>
      <xdr:spPr>
        <a:xfrm>
          <a:off x="10528300" y="15381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4471</xdr:rowOff>
    </xdr:from>
    <xdr:to>
      <xdr:col>55</xdr:col>
      <xdr:colOff>88900</xdr:colOff>
      <xdr:row>91</xdr:row>
      <xdr:rowOff>4471</xdr:rowOff>
    </xdr:to>
    <xdr:cxnSp macro="">
      <xdr:nvCxnSpPr>
        <xdr:cNvPr id="452" name="直線コネクタ 451"/>
        <xdr:cNvCxnSpPr/>
      </xdr:nvCxnSpPr>
      <xdr:spPr>
        <a:xfrm>
          <a:off x="10388600" y="15606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119252</xdr:rowOff>
    </xdr:from>
    <xdr:to>
      <xdr:col>55</xdr:col>
      <xdr:colOff>0</xdr:colOff>
      <xdr:row>97</xdr:row>
      <xdr:rowOff>44174</xdr:rowOff>
    </xdr:to>
    <xdr:cxnSp macro="">
      <xdr:nvCxnSpPr>
        <xdr:cNvPr id="453" name="直線コネクタ 452"/>
        <xdr:cNvCxnSpPr/>
      </xdr:nvCxnSpPr>
      <xdr:spPr>
        <a:xfrm flipV="1">
          <a:off x="9639300" y="16578452"/>
          <a:ext cx="838200" cy="96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34738</xdr:rowOff>
    </xdr:from>
    <xdr:ext cx="534377" cy="259045"/>
    <xdr:sp macro="" textlink="">
      <xdr:nvSpPr>
        <xdr:cNvPr id="454" name="普通建設事業費 （ うち更新整備　）平均値テキスト"/>
        <xdr:cNvSpPr txBox="1"/>
      </xdr:nvSpPr>
      <xdr:spPr>
        <a:xfrm>
          <a:off x="10528300" y="163224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11861</xdr:rowOff>
    </xdr:from>
    <xdr:to>
      <xdr:col>55</xdr:col>
      <xdr:colOff>50800</xdr:colOff>
      <xdr:row>96</xdr:row>
      <xdr:rowOff>113461</xdr:rowOff>
    </xdr:to>
    <xdr:sp macro="" textlink="">
      <xdr:nvSpPr>
        <xdr:cNvPr id="455" name="フローチャート: 判断 454"/>
        <xdr:cNvSpPr/>
      </xdr:nvSpPr>
      <xdr:spPr>
        <a:xfrm>
          <a:off x="10426700" y="16471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44174</xdr:rowOff>
    </xdr:from>
    <xdr:to>
      <xdr:col>50</xdr:col>
      <xdr:colOff>114300</xdr:colOff>
      <xdr:row>97</xdr:row>
      <xdr:rowOff>73885</xdr:rowOff>
    </xdr:to>
    <xdr:cxnSp macro="">
      <xdr:nvCxnSpPr>
        <xdr:cNvPr id="456" name="直線コネクタ 455"/>
        <xdr:cNvCxnSpPr/>
      </xdr:nvCxnSpPr>
      <xdr:spPr>
        <a:xfrm flipV="1">
          <a:off x="8750300" y="16674824"/>
          <a:ext cx="889000" cy="29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23213</xdr:rowOff>
    </xdr:from>
    <xdr:to>
      <xdr:col>50</xdr:col>
      <xdr:colOff>165100</xdr:colOff>
      <xdr:row>96</xdr:row>
      <xdr:rowOff>124813</xdr:rowOff>
    </xdr:to>
    <xdr:sp macro="" textlink="">
      <xdr:nvSpPr>
        <xdr:cNvPr id="457" name="フローチャート: 判断 456"/>
        <xdr:cNvSpPr/>
      </xdr:nvSpPr>
      <xdr:spPr>
        <a:xfrm>
          <a:off x="9588500" y="1648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141340</xdr:rowOff>
    </xdr:from>
    <xdr:ext cx="534377" cy="259045"/>
    <xdr:sp macro="" textlink="">
      <xdr:nvSpPr>
        <xdr:cNvPr id="458" name="テキスト ボックス 457"/>
        <xdr:cNvSpPr txBox="1"/>
      </xdr:nvSpPr>
      <xdr:spPr>
        <a:xfrm>
          <a:off x="9372111" y="1625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136179</xdr:rowOff>
    </xdr:from>
    <xdr:to>
      <xdr:col>45</xdr:col>
      <xdr:colOff>177800</xdr:colOff>
      <xdr:row>97</xdr:row>
      <xdr:rowOff>73885</xdr:rowOff>
    </xdr:to>
    <xdr:cxnSp macro="">
      <xdr:nvCxnSpPr>
        <xdr:cNvPr id="459" name="直線コネクタ 458"/>
        <xdr:cNvCxnSpPr/>
      </xdr:nvCxnSpPr>
      <xdr:spPr>
        <a:xfrm>
          <a:off x="7861300" y="16252479"/>
          <a:ext cx="889000" cy="452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124630</xdr:rowOff>
    </xdr:from>
    <xdr:to>
      <xdr:col>46</xdr:col>
      <xdr:colOff>38100</xdr:colOff>
      <xdr:row>96</xdr:row>
      <xdr:rowOff>54780</xdr:rowOff>
    </xdr:to>
    <xdr:sp macro="" textlink="">
      <xdr:nvSpPr>
        <xdr:cNvPr id="460" name="フローチャート: 判断 459"/>
        <xdr:cNvSpPr/>
      </xdr:nvSpPr>
      <xdr:spPr>
        <a:xfrm>
          <a:off x="8699500" y="1641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71307</xdr:rowOff>
    </xdr:from>
    <xdr:ext cx="534377" cy="259045"/>
    <xdr:sp macro="" textlink="">
      <xdr:nvSpPr>
        <xdr:cNvPr id="461" name="テキスト ボックス 460"/>
        <xdr:cNvSpPr txBox="1"/>
      </xdr:nvSpPr>
      <xdr:spPr>
        <a:xfrm>
          <a:off x="8483111" y="1618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136179</xdr:rowOff>
    </xdr:from>
    <xdr:to>
      <xdr:col>41</xdr:col>
      <xdr:colOff>50800</xdr:colOff>
      <xdr:row>95</xdr:row>
      <xdr:rowOff>154296</xdr:rowOff>
    </xdr:to>
    <xdr:cxnSp macro="">
      <xdr:nvCxnSpPr>
        <xdr:cNvPr id="462" name="直線コネクタ 461"/>
        <xdr:cNvCxnSpPr/>
      </xdr:nvCxnSpPr>
      <xdr:spPr>
        <a:xfrm flipV="1">
          <a:off x="6972300" y="16252479"/>
          <a:ext cx="889000" cy="189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38591</xdr:rowOff>
    </xdr:from>
    <xdr:to>
      <xdr:col>41</xdr:col>
      <xdr:colOff>101600</xdr:colOff>
      <xdr:row>96</xdr:row>
      <xdr:rowOff>140191</xdr:rowOff>
    </xdr:to>
    <xdr:sp macro="" textlink="">
      <xdr:nvSpPr>
        <xdr:cNvPr id="463" name="フローチャート: 判断 462"/>
        <xdr:cNvSpPr/>
      </xdr:nvSpPr>
      <xdr:spPr>
        <a:xfrm>
          <a:off x="7810500" y="1649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131318</xdr:rowOff>
    </xdr:from>
    <xdr:ext cx="534377" cy="259045"/>
    <xdr:sp macro="" textlink="">
      <xdr:nvSpPr>
        <xdr:cNvPr id="464" name="テキスト ボックス 463"/>
        <xdr:cNvSpPr txBox="1"/>
      </xdr:nvSpPr>
      <xdr:spPr>
        <a:xfrm>
          <a:off x="7594111" y="1659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65760</xdr:rowOff>
    </xdr:from>
    <xdr:to>
      <xdr:col>36</xdr:col>
      <xdr:colOff>165100</xdr:colOff>
      <xdr:row>96</xdr:row>
      <xdr:rowOff>167360</xdr:rowOff>
    </xdr:to>
    <xdr:sp macro="" textlink="">
      <xdr:nvSpPr>
        <xdr:cNvPr id="465" name="フローチャート: 判断 464"/>
        <xdr:cNvSpPr/>
      </xdr:nvSpPr>
      <xdr:spPr>
        <a:xfrm>
          <a:off x="6921500" y="1652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158487</xdr:rowOff>
    </xdr:from>
    <xdr:ext cx="534377" cy="259045"/>
    <xdr:sp macro="" textlink="">
      <xdr:nvSpPr>
        <xdr:cNvPr id="466" name="テキスト ボックス 465"/>
        <xdr:cNvSpPr txBox="1"/>
      </xdr:nvSpPr>
      <xdr:spPr>
        <a:xfrm>
          <a:off x="6705111" y="1661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68452</xdr:rowOff>
    </xdr:from>
    <xdr:to>
      <xdr:col>55</xdr:col>
      <xdr:colOff>50800</xdr:colOff>
      <xdr:row>96</xdr:row>
      <xdr:rowOff>170052</xdr:rowOff>
    </xdr:to>
    <xdr:sp macro="" textlink="">
      <xdr:nvSpPr>
        <xdr:cNvPr id="472" name="楕円 471"/>
        <xdr:cNvSpPr/>
      </xdr:nvSpPr>
      <xdr:spPr>
        <a:xfrm>
          <a:off x="10426700" y="1652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46879</xdr:rowOff>
    </xdr:from>
    <xdr:ext cx="534377" cy="259045"/>
    <xdr:sp macro="" textlink="">
      <xdr:nvSpPr>
        <xdr:cNvPr id="473" name="普通建設事業費 （ うち更新整備　）該当値テキスト"/>
        <xdr:cNvSpPr txBox="1"/>
      </xdr:nvSpPr>
      <xdr:spPr>
        <a:xfrm>
          <a:off x="10528300" y="1650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164824</xdr:rowOff>
    </xdr:from>
    <xdr:to>
      <xdr:col>50</xdr:col>
      <xdr:colOff>165100</xdr:colOff>
      <xdr:row>97</xdr:row>
      <xdr:rowOff>94974</xdr:rowOff>
    </xdr:to>
    <xdr:sp macro="" textlink="">
      <xdr:nvSpPr>
        <xdr:cNvPr id="474" name="楕円 473"/>
        <xdr:cNvSpPr/>
      </xdr:nvSpPr>
      <xdr:spPr>
        <a:xfrm>
          <a:off x="9588500" y="1662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86101</xdr:rowOff>
    </xdr:from>
    <xdr:ext cx="534377" cy="259045"/>
    <xdr:sp macro="" textlink="">
      <xdr:nvSpPr>
        <xdr:cNvPr id="475" name="テキスト ボックス 474"/>
        <xdr:cNvSpPr txBox="1"/>
      </xdr:nvSpPr>
      <xdr:spPr>
        <a:xfrm>
          <a:off x="9372111" y="1671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23085</xdr:rowOff>
    </xdr:from>
    <xdr:to>
      <xdr:col>46</xdr:col>
      <xdr:colOff>38100</xdr:colOff>
      <xdr:row>97</xdr:row>
      <xdr:rowOff>124685</xdr:rowOff>
    </xdr:to>
    <xdr:sp macro="" textlink="">
      <xdr:nvSpPr>
        <xdr:cNvPr id="476" name="楕円 475"/>
        <xdr:cNvSpPr/>
      </xdr:nvSpPr>
      <xdr:spPr>
        <a:xfrm>
          <a:off x="8699500" y="1665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115812</xdr:rowOff>
    </xdr:from>
    <xdr:ext cx="534377" cy="259045"/>
    <xdr:sp macro="" textlink="">
      <xdr:nvSpPr>
        <xdr:cNvPr id="477" name="テキスト ボックス 476"/>
        <xdr:cNvSpPr txBox="1"/>
      </xdr:nvSpPr>
      <xdr:spPr>
        <a:xfrm>
          <a:off x="8483111" y="16746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85379</xdr:rowOff>
    </xdr:from>
    <xdr:to>
      <xdr:col>41</xdr:col>
      <xdr:colOff>101600</xdr:colOff>
      <xdr:row>95</xdr:row>
      <xdr:rowOff>15529</xdr:rowOff>
    </xdr:to>
    <xdr:sp macro="" textlink="">
      <xdr:nvSpPr>
        <xdr:cNvPr id="478" name="楕円 477"/>
        <xdr:cNvSpPr/>
      </xdr:nvSpPr>
      <xdr:spPr>
        <a:xfrm>
          <a:off x="7810500" y="1620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32056</xdr:rowOff>
    </xdr:from>
    <xdr:ext cx="599010" cy="259045"/>
    <xdr:sp macro="" textlink="">
      <xdr:nvSpPr>
        <xdr:cNvPr id="479" name="テキスト ボックス 478"/>
        <xdr:cNvSpPr txBox="1"/>
      </xdr:nvSpPr>
      <xdr:spPr>
        <a:xfrm>
          <a:off x="7561795" y="15976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103496</xdr:rowOff>
    </xdr:from>
    <xdr:to>
      <xdr:col>36</xdr:col>
      <xdr:colOff>165100</xdr:colOff>
      <xdr:row>96</xdr:row>
      <xdr:rowOff>33646</xdr:rowOff>
    </xdr:to>
    <xdr:sp macro="" textlink="">
      <xdr:nvSpPr>
        <xdr:cNvPr id="480" name="楕円 479"/>
        <xdr:cNvSpPr/>
      </xdr:nvSpPr>
      <xdr:spPr>
        <a:xfrm>
          <a:off x="6921500" y="1639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50173</xdr:rowOff>
    </xdr:from>
    <xdr:ext cx="534377" cy="259045"/>
    <xdr:sp macro="" textlink="">
      <xdr:nvSpPr>
        <xdr:cNvPr id="481" name="テキスト ボックス 480"/>
        <xdr:cNvSpPr txBox="1"/>
      </xdr:nvSpPr>
      <xdr:spPr>
        <a:xfrm>
          <a:off x="6705111" y="1616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2" name="直線コネクタ 49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3" name="テキスト ボックス 49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4" name="直線コネクタ 49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5" name="テキスト ボックス 49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6" name="直線コネクタ 49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7" name="テキスト ボックス 49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8" name="直線コネクタ 49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9" name="テキスト ボックス 49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57829</xdr:rowOff>
    </xdr:from>
    <xdr:to>
      <xdr:col>85</xdr:col>
      <xdr:colOff>126364</xdr:colOff>
      <xdr:row>38</xdr:row>
      <xdr:rowOff>139700</xdr:rowOff>
    </xdr:to>
    <xdr:cxnSp macro="">
      <xdr:nvCxnSpPr>
        <xdr:cNvPr id="503" name="直線コネクタ 502"/>
        <xdr:cNvCxnSpPr/>
      </xdr:nvCxnSpPr>
      <xdr:spPr>
        <a:xfrm flipV="1">
          <a:off x="16317595" y="5372779"/>
          <a:ext cx="1269" cy="128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4"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5" name="直線コネクタ 50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4506</xdr:rowOff>
    </xdr:from>
    <xdr:ext cx="599010" cy="259045"/>
    <xdr:sp macro="" textlink="">
      <xdr:nvSpPr>
        <xdr:cNvPr id="506" name="災害復旧事業費最大値テキスト"/>
        <xdr:cNvSpPr txBox="1"/>
      </xdr:nvSpPr>
      <xdr:spPr>
        <a:xfrm>
          <a:off x="16370300" y="5148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57829</xdr:rowOff>
    </xdr:from>
    <xdr:to>
      <xdr:col>86</xdr:col>
      <xdr:colOff>25400</xdr:colOff>
      <xdr:row>31</xdr:row>
      <xdr:rowOff>57829</xdr:rowOff>
    </xdr:to>
    <xdr:cxnSp macro="">
      <xdr:nvCxnSpPr>
        <xdr:cNvPr id="507" name="直線コネクタ 506"/>
        <xdr:cNvCxnSpPr/>
      </xdr:nvCxnSpPr>
      <xdr:spPr>
        <a:xfrm>
          <a:off x="16230600" y="5372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33758</xdr:rowOff>
    </xdr:from>
    <xdr:to>
      <xdr:col>85</xdr:col>
      <xdr:colOff>127000</xdr:colOff>
      <xdr:row>38</xdr:row>
      <xdr:rowOff>112785</xdr:rowOff>
    </xdr:to>
    <xdr:cxnSp macro="">
      <xdr:nvCxnSpPr>
        <xdr:cNvPr id="508" name="直線コネクタ 507"/>
        <xdr:cNvCxnSpPr/>
      </xdr:nvCxnSpPr>
      <xdr:spPr>
        <a:xfrm flipV="1">
          <a:off x="15481300" y="6548858"/>
          <a:ext cx="838200" cy="79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167207</xdr:rowOff>
    </xdr:from>
    <xdr:ext cx="534377" cy="259045"/>
    <xdr:sp macro="" textlink="">
      <xdr:nvSpPr>
        <xdr:cNvPr id="509" name="災害復旧事業費平均値テキスト"/>
        <xdr:cNvSpPr txBox="1"/>
      </xdr:nvSpPr>
      <xdr:spPr>
        <a:xfrm>
          <a:off x="16370300" y="6510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17330</xdr:rowOff>
    </xdr:from>
    <xdr:to>
      <xdr:col>85</xdr:col>
      <xdr:colOff>177800</xdr:colOff>
      <xdr:row>38</xdr:row>
      <xdr:rowOff>118930</xdr:rowOff>
    </xdr:to>
    <xdr:sp macro="" textlink="">
      <xdr:nvSpPr>
        <xdr:cNvPr id="510" name="フローチャート: 判断 509"/>
        <xdr:cNvSpPr/>
      </xdr:nvSpPr>
      <xdr:spPr>
        <a:xfrm>
          <a:off x="16268700" y="653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112785</xdr:rowOff>
    </xdr:from>
    <xdr:to>
      <xdr:col>81</xdr:col>
      <xdr:colOff>50800</xdr:colOff>
      <xdr:row>38</xdr:row>
      <xdr:rowOff>124726</xdr:rowOff>
    </xdr:to>
    <xdr:cxnSp macro="">
      <xdr:nvCxnSpPr>
        <xdr:cNvPr id="511" name="直線コネクタ 510"/>
        <xdr:cNvCxnSpPr/>
      </xdr:nvCxnSpPr>
      <xdr:spPr>
        <a:xfrm flipV="1">
          <a:off x="14592300" y="6627885"/>
          <a:ext cx="889000" cy="11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27068</xdr:rowOff>
    </xdr:from>
    <xdr:to>
      <xdr:col>81</xdr:col>
      <xdr:colOff>101600</xdr:colOff>
      <xdr:row>38</xdr:row>
      <xdr:rowOff>128668</xdr:rowOff>
    </xdr:to>
    <xdr:sp macro="" textlink="">
      <xdr:nvSpPr>
        <xdr:cNvPr id="512" name="フローチャート: 判断 511"/>
        <xdr:cNvSpPr/>
      </xdr:nvSpPr>
      <xdr:spPr>
        <a:xfrm>
          <a:off x="15430500" y="654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145195</xdr:rowOff>
    </xdr:from>
    <xdr:ext cx="534377" cy="259045"/>
    <xdr:sp macro="" textlink="">
      <xdr:nvSpPr>
        <xdr:cNvPr id="513" name="テキスト ボックス 512"/>
        <xdr:cNvSpPr txBox="1"/>
      </xdr:nvSpPr>
      <xdr:spPr>
        <a:xfrm>
          <a:off x="15214111" y="631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124726</xdr:rowOff>
    </xdr:from>
    <xdr:to>
      <xdr:col>76</xdr:col>
      <xdr:colOff>114300</xdr:colOff>
      <xdr:row>38</xdr:row>
      <xdr:rowOff>139700</xdr:rowOff>
    </xdr:to>
    <xdr:cxnSp macro="">
      <xdr:nvCxnSpPr>
        <xdr:cNvPr id="514" name="直線コネクタ 513"/>
        <xdr:cNvCxnSpPr/>
      </xdr:nvCxnSpPr>
      <xdr:spPr>
        <a:xfrm flipV="1">
          <a:off x="13703300" y="6639826"/>
          <a:ext cx="889000" cy="14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46599</xdr:rowOff>
    </xdr:from>
    <xdr:to>
      <xdr:col>76</xdr:col>
      <xdr:colOff>165100</xdr:colOff>
      <xdr:row>38</xdr:row>
      <xdr:rowOff>148199</xdr:rowOff>
    </xdr:to>
    <xdr:sp macro="" textlink="">
      <xdr:nvSpPr>
        <xdr:cNvPr id="515" name="フローチャート: 判断 514"/>
        <xdr:cNvSpPr/>
      </xdr:nvSpPr>
      <xdr:spPr>
        <a:xfrm>
          <a:off x="14541500" y="656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164727</xdr:rowOff>
    </xdr:from>
    <xdr:ext cx="469744" cy="259045"/>
    <xdr:sp macro="" textlink="">
      <xdr:nvSpPr>
        <xdr:cNvPr id="516" name="テキスト ボックス 515"/>
        <xdr:cNvSpPr txBox="1"/>
      </xdr:nvSpPr>
      <xdr:spPr>
        <a:xfrm>
          <a:off x="14357428" y="633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17" name="直線コネクタ 516"/>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66881</xdr:rowOff>
    </xdr:from>
    <xdr:to>
      <xdr:col>72</xdr:col>
      <xdr:colOff>38100</xdr:colOff>
      <xdr:row>38</xdr:row>
      <xdr:rowOff>168481</xdr:rowOff>
    </xdr:to>
    <xdr:sp macro="" textlink="">
      <xdr:nvSpPr>
        <xdr:cNvPr id="518" name="フローチャート: 判断 517"/>
        <xdr:cNvSpPr/>
      </xdr:nvSpPr>
      <xdr:spPr>
        <a:xfrm>
          <a:off x="13652500" y="658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13558</xdr:rowOff>
    </xdr:from>
    <xdr:ext cx="469744" cy="259045"/>
    <xdr:sp macro="" textlink="">
      <xdr:nvSpPr>
        <xdr:cNvPr id="519" name="テキスト ボックス 518"/>
        <xdr:cNvSpPr txBox="1"/>
      </xdr:nvSpPr>
      <xdr:spPr>
        <a:xfrm>
          <a:off x="13468428" y="6357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62743</xdr:rowOff>
    </xdr:from>
    <xdr:to>
      <xdr:col>67</xdr:col>
      <xdr:colOff>101600</xdr:colOff>
      <xdr:row>38</xdr:row>
      <xdr:rowOff>164343</xdr:rowOff>
    </xdr:to>
    <xdr:sp macro="" textlink="">
      <xdr:nvSpPr>
        <xdr:cNvPr id="520" name="フローチャート: 判断 519"/>
        <xdr:cNvSpPr/>
      </xdr:nvSpPr>
      <xdr:spPr>
        <a:xfrm>
          <a:off x="12763500" y="65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9420</xdr:rowOff>
    </xdr:from>
    <xdr:ext cx="469744" cy="259045"/>
    <xdr:sp macro="" textlink="">
      <xdr:nvSpPr>
        <xdr:cNvPr id="521" name="テキスト ボックス 520"/>
        <xdr:cNvSpPr txBox="1"/>
      </xdr:nvSpPr>
      <xdr:spPr>
        <a:xfrm>
          <a:off x="12579428" y="63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154408</xdr:rowOff>
    </xdr:from>
    <xdr:to>
      <xdr:col>85</xdr:col>
      <xdr:colOff>177800</xdr:colOff>
      <xdr:row>38</xdr:row>
      <xdr:rowOff>84558</xdr:rowOff>
    </xdr:to>
    <xdr:sp macro="" textlink="">
      <xdr:nvSpPr>
        <xdr:cNvPr id="527" name="楕円 526"/>
        <xdr:cNvSpPr/>
      </xdr:nvSpPr>
      <xdr:spPr>
        <a:xfrm>
          <a:off x="16268700" y="649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113785</xdr:rowOff>
    </xdr:from>
    <xdr:ext cx="534377" cy="259045"/>
    <xdr:sp macro="" textlink="">
      <xdr:nvSpPr>
        <xdr:cNvPr id="528" name="災害復旧事業費該当値テキスト"/>
        <xdr:cNvSpPr txBox="1"/>
      </xdr:nvSpPr>
      <xdr:spPr>
        <a:xfrm>
          <a:off x="16370300" y="628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61985</xdr:rowOff>
    </xdr:from>
    <xdr:to>
      <xdr:col>81</xdr:col>
      <xdr:colOff>101600</xdr:colOff>
      <xdr:row>38</xdr:row>
      <xdr:rowOff>163585</xdr:rowOff>
    </xdr:to>
    <xdr:sp macro="" textlink="">
      <xdr:nvSpPr>
        <xdr:cNvPr id="529" name="楕円 528"/>
        <xdr:cNvSpPr/>
      </xdr:nvSpPr>
      <xdr:spPr>
        <a:xfrm>
          <a:off x="15430500" y="657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154712</xdr:rowOff>
    </xdr:from>
    <xdr:ext cx="469744" cy="259045"/>
    <xdr:sp macro="" textlink="">
      <xdr:nvSpPr>
        <xdr:cNvPr id="530" name="テキスト ボックス 529"/>
        <xdr:cNvSpPr txBox="1"/>
      </xdr:nvSpPr>
      <xdr:spPr>
        <a:xfrm>
          <a:off x="15246428" y="6669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73926</xdr:rowOff>
    </xdr:from>
    <xdr:to>
      <xdr:col>76</xdr:col>
      <xdr:colOff>165100</xdr:colOff>
      <xdr:row>39</xdr:row>
      <xdr:rowOff>4076</xdr:rowOff>
    </xdr:to>
    <xdr:sp macro="" textlink="">
      <xdr:nvSpPr>
        <xdr:cNvPr id="531" name="楕円 530"/>
        <xdr:cNvSpPr/>
      </xdr:nvSpPr>
      <xdr:spPr>
        <a:xfrm>
          <a:off x="14541500" y="658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166653</xdr:rowOff>
    </xdr:from>
    <xdr:ext cx="469744" cy="259045"/>
    <xdr:sp macro="" textlink="">
      <xdr:nvSpPr>
        <xdr:cNvPr id="532" name="テキスト ボックス 531"/>
        <xdr:cNvSpPr txBox="1"/>
      </xdr:nvSpPr>
      <xdr:spPr>
        <a:xfrm>
          <a:off x="14357428" y="6681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3" name="楕円 532"/>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4" name="テキスト ボックス 533"/>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5" name="楕円 534"/>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6" name="テキスト ボックス 535"/>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7" name="直線コネクタ 54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8" name="テキスト ボックス 54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9" name="直線コネクタ 54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50" name="テキスト ボックス 549"/>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1" name="直線コネクタ 55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52" name="テキスト ボックス 551"/>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3" name="直線コネクタ 55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4" name="テキスト ボックス 553"/>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6" name="テキスト ボックス 555"/>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98552</xdr:rowOff>
    </xdr:from>
    <xdr:to>
      <xdr:col>85</xdr:col>
      <xdr:colOff>126364</xdr:colOff>
      <xdr:row>58</xdr:row>
      <xdr:rowOff>139700</xdr:rowOff>
    </xdr:to>
    <xdr:cxnSp macro="">
      <xdr:nvCxnSpPr>
        <xdr:cNvPr id="558" name="直線コネクタ 557"/>
        <xdr:cNvCxnSpPr/>
      </xdr:nvCxnSpPr>
      <xdr:spPr>
        <a:xfrm flipV="1">
          <a:off x="16317595" y="8671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164609</xdr:rowOff>
    </xdr:from>
    <xdr:ext cx="249299" cy="259045"/>
    <xdr:sp macro="" textlink="">
      <xdr:nvSpPr>
        <xdr:cNvPr id="559" name="失業対策事業費最小値テキスト"/>
        <xdr:cNvSpPr txBox="1"/>
      </xdr:nvSpPr>
      <xdr:spPr>
        <a:xfrm>
          <a:off x="16370300" y="101087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0" name="直線コネクタ 55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45229</xdr:rowOff>
    </xdr:from>
    <xdr:ext cx="378565" cy="259045"/>
    <xdr:sp macro="" textlink="">
      <xdr:nvSpPr>
        <xdr:cNvPr id="561" name="失業対策事業費最大値テキスト"/>
        <xdr:cNvSpPr txBox="1"/>
      </xdr:nvSpPr>
      <xdr:spPr>
        <a:xfrm>
          <a:off x="16370300" y="8446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98552</xdr:rowOff>
    </xdr:from>
    <xdr:to>
      <xdr:col>86</xdr:col>
      <xdr:colOff>25400</xdr:colOff>
      <xdr:row>50</xdr:row>
      <xdr:rowOff>98552</xdr:rowOff>
    </xdr:to>
    <xdr:cxnSp macro="">
      <xdr:nvCxnSpPr>
        <xdr:cNvPr id="562" name="直線コネクタ 561"/>
        <xdr:cNvCxnSpPr/>
      </xdr:nvCxnSpPr>
      <xdr:spPr>
        <a:xfrm>
          <a:off x="16230600" y="8671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3" name="直線コネクタ 56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82059</xdr:rowOff>
    </xdr:from>
    <xdr:ext cx="313932" cy="259045"/>
    <xdr:sp macro="" textlink="">
      <xdr:nvSpPr>
        <xdr:cNvPr id="564" name="失業対策事業費平均値テキスト"/>
        <xdr:cNvSpPr txBox="1"/>
      </xdr:nvSpPr>
      <xdr:spPr>
        <a:xfrm>
          <a:off x="16370300" y="98547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59182</xdr:rowOff>
    </xdr:from>
    <xdr:to>
      <xdr:col>85</xdr:col>
      <xdr:colOff>177800</xdr:colOff>
      <xdr:row>58</xdr:row>
      <xdr:rowOff>160782</xdr:rowOff>
    </xdr:to>
    <xdr:sp macro="" textlink="">
      <xdr:nvSpPr>
        <xdr:cNvPr id="565" name="フローチャート: 判断 564"/>
        <xdr:cNvSpPr/>
      </xdr:nvSpPr>
      <xdr:spPr>
        <a:xfrm>
          <a:off x="16268700" y="10003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6" name="直線コネクタ 56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7" name="フローチャート: 判断 566"/>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68" name="テキスト ボックス 567"/>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9" name="直線コネクタ 56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0" name="フローチャート: 判断 569"/>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1" name="テキスト ボックス 570"/>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2" name="直線コネクタ 57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3" name="フローチャート: 判断 572"/>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4" name="テキスト ボックス 573"/>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5" name="フローチャート: 判断 574"/>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76" name="テキスト ボックス 575"/>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2" name="楕円 58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37609</xdr:rowOff>
    </xdr:from>
    <xdr:ext cx="249299" cy="259045"/>
    <xdr:sp macro="" textlink="">
      <xdr:nvSpPr>
        <xdr:cNvPr id="583" name="失業対策事業費該当値テキスト"/>
        <xdr:cNvSpPr txBox="1"/>
      </xdr:nvSpPr>
      <xdr:spPr>
        <a:xfrm>
          <a:off x="16370300" y="99817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4" name="楕円 58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5" name="テキスト ボックス 584"/>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6" name="楕円 58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7" name="テキスト ボックス 586"/>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8" name="楕円 58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89" name="テキスト ボックス 588"/>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0" name="楕円 58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91" name="テキスト ボックス 590"/>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2" name="テキスト ボックス 601"/>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4" name="テキスト ボックス 603"/>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0" name="テキスト ボックス 60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2" name="テキスト ボックス 61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45238</xdr:rowOff>
    </xdr:from>
    <xdr:to>
      <xdr:col>85</xdr:col>
      <xdr:colOff>126364</xdr:colOff>
      <xdr:row>79</xdr:row>
      <xdr:rowOff>108241</xdr:rowOff>
    </xdr:to>
    <xdr:cxnSp macro="">
      <xdr:nvCxnSpPr>
        <xdr:cNvPr id="616" name="直線コネクタ 615"/>
        <xdr:cNvCxnSpPr/>
      </xdr:nvCxnSpPr>
      <xdr:spPr>
        <a:xfrm flipV="1">
          <a:off x="16317595" y="12218188"/>
          <a:ext cx="1269" cy="1434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112068</xdr:rowOff>
    </xdr:from>
    <xdr:ext cx="534377" cy="259045"/>
    <xdr:sp macro="" textlink="">
      <xdr:nvSpPr>
        <xdr:cNvPr id="617" name="公債費最小値テキスト"/>
        <xdr:cNvSpPr txBox="1"/>
      </xdr:nvSpPr>
      <xdr:spPr>
        <a:xfrm>
          <a:off x="16370300" y="13656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108241</xdr:rowOff>
    </xdr:from>
    <xdr:to>
      <xdr:col>86</xdr:col>
      <xdr:colOff>25400</xdr:colOff>
      <xdr:row>79</xdr:row>
      <xdr:rowOff>108241</xdr:rowOff>
    </xdr:to>
    <xdr:cxnSp macro="">
      <xdr:nvCxnSpPr>
        <xdr:cNvPr id="618" name="直線コネクタ 617"/>
        <xdr:cNvCxnSpPr/>
      </xdr:nvCxnSpPr>
      <xdr:spPr>
        <a:xfrm>
          <a:off x="16230600" y="13652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163365</xdr:rowOff>
    </xdr:from>
    <xdr:ext cx="599010" cy="259045"/>
    <xdr:sp macro="" textlink="">
      <xdr:nvSpPr>
        <xdr:cNvPr id="619" name="公債費最大値テキスト"/>
        <xdr:cNvSpPr txBox="1"/>
      </xdr:nvSpPr>
      <xdr:spPr>
        <a:xfrm>
          <a:off x="16370300" y="11993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45238</xdr:rowOff>
    </xdr:from>
    <xdr:to>
      <xdr:col>86</xdr:col>
      <xdr:colOff>25400</xdr:colOff>
      <xdr:row>71</xdr:row>
      <xdr:rowOff>45238</xdr:rowOff>
    </xdr:to>
    <xdr:cxnSp macro="">
      <xdr:nvCxnSpPr>
        <xdr:cNvPr id="620" name="直線コネクタ 619"/>
        <xdr:cNvCxnSpPr/>
      </xdr:nvCxnSpPr>
      <xdr:spPr>
        <a:xfrm>
          <a:off x="16230600" y="1221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80187</xdr:rowOff>
    </xdr:from>
    <xdr:to>
      <xdr:col>85</xdr:col>
      <xdr:colOff>127000</xdr:colOff>
      <xdr:row>78</xdr:row>
      <xdr:rowOff>94487</xdr:rowOff>
    </xdr:to>
    <xdr:cxnSp macro="">
      <xdr:nvCxnSpPr>
        <xdr:cNvPr id="621" name="直線コネクタ 620"/>
        <xdr:cNvCxnSpPr/>
      </xdr:nvCxnSpPr>
      <xdr:spPr>
        <a:xfrm>
          <a:off x="15481300" y="13453287"/>
          <a:ext cx="838200" cy="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168139</xdr:rowOff>
    </xdr:from>
    <xdr:ext cx="534377" cy="259045"/>
    <xdr:sp macro="" textlink="">
      <xdr:nvSpPr>
        <xdr:cNvPr id="622" name="公債費平均値テキスト"/>
        <xdr:cNvSpPr txBox="1"/>
      </xdr:nvSpPr>
      <xdr:spPr>
        <a:xfrm>
          <a:off x="16370300" y="130268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145262</xdr:rowOff>
    </xdr:from>
    <xdr:to>
      <xdr:col>85</xdr:col>
      <xdr:colOff>177800</xdr:colOff>
      <xdr:row>77</xdr:row>
      <xdr:rowOff>75412</xdr:rowOff>
    </xdr:to>
    <xdr:sp macro="" textlink="">
      <xdr:nvSpPr>
        <xdr:cNvPr id="623" name="フローチャート: 判断 622"/>
        <xdr:cNvSpPr/>
      </xdr:nvSpPr>
      <xdr:spPr>
        <a:xfrm>
          <a:off x="16268700" y="1317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60210</xdr:rowOff>
    </xdr:from>
    <xdr:to>
      <xdr:col>81</xdr:col>
      <xdr:colOff>50800</xdr:colOff>
      <xdr:row>78</xdr:row>
      <xdr:rowOff>80187</xdr:rowOff>
    </xdr:to>
    <xdr:cxnSp macro="">
      <xdr:nvCxnSpPr>
        <xdr:cNvPr id="624" name="直線コネクタ 623"/>
        <xdr:cNvCxnSpPr/>
      </xdr:nvCxnSpPr>
      <xdr:spPr>
        <a:xfrm>
          <a:off x="14592300" y="13433310"/>
          <a:ext cx="889000" cy="1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125082</xdr:rowOff>
    </xdr:from>
    <xdr:to>
      <xdr:col>81</xdr:col>
      <xdr:colOff>101600</xdr:colOff>
      <xdr:row>77</xdr:row>
      <xdr:rowOff>55232</xdr:rowOff>
    </xdr:to>
    <xdr:sp macro="" textlink="">
      <xdr:nvSpPr>
        <xdr:cNvPr id="625" name="フローチャート: 判断 624"/>
        <xdr:cNvSpPr/>
      </xdr:nvSpPr>
      <xdr:spPr>
        <a:xfrm>
          <a:off x="15430500" y="1315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71759</xdr:rowOff>
    </xdr:from>
    <xdr:ext cx="534377" cy="259045"/>
    <xdr:sp macro="" textlink="">
      <xdr:nvSpPr>
        <xdr:cNvPr id="626" name="テキスト ボックス 625"/>
        <xdr:cNvSpPr txBox="1"/>
      </xdr:nvSpPr>
      <xdr:spPr>
        <a:xfrm>
          <a:off x="15214111" y="1293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60210</xdr:rowOff>
    </xdr:from>
    <xdr:to>
      <xdr:col>76</xdr:col>
      <xdr:colOff>114300</xdr:colOff>
      <xdr:row>78</xdr:row>
      <xdr:rowOff>72403</xdr:rowOff>
    </xdr:to>
    <xdr:cxnSp macro="">
      <xdr:nvCxnSpPr>
        <xdr:cNvPr id="627" name="直線コネクタ 626"/>
        <xdr:cNvCxnSpPr/>
      </xdr:nvCxnSpPr>
      <xdr:spPr>
        <a:xfrm flipV="1">
          <a:off x="13703300" y="13433310"/>
          <a:ext cx="889000" cy="1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140</xdr:rowOff>
    </xdr:from>
    <xdr:to>
      <xdr:col>76</xdr:col>
      <xdr:colOff>165100</xdr:colOff>
      <xdr:row>77</xdr:row>
      <xdr:rowOff>101740</xdr:rowOff>
    </xdr:to>
    <xdr:sp macro="" textlink="">
      <xdr:nvSpPr>
        <xdr:cNvPr id="628" name="フローチャート: 判断 627"/>
        <xdr:cNvSpPr/>
      </xdr:nvSpPr>
      <xdr:spPr>
        <a:xfrm>
          <a:off x="14541500" y="1320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118267</xdr:rowOff>
    </xdr:from>
    <xdr:ext cx="534377" cy="259045"/>
    <xdr:sp macro="" textlink="">
      <xdr:nvSpPr>
        <xdr:cNvPr id="629" name="テキスト ボックス 628"/>
        <xdr:cNvSpPr txBox="1"/>
      </xdr:nvSpPr>
      <xdr:spPr>
        <a:xfrm>
          <a:off x="14325111" y="1297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72403</xdr:rowOff>
    </xdr:from>
    <xdr:to>
      <xdr:col>71</xdr:col>
      <xdr:colOff>177800</xdr:colOff>
      <xdr:row>78</xdr:row>
      <xdr:rowOff>84086</xdr:rowOff>
    </xdr:to>
    <xdr:cxnSp macro="">
      <xdr:nvCxnSpPr>
        <xdr:cNvPr id="630" name="直線コネクタ 629"/>
        <xdr:cNvCxnSpPr/>
      </xdr:nvCxnSpPr>
      <xdr:spPr>
        <a:xfrm flipV="1">
          <a:off x="12814300" y="13445503"/>
          <a:ext cx="889000" cy="11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150710</xdr:rowOff>
    </xdr:from>
    <xdr:to>
      <xdr:col>72</xdr:col>
      <xdr:colOff>38100</xdr:colOff>
      <xdr:row>77</xdr:row>
      <xdr:rowOff>80860</xdr:rowOff>
    </xdr:to>
    <xdr:sp macro="" textlink="">
      <xdr:nvSpPr>
        <xdr:cNvPr id="631" name="フローチャート: 判断 630"/>
        <xdr:cNvSpPr/>
      </xdr:nvSpPr>
      <xdr:spPr>
        <a:xfrm>
          <a:off x="13652500" y="1318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97388</xdr:rowOff>
    </xdr:from>
    <xdr:ext cx="534377" cy="259045"/>
    <xdr:sp macro="" textlink="">
      <xdr:nvSpPr>
        <xdr:cNvPr id="632" name="テキスト ボックス 631"/>
        <xdr:cNvSpPr txBox="1"/>
      </xdr:nvSpPr>
      <xdr:spPr>
        <a:xfrm>
          <a:off x="13436111" y="1295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119596</xdr:rowOff>
    </xdr:from>
    <xdr:to>
      <xdr:col>67</xdr:col>
      <xdr:colOff>101600</xdr:colOff>
      <xdr:row>77</xdr:row>
      <xdr:rowOff>49746</xdr:rowOff>
    </xdr:to>
    <xdr:sp macro="" textlink="">
      <xdr:nvSpPr>
        <xdr:cNvPr id="633" name="フローチャート: 判断 632"/>
        <xdr:cNvSpPr/>
      </xdr:nvSpPr>
      <xdr:spPr>
        <a:xfrm>
          <a:off x="12763500" y="1314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66273</xdr:rowOff>
    </xdr:from>
    <xdr:ext cx="534377" cy="259045"/>
    <xdr:sp macro="" textlink="">
      <xdr:nvSpPr>
        <xdr:cNvPr id="634" name="テキスト ボックス 633"/>
        <xdr:cNvSpPr txBox="1"/>
      </xdr:nvSpPr>
      <xdr:spPr>
        <a:xfrm>
          <a:off x="12547111" y="1292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43687</xdr:rowOff>
    </xdr:from>
    <xdr:to>
      <xdr:col>85</xdr:col>
      <xdr:colOff>177800</xdr:colOff>
      <xdr:row>78</xdr:row>
      <xdr:rowOff>145287</xdr:rowOff>
    </xdr:to>
    <xdr:sp macro="" textlink="">
      <xdr:nvSpPr>
        <xdr:cNvPr id="640" name="楕円 639"/>
        <xdr:cNvSpPr/>
      </xdr:nvSpPr>
      <xdr:spPr>
        <a:xfrm>
          <a:off x="16268700" y="1341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22114</xdr:rowOff>
    </xdr:from>
    <xdr:ext cx="534377" cy="259045"/>
    <xdr:sp macro="" textlink="">
      <xdr:nvSpPr>
        <xdr:cNvPr id="641" name="公債費該当値テキスト"/>
        <xdr:cNvSpPr txBox="1"/>
      </xdr:nvSpPr>
      <xdr:spPr>
        <a:xfrm>
          <a:off x="16370300" y="1339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29387</xdr:rowOff>
    </xdr:from>
    <xdr:to>
      <xdr:col>81</xdr:col>
      <xdr:colOff>101600</xdr:colOff>
      <xdr:row>78</xdr:row>
      <xdr:rowOff>130987</xdr:rowOff>
    </xdr:to>
    <xdr:sp macro="" textlink="">
      <xdr:nvSpPr>
        <xdr:cNvPr id="642" name="楕円 641"/>
        <xdr:cNvSpPr/>
      </xdr:nvSpPr>
      <xdr:spPr>
        <a:xfrm>
          <a:off x="15430500" y="1340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122114</xdr:rowOff>
    </xdr:from>
    <xdr:ext cx="534377" cy="259045"/>
    <xdr:sp macro="" textlink="">
      <xdr:nvSpPr>
        <xdr:cNvPr id="643" name="テキスト ボックス 642"/>
        <xdr:cNvSpPr txBox="1"/>
      </xdr:nvSpPr>
      <xdr:spPr>
        <a:xfrm>
          <a:off x="15214111" y="1349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9410</xdr:rowOff>
    </xdr:from>
    <xdr:to>
      <xdr:col>76</xdr:col>
      <xdr:colOff>165100</xdr:colOff>
      <xdr:row>78</xdr:row>
      <xdr:rowOff>111010</xdr:rowOff>
    </xdr:to>
    <xdr:sp macro="" textlink="">
      <xdr:nvSpPr>
        <xdr:cNvPr id="644" name="楕円 643"/>
        <xdr:cNvSpPr/>
      </xdr:nvSpPr>
      <xdr:spPr>
        <a:xfrm>
          <a:off x="14541500" y="1338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102137</xdr:rowOff>
    </xdr:from>
    <xdr:ext cx="534377" cy="259045"/>
    <xdr:sp macro="" textlink="">
      <xdr:nvSpPr>
        <xdr:cNvPr id="645" name="テキスト ボックス 644"/>
        <xdr:cNvSpPr txBox="1"/>
      </xdr:nvSpPr>
      <xdr:spPr>
        <a:xfrm>
          <a:off x="14325111" y="1347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21603</xdr:rowOff>
    </xdr:from>
    <xdr:to>
      <xdr:col>72</xdr:col>
      <xdr:colOff>38100</xdr:colOff>
      <xdr:row>78</xdr:row>
      <xdr:rowOff>123203</xdr:rowOff>
    </xdr:to>
    <xdr:sp macro="" textlink="">
      <xdr:nvSpPr>
        <xdr:cNvPr id="646" name="楕円 645"/>
        <xdr:cNvSpPr/>
      </xdr:nvSpPr>
      <xdr:spPr>
        <a:xfrm>
          <a:off x="13652500" y="1339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114330</xdr:rowOff>
    </xdr:from>
    <xdr:ext cx="534377" cy="259045"/>
    <xdr:sp macro="" textlink="">
      <xdr:nvSpPr>
        <xdr:cNvPr id="647" name="テキスト ボックス 646"/>
        <xdr:cNvSpPr txBox="1"/>
      </xdr:nvSpPr>
      <xdr:spPr>
        <a:xfrm>
          <a:off x="13436111" y="13487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33286</xdr:rowOff>
    </xdr:from>
    <xdr:to>
      <xdr:col>67</xdr:col>
      <xdr:colOff>101600</xdr:colOff>
      <xdr:row>78</xdr:row>
      <xdr:rowOff>134886</xdr:rowOff>
    </xdr:to>
    <xdr:sp macro="" textlink="">
      <xdr:nvSpPr>
        <xdr:cNvPr id="648" name="楕円 647"/>
        <xdr:cNvSpPr/>
      </xdr:nvSpPr>
      <xdr:spPr>
        <a:xfrm>
          <a:off x="12763500" y="1340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126013</xdr:rowOff>
    </xdr:from>
    <xdr:ext cx="534377" cy="259045"/>
    <xdr:sp macro="" textlink="">
      <xdr:nvSpPr>
        <xdr:cNvPr id="649" name="テキスト ボックス 648"/>
        <xdr:cNvSpPr txBox="1"/>
      </xdr:nvSpPr>
      <xdr:spPr>
        <a:xfrm>
          <a:off x="12547111" y="13499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0" name="直線コネクタ 65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1" name="テキスト ボックス 66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2" name="直線コネクタ 66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3" name="テキスト ボックス 66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4" name="直線コネクタ 66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5" name="テキスト ボックス 66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6" name="直線コネクタ 66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7" name="テキスト ボックス 66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8" name="直線コネクタ 66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9" name="テキスト ボックス 668"/>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0" name="直線コネクタ 66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1" name="テキスト ボックス 67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125974</xdr:rowOff>
    </xdr:from>
    <xdr:to>
      <xdr:col>85</xdr:col>
      <xdr:colOff>126364</xdr:colOff>
      <xdr:row>99</xdr:row>
      <xdr:rowOff>97637</xdr:rowOff>
    </xdr:to>
    <xdr:cxnSp macro="">
      <xdr:nvCxnSpPr>
        <xdr:cNvPr id="675" name="直線コネクタ 674"/>
        <xdr:cNvCxnSpPr/>
      </xdr:nvCxnSpPr>
      <xdr:spPr>
        <a:xfrm flipV="1">
          <a:off x="16317595" y="15556474"/>
          <a:ext cx="1269" cy="1514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101464</xdr:rowOff>
    </xdr:from>
    <xdr:ext cx="378565" cy="259045"/>
    <xdr:sp macro="" textlink="">
      <xdr:nvSpPr>
        <xdr:cNvPr id="676" name="積立金最小値テキスト"/>
        <xdr:cNvSpPr txBox="1"/>
      </xdr:nvSpPr>
      <xdr:spPr>
        <a:xfrm>
          <a:off x="16370300" y="17075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97637</xdr:rowOff>
    </xdr:from>
    <xdr:to>
      <xdr:col>86</xdr:col>
      <xdr:colOff>25400</xdr:colOff>
      <xdr:row>99</xdr:row>
      <xdr:rowOff>97637</xdr:rowOff>
    </xdr:to>
    <xdr:cxnSp macro="">
      <xdr:nvCxnSpPr>
        <xdr:cNvPr id="677" name="直線コネクタ 676"/>
        <xdr:cNvCxnSpPr/>
      </xdr:nvCxnSpPr>
      <xdr:spPr>
        <a:xfrm>
          <a:off x="16230600" y="17071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72651</xdr:rowOff>
    </xdr:from>
    <xdr:ext cx="599010" cy="259045"/>
    <xdr:sp macro="" textlink="">
      <xdr:nvSpPr>
        <xdr:cNvPr id="678" name="積立金最大値テキスト"/>
        <xdr:cNvSpPr txBox="1"/>
      </xdr:nvSpPr>
      <xdr:spPr>
        <a:xfrm>
          <a:off x="16370300" y="15331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125974</xdr:rowOff>
    </xdr:from>
    <xdr:to>
      <xdr:col>86</xdr:col>
      <xdr:colOff>25400</xdr:colOff>
      <xdr:row>90</xdr:row>
      <xdr:rowOff>125974</xdr:rowOff>
    </xdr:to>
    <xdr:cxnSp macro="">
      <xdr:nvCxnSpPr>
        <xdr:cNvPr id="679" name="直線コネクタ 678"/>
        <xdr:cNvCxnSpPr/>
      </xdr:nvCxnSpPr>
      <xdr:spPr>
        <a:xfrm>
          <a:off x="16230600" y="15556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74603</xdr:rowOff>
    </xdr:from>
    <xdr:to>
      <xdr:col>85</xdr:col>
      <xdr:colOff>127000</xdr:colOff>
      <xdr:row>97</xdr:row>
      <xdr:rowOff>154679</xdr:rowOff>
    </xdr:to>
    <xdr:cxnSp macro="">
      <xdr:nvCxnSpPr>
        <xdr:cNvPr id="680" name="直線コネクタ 679"/>
        <xdr:cNvCxnSpPr/>
      </xdr:nvCxnSpPr>
      <xdr:spPr>
        <a:xfrm flipV="1">
          <a:off x="15481300" y="16019453"/>
          <a:ext cx="838200" cy="765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20998</xdr:rowOff>
    </xdr:from>
    <xdr:ext cx="534377" cy="259045"/>
    <xdr:sp macro="" textlink="">
      <xdr:nvSpPr>
        <xdr:cNvPr id="681" name="積立金平均値テキスト"/>
        <xdr:cNvSpPr txBox="1"/>
      </xdr:nvSpPr>
      <xdr:spPr>
        <a:xfrm>
          <a:off x="16370300" y="16651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42571</xdr:rowOff>
    </xdr:from>
    <xdr:to>
      <xdr:col>85</xdr:col>
      <xdr:colOff>177800</xdr:colOff>
      <xdr:row>97</xdr:row>
      <xdr:rowOff>144171</xdr:rowOff>
    </xdr:to>
    <xdr:sp macro="" textlink="">
      <xdr:nvSpPr>
        <xdr:cNvPr id="682" name="フローチャート: 判断 681"/>
        <xdr:cNvSpPr/>
      </xdr:nvSpPr>
      <xdr:spPr>
        <a:xfrm>
          <a:off x="16268700" y="166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154679</xdr:rowOff>
    </xdr:from>
    <xdr:to>
      <xdr:col>81</xdr:col>
      <xdr:colOff>50800</xdr:colOff>
      <xdr:row>98</xdr:row>
      <xdr:rowOff>71239</xdr:rowOff>
    </xdr:to>
    <xdr:cxnSp macro="">
      <xdr:nvCxnSpPr>
        <xdr:cNvPr id="683" name="直線コネクタ 682"/>
        <xdr:cNvCxnSpPr/>
      </xdr:nvCxnSpPr>
      <xdr:spPr>
        <a:xfrm flipV="1">
          <a:off x="14592300" y="16785329"/>
          <a:ext cx="889000" cy="88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93244</xdr:rowOff>
    </xdr:from>
    <xdr:to>
      <xdr:col>81</xdr:col>
      <xdr:colOff>101600</xdr:colOff>
      <xdr:row>98</xdr:row>
      <xdr:rowOff>23394</xdr:rowOff>
    </xdr:to>
    <xdr:sp macro="" textlink="">
      <xdr:nvSpPr>
        <xdr:cNvPr id="684" name="フローチャート: 判断 683"/>
        <xdr:cNvSpPr/>
      </xdr:nvSpPr>
      <xdr:spPr>
        <a:xfrm>
          <a:off x="15430500" y="1672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39921</xdr:rowOff>
    </xdr:from>
    <xdr:ext cx="534377" cy="259045"/>
    <xdr:sp macro="" textlink="">
      <xdr:nvSpPr>
        <xdr:cNvPr id="685" name="テキスト ボックス 684"/>
        <xdr:cNvSpPr txBox="1"/>
      </xdr:nvSpPr>
      <xdr:spPr>
        <a:xfrm>
          <a:off x="15214111" y="1649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61247</xdr:rowOff>
    </xdr:from>
    <xdr:to>
      <xdr:col>76</xdr:col>
      <xdr:colOff>114300</xdr:colOff>
      <xdr:row>98</xdr:row>
      <xdr:rowOff>71239</xdr:rowOff>
    </xdr:to>
    <xdr:cxnSp macro="">
      <xdr:nvCxnSpPr>
        <xdr:cNvPr id="686" name="直線コネクタ 685"/>
        <xdr:cNvCxnSpPr/>
      </xdr:nvCxnSpPr>
      <xdr:spPr>
        <a:xfrm>
          <a:off x="13703300" y="16863347"/>
          <a:ext cx="889000" cy="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114754</xdr:rowOff>
    </xdr:from>
    <xdr:to>
      <xdr:col>76</xdr:col>
      <xdr:colOff>165100</xdr:colOff>
      <xdr:row>98</xdr:row>
      <xdr:rowOff>44904</xdr:rowOff>
    </xdr:to>
    <xdr:sp macro="" textlink="">
      <xdr:nvSpPr>
        <xdr:cNvPr id="687" name="フローチャート: 判断 686"/>
        <xdr:cNvSpPr/>
      </xdr:nvSpPr>
      <xdr:spPr>
        <a:xfrm>
          <a:off x="14541500" y="1674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61431</xdr:rowOff>
    </xdr:from>
    <xdr:ext cx="534377" cy="259045"/>
    <xdr:sp macro="" textlink="">
      <xdr:nvSpPr>
        <xdr:cNvPr id="688" name="テキスト ボックス 687"/>
        <xdr:cNvSpPr txBox="1"/>
      </xdr:nvSpPr>
      <xdr:spPr>
        <a:xfrm>
          <a:off x="14325111" y="1652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30995</xdr:rowOff>
    </xdr:from>
    <xdr:to>
      <xdr:col>71</xdr:col>
      <xdr:colOff>177800</xdr:colOff>
      <xdr:row>98</xdr:row>
      <xdr:rowOff>61247</xdr:rowOff>
    </xdr:to>
    <xdr:cxnSp macro="">
      <xdr:nvCxnSpPr>
        <xdr:cNvPr id="689" name="直線コネクタ 688"/>
        <xdr:cNvCxnSpPr/>
      </xdr:nvCxnSpPr>
      <xdr:spPr>
        <a:xfrm>
          <a:off x="12814300" y="16833095"/>
          <a:ext cx="889000" cy="30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127718</xdr:rowOff>
    </xdr:from>
    <xdr:to>
      <xdr:col>72</xdr:col>
      <xdr:colOff>38100</xdr:colOff>
      <xdr:row>98</xdr:row>
      <xdr:rowOff>57868</xdr:rowOff>
    </xdr:to>
    <xdr:sp macro="" textlink="">
      <xdr:nvSpPr>
        <xdr:cNvPr id="690" name="フローチャート: 判断 689"/>
        <xdr:cNvSpPr/>
      </xdr:nvSpPr>
      <xdr:spPr>
        <a:xfrm>
          <a:off x="13652500" y="167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74395</xdr:rowOff>
    </xdr:from>
    <xdr:ext cx="534377" cy="259045"/>
    <xdr:sp macro="" textlink="">
      <xdr:nvSpPr>
        <xdr:cNvPr id="691" name="テキスト ボックス 690"/>
        <xdr:cNvSpPr txBox="1"/>
      </xdr:nvSpPr>
      <xdr:spPr>
        <a:xfrm>
          <a:off x="13436111" y="1653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139443</xdr:rowOff>
    </xdr:from>
    <xdr:to>
      <xdr:col>67</xdr:col>
      <xdr:colOff>101600</xdr:colOff>
      <xdr:row>98</xdr:row>
      <xdr:rowOff>69593</xdr:rowOff>
    </xdr:to>
    <xdr:sp macro="" textlink="">
      <xdr:nvSpPr>
        <xdr:cNvPr id="692" name="フローチャート: 判断 691"/>
        <xdr:cNvSpPr/>
      </xdr:nvSpPr>
      <xdr:spPr>
        <a:xfrm>
          <a:off x="12763500" y="1677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86120</xdr:rowOff>
    </xdr:from>
    <xdr:ext cx="534377" cy="259045"/>
    <xdr:sp macro="" textlink="">
      <xdr:nvSpPr>
        <xdr:cNvPr id="693" name="テキスト ボックス 692"/>
        <xdr:cNvSpPr txBox="1"/>
      </xdr:nvSpPr>
      <xdr:spPr>
        <a:xfrm>
          <a:off x="12547111" y="1654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23803</xdr:rowOff>
    </xdr:from>
    <xdr:to>
      <xdr:col>85</xdr:col>
      <xdr:colOff>177800</xdr:colOff>
      <xdr:row>93</xdr:row>
      <xdr:rowOff>125403</xdr:rowOff>
    </xdr:to>
    <xdr:sp macro="" textlink="">
      <xdr:nvSpPr>
        <xdr:cNvPr id="699" name="楕円 698"/>
        <xdr:cNvSpPr/>
      </xdr:nvSpPr>
      <xdr:spPr>
        <a:xfrm>
          <a:off x="16268700" y="1596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46680</xdr:rowOff>
    </xdr:from>
    <xdr:ext cx="534377" cy="259045"/>
    <xdr:sp macro="" textlink="">
      <xdr:nvSpPr>
        <xdr:cNvPr id="700" name="積立金該当値テキスト"/>
        <xdr:cNvSpPr txBox="1"/>
      </xdr:nvSpPr>
      <xdr:spPr>
        <a:xfrm>
          <a:off x="16370300" y="1582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103879</xdr:rowOff>
    </xdr:from>
    <xdr:to>
      <xdr:col>81</xdr:col>
      <xdr:colOff>101600</xdr:colOff>
      <xdr:row>98</xdr:row>
      <xdr:rowOff>34029</xdr:rowOff>
    </xdr:to>
    <xdr:sp macro="" textlink="">
      <xdr:nvSpPr>
        <xdr:cNvPr id="701" name="楕円 700"/>
        <xdr:cNvSpPr/>
      </xdr:nvSpPr>
      <xdr:spPr>
        <a:xfrm>
          <a:off x="15430500" y="1673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25156</xdr:rowOff>
    </xdr:from>
    <xdr:ext cx="534377" cy="259045"/>
    <xdr:sp macro="" textlink="">
      <xdr:nvSpPr>
        <xdr:cNvPr id="702" name="テキスト ボックス 701"/>
        <xdr:cNvSpPr txBox="1"/>
      </xdr:nvSpPr>
      <xdr:spPr>
        <a:xfrm>
          <a:off x="15214111" y="1682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20439</xdr:rowOff>
    </xdr:from>
    <xdr:to>
      <xdr:col>76</xdr:col>
      <xdr:colOff>165100</xdr:colOff>
      <xdr:row>98</xdr:row>
      <xdr:rowOff>122039</xdr:rowOff>
    </xdr:to>
    <xdr:sp macro="" textlink="">
      <xdr:nvSpPr>
        <xdr:cNvPr id="703" name="楕円 702"/>
        <xdr:cNvSpPr/>
      </xdr:nvSpPr>
      <xdr:spPr>
        <a:xfrm>
          <a:off x="14541500" y="1682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113166</xdr:rowOff>
    </xdr:from>
    <xdr:ext cx="534377" cy="259045"/>
    <xdr:sp macro="" textlink="">
      <xdr:nvSpPr>
        <xdr:cNvPr id="704" name="テキスト ボックス 703"/>
        <xdr:cNvSpPr txBox="1"/>
      </xdr:nvSpPr>
      <xdr:spPr>
        <a:xfrm>
          <a:off x="14325111" y="16915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10447</xdr:rowOff>
    </xdr:from>
    <xdr:to>
      <xdr:col>72</xdr:col>
      <xdr:colOff>38100</xdr:colOff>
      <xdr:row>98</xdr:row>
      <xdr:rowOff>112047</xdr:rowOff>
    </xdr:to>
    <xdr:sp macro="" textlink="">
      <xdr:nvSpPr>
        <xdr:cNvPr id="705" name="楕円 704"/>
        <xdr:cNvSpPr/>
      </xdr:nvSpPr>
      <xdr:spPr>
        <a:xfrm>
          <a:off x="13652500" y="1681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103174</xdr:rowOff>
    </xdr:from>
    <xdr:ext cx="534377" cy="259045"/>
    <xdr:sp macro="" textlink="">
      <xdr:nvSpPr>
        <xdr:cNvPr id="706" name="テキスト ボックス 705"/>
        <xdr:cNvSpPr txBox="1"/>
      </xdr:nvSpPr>
      <xdr:spPr>
        <a:xfrm>
          <a:off x="13436111" y="1690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151645</xdr:rowOff>
    </xdr:from>
    <xdr:to>
      <xdr:col>67</xdr:col>
      <xdr:colOff>101600</xdr:colOff>
      <xdr:row>98</xdr:row>
      <xdr:rowOff>81795</xdr:rowOff>
    </xdr:to>
    <xdr:sp macro="" textlink="">
      <xdr:nvSpPr>
        <xdr:cNvPr id="707" name="楕円 706"/>
        <xdr:cNvSpPr/>
      </xdr:nvSpPr>
      <xdr:spPr>
        <a:xfrm>
          <a:off x="12763500" y="1678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72922</xdr:rowOff>
    </xdr:from>
    <xdr:ext cx="534377" cy="259045"/>
    <xdr:sp macro="" textlink="">
      <xdr:nvSpPr>
        <xdr:cNvPr id="708" name="テキスト ボックス 707"/>
        <xdr:cNvSpPr txBox="1"/>
      </xdr:nvSpPr>
      <xdr:spPr>
        <a:xfrm>
          <a:off x="12547111" y="16875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2" name="テキスト ボックス 72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23045</xdr:rowOff>
    </xdr:from>
    <xdr:to>
      <xdr:col>116</xdr:col>
      <xdr:colOff>62864</xdr:colOff>
      <xdr:row>38</xdr:row>
      <xdr:rowOff>139700</xdr:rowOff>
    </xdr:to>
    <xdr:cxnSp macro="">
      <xdr:nvCxnSpPr>
        <xdr:cNvPr id="730" name="直線コネクタ 729"/>
        <xdr:cNvCxnSpPr/>
      </xdr:nvCxnSpPr>
      <xdr:spPr>
        <a:xfrm flipV="1">
          <a:off x="22159595" y="5337995"/>
          <a:ext cx="1269" cy="131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141172</xdr:rowOff>
    </xdr:from>
    <xdr:ext cx="534377" cy="259045"/>
    <xdr:sp macro="" textlink="">
      <xdr:nvSpPr>
        <xdr:cNvPr id="733" name="投資及び出資金最大値テキスト"/>
        <xdr:cNvSpPr txBox="1"/>
      </xdr:nvSpPr>
      <xdr:spPr>
        <a:xfrm>
          <a:off x="22212300" y="511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23045</xdr:rowOff>
    </xdr:from>
    <xdr:to>
      <xdr:col>116</xdr:col>
      <xdr:colOff>152400</xdr:colOff>
      <xdr:row>31</xdr:row>
      <xdr:rowOff>23045</xdr:rowOff>
    </xdr:to>
    <xdr:cxnSp macro="">
      <xdr:nvCxnSpPr>
        <xdr:cNvPr id="734" name="直線コネクタ 733"/>
        <xdr:cNvCxnSpPr/>
      </xdr:nvCxnSpPr>
      <xdr:spPr>
        <a:xfrm>
          <a:off x="22072600" y="533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5" name="直線コネクタ 73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17342</xdr:rowOff>
    </xdr:from>
    <xdr:ext cx="469744" cy="259045"/>
    <xdr:sp macro="" textlink="">
      <xdr:nvSpPr>
        <xdr:cNvPr id="736" name="投資及び出資金平均値テキスト"/>
        <xdr:cNvSpPr txBox="1"/>
      </xdr:nvSpPr>
      <xdr:spPr>
        <a:xfrm>
          <a:off x="22212300" y="6360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165915</xdr:rowOff>
    </xdr:from>
    <xdr:to>
      <xdr:col>116</xdr:col>
      <xdr:colOff>114300</xdr:colOff>
      <xdr:row>38</xdr:row>
      <xdr:rowOff>96065</xdr:rowOff>
    </xdr:to>
    <xdr:sp macro="" textlink="">
      <xdr:nvSpPr>
        <xdr:cNvPr id="737" name="フローチャート: 判断 736"/>
        <xdr:cNvSpPr/>
      </xdr:nvSpPr>
      <xdr:spPr>
        <a:xfrm>
          <a:off x="22110700" y="65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8" name="直線コネクタ 73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13531</xdr:rowOff>
    </xdr:from>
    <xdr:to>
      <xdr:col>112</xdr:col>
      <xdr:colOff>38100</xdr:colOff>
      <xdr:row>38</xdr:row>
      <xdr:rowOff>115131</xdr:rowOff>
    </xdr:to>
    <xdr:sp macro="" textlink="">
      <xdr:nvSpPr>
        <xdr:cNvPr id="739" name="フローチャート: 判断 738"/>
        <xdr:cNvSpPr/>
      </xdr:nvSpPr>
      <xdr:spPr>
        <a:xfrm>
          <a:off x="212725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131658</xdr:rowOff>
    </xdr:from>
    <xdr:ext cx="469744" cy="259045"/>
    <xdr:sp macro="" textlink="">
      <xdr:nvSpPr>
        <xdr:cNvPr id="740" name="テキスト ボックス 739"/>
        <xdr:cNvSpPr txBox="1"/>
      </xdr:nvSpPr>
      <xdr:spPr>
        <a:xfrm>
          <a:off x="21088428" y="630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1" name="直線コネクタ 74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33807</xdr:rowOff>
    </xdr:from>
    <xdr:to>
      <xdr:col>107</xdr:col>
      <xdr:colOff>101600</xdr:colOff>
      <xdr:row>38</xdr:row>
      <xdr:rowOff>135407</xdr:rowOff>
    </xdr:to>
    <xdr:sp macro="" textlink="">
      <xdr:nvSpPr>
        <xdr:cNvPr id="742" name="フローチャート: 判断 741"/>
        <xdr:cNvSpPr/>
      </xdr:nvSpPr>
      <xdr:spPr>
        <a:xfrm>
          <a:off x="20383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151934</xdr:rowOff>
    </xdr:from>
    <xdr:ext cx="469744" cy="259045"/>
    <xdr:sp macro="" textlink="">
      <xdr:nvSpPr>
        <xdr:cNvPr id="743" name="テキスト ボックス 742"/>
        <xdr:cNvSpPr txBox="1"/>
      </xdr:nvSpPr>
      <xdr:spPr>
        <a:xfrm>
          <a:off x="20199428" y="632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4" name="直線コネクタ 74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39088</xdr:rowOff>
    </xdr:from>
    <xdr:to>
      <xdr:col>102</xdr:col>
      <xdr:colOff>165100</xdr:colOff>
      <xdr:row>38</xdr:row>
      <xdr:rowOff>140688</xdr:rowOff>
    </xdr:to>
    <xdr:sp macro="" textlink="">
      <xdr:nvSpPr>
        <xdr:cNvPr id="745" name="フローチャート: 判断 744"/>
        <xdr:cNvSpPr/>
      </xdr:nvSpPr>
      <xdr:spPr>
        <a:xfrm>
          <a:off x="19494500" y="655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157215</xdr:rowOff>
    </xdr:from>
    <xdr:ext cx="469744" cy="259045"/>
    <xdr:sp macro="" textlink="">
      <xdr:nvSpPr>
        <xdr:cNvPr id="746" name="テキスト ボックス 745"/>
        <xdr:cNvSpPr txBox="1"/>
      </xdr:nvSpPr>
      <xdr:spPr>
        <a:xfrm>
          <a:off x="19310428" y="632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25532</xdr:rowOff>
    </xdr:from>
    <xdr:to>
      <xdr:col>98</xdr:col>
      <xdr:colOff>38100</xdr:colOff>
      <xdr:row>38</xdr:row>
      <xdr:rowOff>127132</xdr:rowOff>
    </xdr:to>
    <xdr:sp macro="" textlink="">
      <xdr:nvSpPr>
        <xdr:cNvPr id="747" name="フローチャート: 判断 746"/>
        <xdr:cNvSpPr/>
      </xdr:nvSpPr>
      <xdr:spPr>
        <a:xfrm>
          <a:off x="18605500" y="654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143659</xdr:rowOff>
    </xdr:from>
    <xdr:ext cx="469744" cy="259045"/>
    <xdr:sp macro="" textlink="">
      <xdr:nvSpPr>
        <xdr:cNvPr id="748" name="テキスト ボックス 747"/>
        <xdr:cNvSpPr txBox="1"/>
      </xdr:nvSpPr>
      <xdr:spPr>
        <a:xfrm>
          <a:off x="18421428" y="631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4" name="楕円 75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5"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6" name="楕円 75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7" name="テキスト ボックス 75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8" name="楕円 75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9" name="テキスト ボックス 75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0" name="楕円 75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1" name="テキスト ボックス 76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2" name="楕円 76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3" name="テキスト ボックス 76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4" name="直線コネクタ 77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5" name="テキスト ボックス 77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6" name="直線コネクタ 77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7" name="テキスト ボックス 77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8" name="直線コネクタ 77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9" name="テキスト ボックス 77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0" name="直線コネクタ 77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1" name="テキスト ボックス 78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2" name="直線コネクタ 78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3" name="テキスト ボックス 78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4" name="直線コネクタ 78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5" name="テキスト ボックス 78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144893</xdr:rowOff>
    </xdr:from>
    <xdr:to>
      <xdr:col>116</xdr:col>
      <xdr:colOff>62864</xdr:colOff>
      <xdr:row>59</xdr:row>
      <xdr:rowOff>98878</xdr:rowOff>
    </xdr:to>
    <xdr:cxnSp macro="">
      <xdr:nvCxnSpPr>
        <xdr:cNvPr id="789" name="直線コネクタ 788"/>
        <xdr:cNvCxnSpPr/>
      </xdr:nvCxnSpPr>
      <xdr:spPr>
        <a:xfrm flipV="1">
          <a:off x="22159595" y="8717393"/>
          <a:ext cx="1269" cy="1497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1" name="直線コネクタ 79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91570</xdr:rowOff>
    </xdr:from>
    <xdr:ext cx="534377" cy="259045"/>
    <xdr:sp macro="" textlink="">
      <xdr:nvSpPr>
        <xdr:cNvPr id="792" name="貸付金最大値テキスト"/>
        <xdr:cNvSpPr txBox="1"/>
      </xdr:nvSpPr>
      <xdr:spPr>
        <a:xfrm>
          <a:off x="22212300" y="849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144893</xdr:rowOff>
    </xdr:from>
    <xdr:to>
      <xdr:col>116</xdr:col>
      <xdr:colOff>152400</xdr:colOff>
      <xdr:row>50</xdr:row>
      <xdr:rowOff>144893</xdr:rowOff>
    </xdr:to>
    <xdr:cxnSp macro="">
      <xdr:nvCxnSpPr>
        <xdr:cNvPr id="793" name="直線コネクタ 792"/>
        <xdr:cNvCxnSpPr/>
      </xdr:nvCxnSpPr>
      <xdr:spPr>
        <a:xfrm>
          <a:off x="22072600" y="871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78436</xdr:rowOff>
    </xdr:from>
    <xdr:to>
      <xdr:col>116</xdr:col>
      <xdr:colOff>63500</xdr:colOff>
      <xdr:row>59</xdr:row>
      <xdr:rowOff>98878</xdr:rowOff>
    </xdr:to>
    <xdr:cxnSp macro="">
      <xdr:nvCxnSpPr>
        <xdr:cNvPr id="794" name="直線コネクタ 793"/>
        <xdr:cNvCxnSpPr/>
      </xdr:nvCxnSpPr>
      <xdr:spPr>
        <a:xfrm flipV="1">
          <a:off x="21323300" y="10193986"/>
          <a:ext cx="838200" cy="20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90942</xdr:rowOff>
    </xdr:from>
    <xdr:ext cx="469744" cy="259045"/>
    <xdr:sp macro="" textlink="">
      <xdr:nvSpPr>
        <xdr:cNvPr id="795" name="貸付金平均値テキスト"/>
        <xdr:cNvSpPr txBox="1"/>
      </xdr:nvSpPr>
      <xdr:spPr>
        <a:xfrm>
          <a:off x="22212300" y="98635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68065</xdr:rowOff>
    </xdr:from>
    <xdr:to>
      <xdr:col>116</xdr:col>
      <xdr:colOff>114300</xdr:colOff>
      <xdr:row>58</xdr:row>
      <xdr:rowOff>169665</xdr:rowOff>
    </xdr:to>
    <xdr:sp macro="" textlink="">
      <xdr:nvSpPr>
        <xdr:cNvPr id="796" name="フローチャート: 判断 795"/>
        <xdr:cNvSpPr/>
      </xdr:nvSpPr>
      <xdr:spPr>
        <a:xfrm>
          <a:off x="22110700" y="1001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7" name="直線コネクタ 796"/>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63036</xdr:rowOff>
    </xdr:from>
    <xdr:to>
      <xdr:col>112</xdr:col>
      <xdr:colOff>38100</xdr:colOff>
      <xdr:row>58</xdr:row>
      <xdr:rowOff>164636</xdr:rowOff>
    </xdr:to>
    <xdr:sp macro="" textlink="">
      <xdr:nvSpPr>
        <xdr:cNvPr id="798" name="フローチャート: 判断 797"/>
        <xdr:cNvSpPr/>
      </xdr:nvSpPr>
      <xdr:spPr>
        <a:xfrm>
          <a:off x="21272500" y="100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9713</xdr:rowOff>
    </xdr:from>
    <xdr:ext cx="469744" cy="259045"/>
    <xdr:sp macro="" textlink="">
      <xdr:nvSpPr>
        <xdr:cNvPr id="799" name="テキスト ボックス 798"/>
        <xdr:cNvSpPr txBox="1"/>
      </xdr:nvSpPr>
      <xdr:spPr>
        <a:xfrm>
          <a:off x="21088428" y="9782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00" name="直線コネクタ 799"/>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69012</xdr:rowOff>
    </xdr:from>
    <xdr:to>
      <xdr:col>107</xdr:col>
      <xdr:colOff>101600</xdr:colOff>
      <xdr:row>58</xdr:row>
      <xdr:rowOff>170612</xdr:rowOff>
    </xdr:to>
    <xdr:sp macro="" textlink="">
      <xdr:nvSpPr>
        <xdr:cNvPr id="801" name="フローチャート: 判断 800"/>
        <xdr:cNvSpPr/>
      </xdr:nvSpPr>
      <xdr:spPr>
        <a:xfrm>
          <a:off x="20383500" y="1001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15689</xdr:rowOff>
    </xdr:from>
    <xdr:ext cx="469744" cy="259045"/>
    <xdr:sp macro="" textlink="">
      <xdr:nvSpPr>
        <xdr:cNvPr id="802" name="テキスト ボックス 801"/>
        <xdr:cNvSpPr txBox="1"/>
      </xdr:nvSpPr>
      <xdr:spPr>
        <a:xfrm>
          <a:off x="20199428" y="978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3" name="直線コネクタ 802"/>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42037</xdr:rowOff>
    </xdr:from>
    <xdr:to>
      <xdr:col>102</xdr:col>
      <xdr:colOff>165100</xdr:colOff>
      <xdr:row>58</xdr:row>
      <xdr:rowOff>143637</xdr:rowOff>
    </xdr:to>
    <xdr:sp macro="" textlink="">
      <xdr:nvSpPr>
        <xdr:cNvPr id="804" name="フローチャート: 判断 803"/>
        <xdr:cNvSpPr/>
      </xdr:nvSpPr>
      <xdr:spPr>
        <a:xfrm>
          <a:off x="19494500" y="998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160164</xdr:rowOff>
    </xdr:from>
    <xdr:ext cx="469744" cy="259045"/>
    <xdr:sp macro="" textlink="">
      <xdr:nvSpPr>
        <xdr:cNvPr id="805" name="テキスト ボックス 804"/>
        <xdr:cNvSpPr txBox="1"/>
      </xdr:nvSpPr>
      <xdr:spPr>
        <a:xfrm>
          <a:off x="19310428" y="976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24533</xdr:rowOff>
    </xdr:from>
    <xdr:to>
      <xdr:col>98</xdr:col>
      <xdr:colOff>38100</xdr:colOff>
      <xdr:row>58</xdr:row>
      <xdr:rowOff>126133</xdr:rowOff>
    </xdr:to>
    <xdr:sp macro="" textlink="">
      <xdr:nvSpPr>
        <xdr:cNvPr id="806" name="フローチャート: 判断 805"/>
        <xdr:cNvSpPr/>
      </xdr:nvSpPr>
      <xdr:spPr>
        <a:xfrm>
          <a:off x="18605500" y="996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142660</xdr:rowOff>
    </xdr:from>
    <xdr:ext cx="469744" cy="259045"/>
    <xdr:sp macro="" textlink="">
      <xdr:nvSpPr>
        <xdr:cNvPr id="807" name="テキスト ボックス 806"/>
        <xdr:cNvSpPr txBox="1"/>
      </xdr:nvSpPr>
      <xdr:spPr>
        <a:xfrm>
          <a:off x="18421428" y="9743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27636</xdr:rowOff>
    </xdr:from>
    <xdr:to>
      <xdr:col>116</xdr:col>
      <xdr:colOff>114300</xdr:colOff>
      <xdr:row>59</xdr:row>
      <xdr:rowOff>129236</xdr:rowOff>
    </xdr:to>
    <xdr:sp macro="" textlink="">
      <xdr:nvSpPr>
        <xdr:cNvPr id="813" name="楕円 812"/>
        <xdr:cNvSpPr/>
      </xdr:nvSpPr>
      <xdr:spPr>
        <a:xfrm>
          <a:off x="22110700" y="1014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114013</xdr:rowOff>
    </xdr:from>
    <xdr:ext cx="378565" cy="259045"/>
    <xdr:sp macro="" textlink="">
      <xdr:nvSpPr>
        <xdr:cNvPr id="814" name="貸付金該当値テキスト"/>
        <xdr:cNvSpPr txBox="1"/>
      </xdr:nvSpPr>
      <xdr:spPr>
        <a:xfrm>
          <a:off x="22212300" y="100581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5" name="楕円 814"/>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6" name="テキスト ボックス 815"/>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7" name="楕円 816"/>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8" name="テキスト ボックス 817"/>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9" name="楕円 818"/>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0" name="テキスト ボックス 819"/>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21" name="楕円 820"/>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2" name="テキスト ボックス 821"/>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4" name="直線コネクタ 83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5" name="テキスト ボックス 83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6" name="直線コネクタ 83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7" name="テキスト ボックス 83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8" name="直線コネクタ 83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9" name="テキスト ボックス 83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0" name="直線コネクタ 83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1" name="テキスト ボックス 84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2" name="直線コネクタ 84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3" name="テキスト ボックス 84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4" name="直線コネクタ 84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5" name="テキスト ボックス 84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159310</xdr:rowOff>
    </xdr:from>
    <xdr:to>
      <xdr:col>116</xdr:col>
      <xdr:colOff>62864</xdr:colOff>
      <xdr:row>78</xdr:row>
      <xdr:rowOff>48309</xdr:rowOff>
    </xdr:to>
    <xdr:cxnSp macro="">
      <xdr:nvCxnSpPr>
        <xdr:cNvPr id="849" name="直線コネクタ 848"/>
        <xdr:cNvCxnSpPr/>
      </xdr:nvCxnSpPr>
      <xdr:spPr>
        <a:xfrm flipV="1">
          <a:off x="22159595" y="11989360"/>
          <a:ext cx="1269" cy="1432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52136</xdr:rowOff>
    </xdr:from>
    <xdr:ext cx="534377" cy="259045"/>
    <xdr:sp macro="" textlink="">
      <xdr:nvSpPr>
        <xdr:cNvPr id="850" name="繰出金最小値テキスト"/>
        <xdr:cNvSpPr txBox="1"/>
      </xdr:nvSpPr>
      <xdr:spPr>
        <a:xfrm>
          <a:off x="22212300" y="1342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48309</xdr:rowOff>
    </xdr:from>
    <xdr:to>
      <xdr:col>116</xdr:col>
      <xdr:colOff>152400</xdr:colOff>
      <xdr:row>78</xdr:row>
      <xdr:rowOff>48309</xdr:rowOff>
    </xdr:to>
    <xdr:cxnSp macro="">
      <xdr:nvCxnSpPr>
        <xdr:cNvPr id="851" name="直線コネクタ 850"/>
        <xdr:cNvCxnSpPr/>
      </xdr:nvCxnSpPr>
      <xdr:spPr>
        <a:xfrm>
          <a:off x="22072600" y="1342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105987</xdr:rowOff>
    </xdr:from>
    <xdr:ext cx="599010" cy="259045"/>
    <xdr:sp macro="" textlink="">
      <xdr:nvSpPr>
        <xdr:cNvPr id="852" name="繰出金最大値テキスト"/>
        <xdr:cNvSpPr txBox="1"/>
      </xdr:nvSpPr>
      <xdr:spPr>
        <a:xfrm>
          <a:off x="22212300" y="11764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159310</xdr:rowOff>
    </xdr:from>
    <xdr:to>
      <xdr:col>116</xdr:col>
      <xdr:colOff>152400</xdr:colOff>
      <xdr:row>69</xdr:row>
      <xdr:rowOff>159310</xdr:rowOff>
    </xdr:to>
    <xdr:cxnSp macro="">
      <xdr:nvCxnSpPr>
        <xdr:cNvPr id="853" name="直線コネクタ 852"/>
        <xdr:cNvCxnSpPr/>
      </xdr:nvCxnSpPr>
      <xdr:spPr>
        <a:xfrm>
          <a:off x="22072600" y="1198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28715</xdr:rowOff>
    </xdr:from>
    <xdr:to>
      <xdr:col>116</xdr:col>
      <xdr:colOff>63500</xdr:colOff>
      <xdr:row>76</xdr:row>
      <xdr:rowOff>32862</xdr:rowOff>
    </xdr:to>
    <xdr:cxnSp macro="">
      <xdr:nvCxnSpPr>
        <xdr:cNvPr id="854" name="直線コネクタ 853"/>
        <xdr:cNvCxnSpPr/>
      </xdr:nvCxnSpPr>
      <xdr:spPr>
        <a:xfrm>
          <a:off x="21323300" y="13058915"/>
          <a:ext cx="838200" cy="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103988</xdr:rowOff>
    </xdr:from>
    <xdr:ext cx="534377" cy="259045"/>
    <xdr:sp macro="" textlink="">
      <xdr:nvSpPr>
        <xdr:cNvPr id="855" name="繰出金平均値テキスト"/>
        <xdr:cNvSpPr txBox="1"/>
      </xdr:nvSpPr>
      <xdr:spPr>
        <a:xfrm>
          <a:off x="22212300" y="12791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81111</xdr:rowOff>
    </xdr:from>
    <xdr:to>
      <xdr:col>116</xdr:col>
      <xdr:colOff>114300</xdr:colOff>
      <xdr:row>76</xdr:row>
      <xdr:rowOff>11261</xdr:rowOff>
    </xdr:to>
    <xdr:sp macro="" textlink="">
      <xdr:nvSpPr>
        <xdr:cNvPr id="856" name="フローチャート: 判断 855"/>
        <xdr:cNvSpPr/>
      </xdr:nvSpPr>
      <xdr:spPr>
        <a:xfrm>
          <a:off x="22110700" y="1293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28715</xdr:rowOff>
    </xdr:from>
    <xdr:to>
      <xdr:col>111</xdr:col>
      <xdr:colOff>177800</xdr:colOff>
      <xdr:row>76</xdr:row>
      <xdr:rowOff>73634</xdr:rowOff>
    </xdr:to>
    <xdr:cxnSp macro="">
      <xdr:nvCxnSpPr>
        <xdr:cNvPr id="857" name="直線コネクタ 856"/>
        <xdr:cNvCxnSpPr/>
      </xdr:nvCxnSpPr>
      <xdr:spPr>
        <a:xfrm flipV="1">
          <a:off x="20434300" y="13058915"/>
          <a:ext cx="889000" cy="4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36404</xdr:rowOff>
    </xdr:from>
    <xdr:to>
      <xdr:col>112</xdr:col>
      <xdr:colOff>38100</xdr:colOff>
      <xdr:row>75</xdr:row>
      <xdr:rowOff>138004</xdr:rowOff>
    </xdr:to>
    <xdr:sp macro="" textlink="">
      <xdr:nvSpPr>
        <xdr:cNvPr id="858" name="フローチャート: 判断 857"/>
        <xdr:cNvSpPr/>
      </xdr:nvSpPr>
      <xdr:spPr>
        <a:xfrm>
          <a:off x="21272500" y="1289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154531</xdr:rowOff>
    </xdr:from>
    <xdr:ext cx="534377" cy="259045"/>
    <xdr:sp macro="" textlink="">
      <xdr:nvSpPr>
        <xdr:cNvPr id="859" name="テキスト ボックス 858"/>
        <xdr:cNvSpPr txBox="1"/>
      </xdr:nvSpPr>
      <xdr:spPr>
        <a:xfrm>
          <a:off x="21056111" y="1267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73634</xdr:rowOff>
    </xdr:from>
    <xdr:to>
      <xdr:col>107</xdr:col>
      <xdr:colOff>50800</xdr:colOff>
      <xdr:row>76</xdr:row>
      <xdr:rowOff>73864</xdr:rowOff>
    </xdr:to>
    <xdr:cxnSp macro="">
      <xdr:nvCxnSpPr>
        <xdr:cNvPr id="860" name="直線コネクタ 859"/>
        <xdr:cNvCxnSpPr/>
      </xdr:nvCxnSpPr>
      <xdr:spPr>
        <a:xfrm flipV="1">
          <a:off x="19545300" y="13103834"/>
          <a:ext cx="889000" cy="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38869</xdr:rowOff>
    </xdr:from>
    <xdr:to>
      <xdr:col>107</xdr:col>
      <xdr:colOff>101600</xdr:colOff>
      <xdr:row>75</xdr:row>
      <xdr:rowOff>140469</xdr:rowOff>
    </xdr:to>
    <xdr:sp macro="" textlink="">
      <xdr:nvSpPr>
        <xdr:cNvPr id="861" name="フローチャート: 判断 860"/>
        <xdr:cNvSpPr/>
      </xdr:nvSpPr>
      <xdr:spPr>
        <a:xfrm>
          <a:off x="20383500" y="1289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156996</xdr:rowOff>
    </xdr:from>
    <xdr:ext cx="534377" cy="259045"/>
    <xdr:sp macro="" textlink="">
      <xdr:nvSpPr>
        <xdr:cNvPr id="862" name="テキスト ボックス 861"/>
        <xdr:cNvSpPr txBox="1"/>
      </xdr:nvSpPr>
      <xdr:spPr>
        <a:xfrm>
          <a:off x="20167111" y="1267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141806</xdr:rowOff>
    </xdr:from>
    <xdr:to>
      <xdr:col>102</xdr:col>
      <xdr:colOff>114300</xdr:colOff>
      <xdr:row>76</xdr:row>
      <xdr:rowOff>73864</xdr:rowOff>
    </xdr:to>
    <xdr:cxnSp macro="">
      <xdr:nvCxnSpPr>
        <xdr:cNvPr id="863" name="直線コネクタ 862"/>
        <xdr:cNvCxnSpPr/>
      </xdr:nvCxnSpPr>
      <xdr:spPr>
        <a:xfrm>
          <a:off x="18656300" y="13000556"/>
          <a:ext cx="889000" cy="103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58284</xdr:rowOff>
    </xdr:from>
    <xdr:to>
      <xdr:col>102</xdr:col>
      <xdr:colOff>165100</xdr:colOff>
      <xdr:row>75</xdr:row>
      <xdr:rowOff>159885</xdr:rowOff>
    </xdr:to>
    <xdr:sp macro="" textlink="">
      <xdr:nvSpPr>
        <xdr:cNvPr id="864" name="フローチャート: 判断 863"/>
        <xdr:cNvSpPr/>
      </xdr:nvSpPr>
      <xdr:spPr>
        <a:xfrm>
          <a:off x="19494500" y="129170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4961</xdr:rowOff>
    </xdr:from>
    <xdr:ext cx="534377" cy="259045"/>
    <xdr:sp macro="" textlink="">
      <xdr:nvSpPr>
        <xdr:cNvPr id="865" name="テキスト ボックス 864"/>
        <xdr:cNvSpPr txBox="1"/>
      </xdr:nvSpPr>
      <xdr:spPr>
        <a:xfrm>
          <a:off x="19278111" y="1269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41939</xdr:rowOff>
    </xdr:from>
    <xdr:to>
      <xdr:col>98</xdr:col>
      <xdr:colOff>38100</xdr:colOff>
      <xdr:row>75</xdr:row>
      <xdr:rowOff>143539</xdr:rowOff>
    </xdr:to>
    <xdr:sp macro="" textlink="">
      <xdr:nvSpPr>
        <xdr:cNvPr id="866" name="フローチャート: 判断 865"/>
        <xdr:cNvSpPr/>
      </xdr:nvSpPr>
      <xdr:spPr>
        <a:xfrm>
          <a:off x="18605500" y="1290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160066</xdr:rowOff>
    </xdr:from>
    <xdr:ext cx="534377" cy="259045"/>
    <xdr:sp macro="" textlink="">
      <xdr:nvSpPr>
        <xdr:cNvPr id="867" name="テキスト ボックス 866"/>
        <xdr:cNvSpPr txBox="1"/>
      </xdr:nvSpPr>
      <xdr:spPr>
        <a:xfrm>
          <a:off x="18389111" y="1267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153512</xdr:rowOff>
    </xdr:from>
    <xdr:to>
      <xdr:col>116</xdr:col>
      <xdr:colOff>114300</xdr:colOff>
      <xdr:row>76</xdr:row>
      <xdr:rowOff>83662</xdr:rowOff>
    </xdr:to>
    <xdr:sp macro="" textlink="">
      <xdr:nvSpPr>
        <xdr:cNvPr id="873" name="楕円 872"/>
        <xdr:cNvSpPr/>
      </xdr:nvSpPr>
      <xdr:spPr>
        <a:xfrm>
          <a:off x="22110700" y="1301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131939</xdr:rowOff>
    </xdr:from>
    <xdr:ext cx="534377" cy="259045"/>
    <xdr:sp macro="" textlink="">
      <xdr:nvSpPr>
        <xdr:cNvPr id="874" name="繰出金該当値テキスト"/>
        <xdr:cNvSpPr txBox="1"/>
      </xdr:nvSpPr>
      <xdr:spPr>
        <a:xfrm>
          <a:off x="22212300" y="1299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149365</xdr:rowOff>
    </xdr:from>
    <xdr:to>
      <xdr:col>112</xdr:col>
      <xdr:colOff>38100</xdr:colOff>
      <xdr:row>76</xdr:row>
      <xdr:rowOff>79515</xdr:rowOff>
    </xdr:to>
    <xdr:sp macro="" textlink="">
      <xdr:nvSpPr>
        <xdr:cNvPr id="875" name="楕円 874"/>
        <xdr:cNvSpPr/>
      </xdr:nvSpPr>
      <xdr:spPr>
        <a:xfrm>
          <a:off x="21272500" y="1300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70642</xdr:rowOff>
    </xdr:from>
    <xdr:ext cx="534377" cy="259045"/>
    <xdr:sp macro="" textlink="">
      <xdr:nvSpPr>
        <xdr:cNvPr id="876" name="テキスト ボックス 875"/>
        <xdr:cNvSpPr txBox="1"/>
      </xdr:nvSpPr>
      <xdr:spPr>
        <a:xfrm>
          <a:off x="21056111" y="13100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22834</xdr:rowOff>
    </xdr:from>
    <xdr:to>
      <xdr:col>107</xdr:col>
      <xdr:colOff>101600</xdr:colOff>
      <xdr:row>76</xdr:row>
      <xdr:rowOff>124434</xdr:rowOff>
    </xdr:to>
    <xdr:sp macro="" textlink="">
      <xdr:nvSpPr>
        <xdr:cNvPr id="877" name="楕円 876"/>
        <xdr:cNvSpPr/>
      </xdr:nvSpPr>
      <xdr:spPr>
        <a:xfrm>
          <a:off x="20383500" y="1305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115561</xdr:rowOff>
    </xdr:from>
    <xdr:ext cx="534377" cy="259045"/>
    <xdr:sp macro="" textlink="">
      <xdr:nvSpPr>
        <xdr:cNvPr id="878" name="テキスト ボックス 877"/>
        <xdr:cNvSpPr txBox="1"/>
      </xdr:nvSpPr>
      <xdr:spPr>
        <a:xfrm>
          <a:off x="20167111" y="13145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23064</xdr:rowOff>
    </xdr:from>
    <xdr:to>
      <xdr:col>102</xdr:col>
      <xdr:colOff>165100</xdr:colOff>
      <xdr:row>76</xdr:row>
      <xdr:rowOff>124664</xdr:rowOff>
    </xdr:to>
    <xdr:sp macro="" textlink="">
      <xdr:nvSpPr>
        <xdr:cNvPr id="879" name="楕円 878"/>
        <xdr:cNvSpPr/>
      </xdr:nvSpPr>
      <xdr:spPr>
        <a:xfrm>
          <a:off x="19494500" y="1305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115791</xdr:rowOff>
    </xdr:from>
    <xdr:ext cx="534377" cy="259045"/>
    <xdr:sp macro="" textlink="">
      <xdr:nvSpPr>
        <xdr:cNvPr id="880" name="テキスト ボックス 879"/>
        <xdr:cNvSpPr txBox="1"/>
      </xdr:nvSpPr>
      <xdr:spPr>
        <a:xfrm>
          <a:off x="19278111" y="1314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91006</xdr:rowOff>
    </xdr:from>
    <xdr:to>
      <xdr:col>98</xdr:col>
      <xdr:colOff>38100</xdr:colOff>
      <xdr:row>76</xdr:row>
      <xdr:rowOff>21155</xdr:rowOff>
    </xdr:to>
    <xdr:sp macro="" textlink="">
      <xdr:nvSpPr>
        <xdr:cNvPr id="881" name="楕円 880"/>
        <xdr:cNvSpPr/>
      </xdr:nvSpPr>
      <xdr:spPr>
        <a:xfrm>
          <a:off x="18605500" y="1294975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12284</xdr:rowOff>
    </xdr:from>
    <xdr:ext cx="534377" cy="259045"/>
    <xdr:sp macro="" textlink="">
      <xdr:nvSpPr>
        <xdr:cNvPr id="882" name="テキスト ボックス 881"/>
        <xdr:cNvSpPr txBox="1"/>
      </xdr:nvSpPr>
      <xdr:spPr>
        <a:xfrm>
          <a:off x="18389111" y="1304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人件費</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定員適正化計画に基づき削減を進めた結果、類似団体や県平均を下回っているが、会計年度任用職員は増加している状況である。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扶助費</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合計特殊出生率</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2.26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（Ｈ</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）全国９位であり、私立保育園に対する負担金や子ども手当の占める割合が大きい。</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また、令和２年７月豪雨災害で一定の要件を満たす被災者を対象に、独自の見舞金を支給したことも、扶助費の増加の一因である。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補助費等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他の自治体と同様に、特別定額給付金事業により大幅に増加している。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災害復旧費</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令和２年７月豪雨災害により増加しているが、令和２年度内のしゅん工ができず翌年へ繰越した工事等が多くあり、令和３年度はさらに増加する。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積立金</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普通交付税・特別交付税・ふるさと納税額が増となったことから、余剰分を積立てた。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熊本県錦町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10,549
10,486
85.04
9,436,002
9,054,449
188,736
3,383,240
5,248,268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63.2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129794</xdr:rowOff>
    </xdr:from>
    <xdr:to>
      <xdr:col>24</xdr:col>
      <xdr:colOff>62865</xdr:colOff>
      <xdr:row>38</xdr:row>
      <xdr:rowOff>141605</xdr:rowOff>
    </xdr:to>
    <xdr:cxnSp macro="">
      <xdr:nvCxnSpPr>
        <xdr:cNvPr id="56" name="直線コネクタ 55"/>
        <xdr:cNvCxnSpPr/>
      </xdr:nvCxnSpPr>
      <xdr:spPr>
        <a:xfrm flipV="1">
          <a:off x="4633595" y="5101844"/>
          <a:ext cx="1270" cy="1554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145432</xdr:rowOff>
    </xdr:from>
    <xdr:ext cx="469744" cy="259045"/>
    <xdr:sp macro="" textlink="">
      <xdr:nvSpPr>
        <xdr:cNvPr id="57" name="議会費最小値テキスト"/>
        <xdr:cNvSpPr txBox="1"/>
      </xdr:nvSpPr>
      <xdr:spPr>
        <a:xfrm>
          <a:off x="4686300" y="666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141605</xdr:rowOff>
    </xdr:from>
    <xdr:to>
      <xdr:col>24</xdr:col>
      <xdr:colOff>152400</xdr:colOff>
      <xdr:row>38</xdr:row>
      <xdr:rowOff>141605</xdr:rowOff>
    </xdr:to>
    <xdr:cxnSp macro="">
      <xdr:nvCxnSpPr>
        <xdr:cNvPr id="58" name="直線コネクタ 57"/>
        <xdr:cNvCxnSpPr/>
      </xdr:nvCxnSpPr>
      <xdr:spPr>
        <a:xfrm>
          <a:off x="4546600" y="6656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76471</xdr:rowOff>
    </xdr:from>
    <xdr:ext cx="534377" cy="259045"/>
    <xdr:sp macro="" textlink="">
      <xdr:nvSpPr>
        <xdr:cNvPr id="59" name="議会費最大値テキスト"/>
        <xdr:cNvSpPr txBox="1"/>
      </xdr:nvSpPr>
      <xdr:spPr>
        <a:xfrm>
          <a:off x="4686300" y="487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129794</xdr:rowOff>
    </xdr:from>
    <xdr:to>
      <xdr:col>24</xdr:col>
      <xdr:colOff>152400</xdr:colOff>
      <xdr:row>29</xdr:row>
      <xdr:rowOff>129794</xdr:rowOff>
    </xdr:to>
    <xdr:cxnSp macro="">
      <xdr:nvCxnSpPr>
        <xdr:cNvPr id="60" name="直線コネクタ 59"/>
        <xdr:cNvCxnSpPr/>
      </xdr:nvCxnSpPr>
      <xdr:spPr>
        <a:xfrm>
          <a:off x="4546600" y="510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165798</xdr:rowOff>
    </xdr:from>
    <xdr:to>
      <xdr:col>24</xdr:col>
      <xdr:colOff>63500</xdr:colOff>
      <xdr:row>36</xdr:row>
      <xdr:rowOff>36640</xdr:rowOff>
    </xdr:to>
    <xdr:cxnSp macro="">
      <xdr:nvCxnSpPr>
        <xdr:cNvPr id="61" name="直線コネクタ 60"/>
        <xdr:cNvCxnSpPr/>
      </xdr:nvCxnSpPr>
      <xdr:spPr>
        <a:xfrm flipV="1">
          <a:off x="3797300" y="6166548"/>
          <a:ext cx="838200" cy="4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4081</xdr:rowOff>
    </xdr:from>
    <xdr:ext cx="469744" cy="259045"/>
    <xdr:sp macro="" textlink="">
      <xdr:nvSpPr>
        <xdr:cNvPr id="62" name="議会費平均値テキスト"/>
        <xdr:cNvSpPr txBox="1"/>
      </xdr:nvSpPr>
      <xdr:spPr>
        <a:xfrm>
          <a:off x="4686300" y="61762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25654</xdr:rowOff>
    </xdr:from>
    <xdr:to>
      <xdr:col>24</xdr:col>
      <xdr:colOff>114300</xdr:colOff>
      <xdr:row>36</xdr:row>
      <xdr:rowOff>127254</xdr:rowOff>
    </xdr:to>
    <xdr:sp macro="" textlink="">
      <xdr:nvSpPr>
        <xdr:cNvPr id="63" name="フローチャート: 判断 62"/>
        <xdr:cNvSpPr/>
      </xdr:nvSpPr>
      <xdr:spPr>
        <a:xfrm>
          <a:off x="4584700" y="619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149797</xdr:rowOff>
    </xdr:from>
    <xdr:to>
      <xdr:col>19</xdr:col>
      <xdr:colOff>177800</xdr:colOff>
      <xdr:row>36</xdr:row>
      <xdr:rowOff>36640</xdr:rowOff>
    </xdr:to>
    <xdr:cxnSp macro="">
      <xdr:nvCxnSpPr>
        <xdr:cNvPr id="64" name="直線コネクタ 63"/>
        <xdr:cNvCxnSpPr/>
      </xdr:nvCxnSpPr>
      <xdr:spPr>
        <a:xfrm>
          <a:off x="2908300" y="6150547"/>
          <a:ext cx="889000" cy="5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134620</xdr:rowOff>
    </xdr:from>
    <xdr:to>
      <xdr:col>20</xdr:col>
      <xdr:colOff>38100</xdr:colOff>
      <xdr:row>36</xdr:row>
      <xdr:rowOff>64770</xdr:rowOff>
    </xdr:to>
    <xdr:sp macro="" textlink="">
      <xdr:nvSpPr>
        <xdr:cNvPr id="65" name="フローチャート: 判断 64"/>
        <xdr:cNvSpPr/>
      </xdr:nvSpPr>
      <xdr:spPr>
        <a:xfrm>
          <a:off x="3746500" y="613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81297</xdr:rowOff>
    </xdr:from>
    <xdr:ext cx="469744" cy="259045"/>
    <xdr:sp macro="" textlink="">
      <xdr:nvSpPr>
        <xdr:cNvPr id="66" name="テキスト ボックス 65"/>
        <xdr:cNvSpPr txBox="1"/>
      </xdr:nvSpPr>
      <xdr:spPr>
        <a:xfrm>
          <a:off x="3562428" y="591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149797</xdr:rowOff>
    </xdr:from>
    <xdr:to>
      <xdr:col>15</xdr:col>
      <xdr:colOff>50800</xdr:colOff>
      <xdr:row>36</xdr:row>
      <xdr:rowOff>13398</xdr:rowOff>
    </xdr:to>
    <xdr:cxnSp macro="">
      <xdr:nvCxnSpPr>
        <xdr:cNvPr id="67" name="直線コネクタ 66"/>
        <xdr:cNvCxnSpPr/>
      </xdr:nvCxnSpPr>
      <xdr:spPr>
        <a:xfrm flipV="1">
          <a:off x="2019300" y="6150547"/>
          <a:ext cx="889000" cy="35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165862</xdr:rowOff>
    </xdr:from>
    <xdr:to>
      <xdr:col>15</xdr:col>
      <xdr:colOff>101600</xdr:colOff>
      <xdr:row>36</xdr:row>
      <xdr:rowOff>96012</xdr:rowOff>
    </xdr:to>
    <xdr:sp macro="" textlink="">
      <xdr:nvSpPr>
        <xdr:cNvPr id="68" name="フローチャート: 判断 67"/>
        <xdr:cNvSpPr/>
      </xdr:nvSpPr>
      <xdr:spPr>
        <a:xfrm>
          <a:off x="2857500" y="61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87139</xdr:rowOff>
    </xdr:from>
    <xdr:ext cx="469744" cy="259045"/>
    <xdr:sp macro="" textlink="">
      <xdr:nvSpPr>
        <xdr:cNvPr id="69" name="テキスト ボックス 68"/>
        <xdr:cNvSpPr txBox="1"/>
      </xdr:nvSpPr>
      <xdr:spPr>
        <a:xfrm>
          <a:off x="2673428" y="625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13398</xdr:rowOff>
    </xdr:from>
    <xdr:to>
      <xdr:col>10</xdr:col>
      <xdr:colOff>114300</xdr:colOff>
      <xdr:row>36</xdr:row>
      <xdr:rowOff>28448</xdr:rowOff>
    </xdr:to>
    <xdr:cxnSp macro="">
      <xdr:nvCxnSpPr>
        <xdr:cNvPr id="70" name="直線コネクタ 69"/>
        <xdr:cNvCxnSpPr/>
      </xdr:nvCxnSpPr>
      <xdr:spPr>
        <a:xfrm flipV="1">
          <a:off x="1130300" y="6185598"/>
          <a:ext cx="889000" cy="15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11938</xdr:rowOff>
    </xdr:from>
    <xdr:to>
      <xdr:col>10</xdr:col>
      <xdr:colOff>165100</xdr:colOff>
      <xdr:row>36</xdr:row>
      <xdr:rowOff>113538</xdr:rowOff>
    </xdr:to>
    <xdr:sp macro="" textlink="">
      <xdr:nvSpPr>
        <xdr:cNvPr id="71" name="フローチャート: 判断 70"/>
        <xdr:cNvSpPr/>
      </xdr:nvSpPr>
      <xdr:spPr>
        <a:xfrm>
          <a:off x="1968500" y="61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104665</xdr:rowOff>
    </xdr:from>
    <xdr:ext cx="469744" cy="259045"/>
    <xdr:sp macro="" textlink="">
      <xdr:nvSpPr>
        <xdr:cNvPr id="72" name="テキスト ボックス 71"/>
        <xdr:cNvSpPr txBox="1"/>
      </xdr:nvSpPr>
      <xdr:spPr>
        <a:xfrm>
          <a:off x="1784428" y="6276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8128</xdr:rowOff>
    </xdr:from>
    <xdr:to>
      <xdr:col>6</xdr:col>
      <xdr:colOff>38100</xdr:colOff>
      <xdr:row>36</xdr:row>
      <xdr:rowOff>109728</xdr:rowOff>
    </xdr:to>
    <xdr:sp macro="" textlink="">
      <xdr:nvSpPr>
        <xdr:cNvPr id="73" name="フローチャート: 判断 72"/>
        <xdr:cNvSpPr/>
      </xdr:nvSpPr>
      <xdr:spPr>
        <a:xfrm>
          <a:off x="1079500" y="618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100855</xdr:rowOff>
    </xdr:from>
    <xdr:ext cx="469744" cy="259045"/>
    <xdr:sp macro="" textlink="">
      <xdr:nvSpPr>
        <xdr:cNvPr id="74" name="テキスト ボックス 73"/>
        <xdr:cNvSpPr txBox="1"/>
      </xdr:nvSpPr>
      <xdr:spPr>
        <a:xfrm>
          <a:off x="895428" y="627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114998</xdr:rowOff>
    </xdr:from>
    <xdr:to>
      <xdr:col>24</xdr:col>
      <xdr:colOff>114300</xdr:colOff>
      <xdr:row>36</xdr:row>
      <xdr:rowOff>45148</xdr:rowOff>
    </xdr:to>
    <xdr:sp macro="" textlink="">
      <xdr:nvSpPr>
        <xdr:cNvPr id="80" name="楕円 79"/>
        <xdr:cNvSpPr/>
      </xdr:nvSpPr>
      <xdr:spPr>
        <a:xfrm>
          <a:off x="4584700" y="611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137875</xdr:rowOff>
    </xdr:from>
    <xdr:ext cx="469744" cy="259045"/>
    <xdr:sp macro="" textlink="">
      <xdr:nvSpPr>
        <xdr:cNvPr id="81" name="議会費該当値テキスト"/>
        <xdr:cNvSpPr txBox="1"/>
      </xdr:nvSpPr>
      <xdr:spPr>
        <a:xfrm>
          <a:off x="4686300" y="5967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157290</xdr:rowOff>
    </xdr:from>
    <xdr:to>
      <xdr:col>20</xdr:col>
      <xdr:colOff>38100</xdr:colOff>
      <xdr:row>36</xdr:row>
      <xdr:rowOff>87440</xdr:rowOff>
    </xdr:to>
    <xdr:sp macro="" textlink="">
      <xdr:nvSpPr>
        <xdr:cNvPr id="82" name="楕円 81"/>
        <xdr:cNvSpPr/>
      </xdr:nvSpPr>
      <xdr:spPr>
        <a:xfrm>
          <a:off x="3746500" y="615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78567</xdr:rowOff>
    </xdr:from>
    <xdr:ext cx="469744" cy="259045"/>
    <xdr:sp macro="" textlink="">
      <xdr:nvSpPr>
        <xdr:cNvPr id="83" name="テキスト ボックス 82"/>
        <xdr:cNvSpPr txBox="1"/>
      </xdr:nvSpPr>
      <xdr:spPr>
        <a:xfrm>
          <a:off x="3562428" y="6250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98997</xdr:rowOff>
    </xdr:from>
    <xdr:to>
      <xdr:col>15</xdr:col>
      <xdr:colOff>101600</xdr:colOff>
      <xdr:row>36</xdr:row>
      <xdr:rowOff>29147</xdr:rowOff>
    </xdr:to>
    <xdr:sp macro="" textlink="">
      <xdr:nvSpPr>
        <xdr:cNvPr id="84" name="楕円 83"/>
        <xdr:cNvSpPr/>
      </xdr:nvSpPr>
      <xdr:spPr>
        <a:xfrm>
          <a:off x="2857500" y="6099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45674</xdr:rowOff>
    </xdr:from>
    <xdr:ext cx="469744" cy="259045"/>
    <xdr:sp macro="" textlink="">
      <xdr:nvSpPr>
        <xdr:cNvPr id="85" name="テキスト ボックス 84"/>
        <xdr:cNvSpPr txBox="1"/>
      </xdr:nvSpPr>
      <xdr:spPr>
        <a:xfrm>
          <a:off x="2673428" y="5874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134048</xdr:rowOff>
    </xdr:from>
    <xdr:to>
      <xdr:col>10</xdr:col>
      <xdr:colOff>165100</xdr:colOff>
      <xdr:row>36</xdr:row>
      <xdr:rowOff>64198</xdr:rowOff>
    </xdr:to>
    <xdr:sp macro="" textlink="">
      <xdr:nvSpPr>
        <xdr:cNvPr id="86" name="楕円 85"/>
        <xdr:cNvSpPr/>
      </xdr:nvSpPr>
      <xdr:spPr>
        <a:xfrm>
          <a:off x="1968500" y="613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80725</xdr:rowOff>
    </xdr:from>
    <xdr:ext cx="469744" cy="259045"/>
    <xdr:sp macro="" textlink="">
      <xdr:nvSpPr>
        <xdr:cNvPr id="87" name="テキスト ボックス 86"/>
        <xdr:cNvSpPr txBox="1"/>
      </xdr:nvSpPr>
      <xdr:spPr>
        <a:xfrm>
          <a:off x="1784428" y="5910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149098</xdr:rowOff>
    </xdr:from>
    <xdr:to>
      <xdr:col>6</xdr:col>
      <xdr:colOff>38100</xdr:colOff>
      <xdr:row>36</xdr:row>
      <xdr:rowOff>79248</xdr:rowOff>
    </xdr:to>
    <xdr:sp macro="" textlink="">
      <xdr:nvSpPr>
        <xdr:cNvPr id="88" name="楕円 87"/>
        <xdr:cNvSpPr/>
      </xdr:nvSpPr>
      <xdr:spPr>
        <a:xfrm>
          <a:off x="1079500" y="614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95775</xdr:rowOff>
    </xdr:from>
    <xdr:ext cx="469744" cy="259045"/>
    <xdr:sp macro="" textlink="">
      <xdr:nvSpPr>
        <xdr:cNvPr id="89" name="テキスト ボックス 88"/>
        <xdr:cNvSpPr txBox="1"/>
      </xdr:nvSpPr>
      <xdr:spPr>
        <a:xfrm>
          <a:off x="895428" y="5925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71160</xdr:rowOff>
    </xdr:from>
    <xdr:to>
      <xdr:col>24</xdr:col>
      <xdr:colOff>62865</xdr:colOff>
      <xdr:row>58</xdr:row>
      <xdr:rowOff>29080</xdr:rowOff>
    </xdr:to>
    <xdr:cxnSp macro="">
      <xdr:nvCxnSpPr>
        <xdr:cNvPr id="113" name="直線コネクタ 112"/>
        <xdr:cNvCxnSpPr/>
      </xdr:nvCxnSpPr>
      <xdr:spPr>
        <a:xfrm flipV="1">
          <a:off x="4633595" y="8815110"/>
          <a:ext cx="1270" cy="1158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32907</xdr:rowOff>
    </xdr:from>
    <xdr:ext cx="534377" cy="259045"/>
    <xdr:sp macro="" textlink="">
      <xdr:nvSpPr>
        <xdr:cNvPr id="114" name="総務費最小値テキスト"/>
        <xdr:cNvSpPr txBox="1"/>
      </xdr:nvSpPr>
      <xdr:spPr>
        <a:xfrm>
          <a:off x="4686300" y="997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29080</xdr:rowOff>
    </xdr:from>
    <xdr:to>
      <xdr:col>24</xdr:col>
      <xdr:colOff>152400</xdr:colOff>
      <xdr:row>58</xdr:row>
      <xdr:rowOff>29080</xdr:rowOff>
    </xdr:to>
    <xdr:cxnSp macro="">
      <xdr:nvCxnSpPr>
        <xdr:cNvPr id="115" name="直線コネクタ 114"/>
        <xdr:cNvCxnSpPr/>
      </xdr:nvCxnSpPr>
      <xdr:spPr>
        <a:xfrm>
          <a:off x="4546600" y="997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17837</xdr:rowOff>
    </xdr:from>
    <xdr:ext cx="599010" cy="259045"/>
    <xdr:sp macro="" textlink="">
      <xdr:nvSpPr>
        <xdr:cNvPr id="116" name="総務費最大値テキスト"/>
        <xdr:cNvSpPr txBox="1"/>
      </xdr:nvSpPr>
      <xdr:spPr>
        <a:xfrm>
          <a:off x="4686300" y="859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705,979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71160</xdr:rowOff>
    </xdr:from>
    <xdr:to>
      <xdr:col>24</xdr:col>
      <xdr:colOff>152400</xdr:colOff>
      <xdr:row>51</xdr:row>
      <xdr:rowOff>71160</xdr:rowOff>
    </xdr:to>
    <xdr:cxnSp macro="">
      <xdr:nvCxnSpPr>
        <xdr:cNvPr id="117" name="直線コネクタ 116"/>
        <xdr:cNvCxnSpPr/>
      </xdr:nvCxnSpPr>
      <xdr:spPr>
        <a:xfrm>
          <a:off x="4546600" y="8815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59441</xdr:rowOff>
    </xdr:from>
    <xdr:to>
      <xdr:col>24</xdr:col>
      <xdr:colOff>63500</xdr:colOff>
      <xdr:row>58</xdr:row>
      <xdr:rowOff>45557</xdr:rowOff>
    </xdr:to>
    <xdr:cxnSp macro="">
      <xdr:nvCxnSpPr>
        <xdr:cNvPr id="118" name="直線コネクタ 117"/>
        <xdr:cNvCxnSpPr/>
      </xdr:nvCxnSpPr>
      <xdr:spPr>
        <a:xfrm flipV="1">
          <a:off x="3797300" y="9660641"/>
          <a:ext cx="838200" cy="329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51820</xdr:rowOff>
    </xdr:from>
    <xdr:ext cx="599010" cy="259045"/>
    <xdr:sp macro="" textlink="">
      <xdr:nvSpPr>
        <xdr:cNvPr id="119" name="総務費平均値テキスト"/>
        <xdr:cNvSpPr txBox="1"/>
      </xdr:nvSpPr>
      <xdr:spPr>
        <a:xfrm>
          <a:off x="4686300" y="96530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73393</xdr:rowOff>
    </xdr:from>
    <xdr:to>
      <xdr:col>24</xdr:col>
      <xdr:colOff>114300</xdr:colOff>
      <xdr:row>57</xdr:row>
      <xdr:rowOff>3543</xdr:rowOff>
    </xdr:to>
    <xdr:sp macro="" textlink="">
      <xdr:nvSpPr>
        <xdr:cNvPr id="120" name="フローチャート: 判断 119"/>
        <xdr:cNvSpPr/>
      </xdr:nvSpPr>
      <xdr:spPr>
        <a:xfrm>
          <a:off x="4584700" y="967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45557</xdr:rowOff>
    </xdr:from>
    <xdr:to>
      <xdr:col>19</xdr:col>
      <xdr:colOff>177800</xdr:colOff>
      <xdr:row>58</xdr:row>
      <xdr:rowOff>66594</xdr:rowOff>
    </xdr:to>
    <xdr:cxnSp macro="">
      <xdr:nvCxnSpPr>
        <xdr:cNvPr id="121" name="直線コネクタ 120"/>
        <xdr:cNvCxnSpPr/>
      </xdr:nvCxnSpPr>
      <xdr:spPr>
        <a:xfrm flipV="1">
          <a:off x="2908300" y="9989657"/>
          <a:ext cx="889000" cy="21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125017</xdr:rowOff>
    </xdr:from>
    <xdr:to>
      <xdr:col>20</xdr:col>
      <xdr:colOff>38100</xdr:colOff>
      <xdr:row>58</xdr:row>
      <xdr:rowOff>55167</xdr:rowOff>
    </xdr:to>
    <xdr:sp macro="" textlink="">
      <xdr:nvSpPr>
        <xdr:cNvPr id="122" name="フローチャート: 判断 121"/>
        <xdr:cNvSpPr/>
      </xdr:nvSpPr>
      <xdr:spPr>
        <a:xfrm>
          <a:off x="3746500" y="989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71694</xdr:rowOff>
    </xdr:from>
    <xdr:ext cx="599010" cy="259045"/>
    <xdr:sp macro="" textlink="">
      <xdr:nvSpPr>
        <xdr:cNvPr id="123" name="テキスト ボックス 122"/>
        <xdr:cNvSpPr txBox="1"/>
      </xdr:nvSpPr>
      <xdr:spPr>
        <a:xfrm>
          <a:off x="3497795" y="9672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59065</xdr:rowOff>
    </xdr:from>
    <xdr:to>
      <xdr:col>15</xdr:col>
      <xdr:colOff>50800</xdr:colOff>
      <xdr:row>58</xdr:row>
      <xdr:rowOff>66594</xdr:rowOff>
    </xdr:to>
    <xdr:cxnSp macro="">
      <xdr:nvCxnSpPr>
        <xdr:cNvPr id="124" name="直線コネクタ 123"/>
        <xdr:cNvCxnSpPr/>
      </xdr:nvCxnSpPr>
      <xdr:spPr>
        <a:xfrm>
          <a:off x="2019300" y="10003165"/>
          <a:ext cx="889000" cy="7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132873</xdr:rowOff>
    </xdr:from>
    <xdr:to>
      <xdr:col>15</xdr:col>
      <xdr:colOff>101600</xdr:colOff>
      <xdr:row>58</xdr:row>
      <xdr:rowOff>63023</xdr:rowOff>
    </xdr:to>
    <xdr:sp macro="" textlink="">
      <xdr:nvSpPr>
        <xdr:cNvPr id="125" name="フローチャート: 判断 124"/>
        <xdr:cNvSpPr/>
      </xdr:nvSpPr>
      <xdr:spPr>
        <a:xfrm>
          <a:off x="2857500" y="9905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79550</xdr:rowOff>
    </xdr:from>
    <xdr:ext cx="599010" cy="259045"/>
    <xdr:sp macro="" textlink="">
      <xdr:nvSpPr>
        <xdr:cNvPr id="126" name="テキスト ボックス 125"/>
        <xdr:cNvSpPr txBox="1"/>
      </xdr:nvSpPr>
      <xdr:spPr>
        <a:xfrm>
          <a:off x="2608795" y="9680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59065</xdr:rowOff>
    </xdr:from>
    <xdr:to>
      <xdr:col>10</xdr:col>
      <xdr:colOff>114300</xdr:colOff>
      <xdr:row>58</xdr:row>
      <xdr:rowOff>65853</xdr:rowOff>
    </xdr:to>
    <xdr:cxnSp macro="">
      <xdr:nvCxnSpPr>
        <xdr:cNvPr id="127" name="直線コネクタ 126"/>
        <xdr:cNvCxnSpPr/>
      </xdr:nvCxnSpPr>
      <xdr:spPr>
        <a:xfrm flipV="1">
          <a:off x="1130300" y="10003165"/>
          <a:ext cx="889000" cy="6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154009</xdr:rowOff>
    </xdr:from>
    <xdr:to>
      <xdr:col>10</xdr:col>
      <xdr:colOff>165100</xdr:colOff>
      <xdr:row>58</xdr:row>
      <xdr:rowOff>84159</xdr:rowOff>
    </xdr:to>
    <xdr:sp macro="" textlink="">
      <xdr:nvSpPr>
        <xdr:cNvPr id="128" name="フローチャート: 判断 127"/>
        <xdr:cNvSpPr/>
      </xdr:nvSpPr>
      <xdr:spPr>
        <a:xfrm>
          <a:off x="1968500" y="992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100686</xdr:rowOff>
    </xdr:from>
    <xdr:ext cx="534377" cy="259045"/>
    <xdr:sp macro="" textlink="">
      <xdr:nvSpPr>
        <xdr:cNvPr id="129" name="テキスト ボックス 128"/>
        <xdr:cNvSpPr txBox="1"/>
      </xdr:nvSpPr>
      <xdr:spPr>
        <a:xfrm>
          <a:off x="1752111" y="970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156728</xdr:rowOff>
    </xdr:from>
    <xdr:to>
      <xdr:col>6</xdr:col>
      <xdr:colOff>38100</xdr:colOff>
      <xdr:row>58</xdr:row>
      <xdr:rowOff>86878</xdr:rowOff>
    </xdr:to>
    <xdr:sp macro="" textlink="">
      <xdr:nvSpPr>
        <xdr:cNvPr id="130" name="フローチャート: 判断 129"/>
        <xdr:cNvSpPr/>
      </xdr:nvSpPr>
      <xdr:spPr>
        <a:xfrm>
          <a:off x="1079500" y="9929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103405</xdr:rowOff>
    </xdr:from>
    <xdr:ext cx="534377" cy="259045"/>
    <xdr:sp macro="" textlink="">
      <xdr:nvSpPr>
        <xdr:cNvPr id="131" name="テキスト ボックス 130"/>
        <xdr:cNvSpPr txBox="1"/>
      </xdr:nvSpPr>
      <xdr:spPr>
        <a:xfrm>
          <a:off x="863111" y="9704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8641</xdr:rowOff>
    </xdr:from>
    <xdr:to>
      <xdr:col>24</xdr:col>
      <xdr:colOff>114300</xdr:colOff>
      <xdr:row>56</xdr:row>
      <xdr:rowOff>110241</xdr:rowOff>
    </xdr:to>
    <xdr:sp macro="" textlink="">
      <xdr:nvSpPr>
        <xdr:cNvPr id="137" name="楕円 136"/>
        <xdr:cNvSpPr/>
      </xdr:nvSpPr>
      <xdr:spPr>
        <a:xfrm>
          <a:off x="4584700" y="9609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31518</xdr:rowOff>
    </xdr:from>
    <xdr:ext cx="599010" cy="259045"/>
    <xdr:sp macro="" textlink="">
      <xdr:nvSpPr>
        <xdr:cNvPr id="138" name="総務費該当値テキスト"/>
        <xdr:cNvSpPr txBox="1"/>
      </xdr:nvSpPr>
      <xdr:spPr>
        <a:xfrm>
          <a:off x="4686300" y="9461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166207</xdr:rowOff>
    </xdr:from>
    <xdr:to>
      <xdr:col>20</xdr:col>
      <xdr:colOff>38100</xdr:colOff>
      <xdr:row>58</xdr:row>
      <xdr:rowOff>96357</xdr:rowOff>
    </xdr:to>
    <xdr:sp macro="" textlink="">
      <xdr:nvSpPr>
        <xdr:cNvPr id="139" name="楕円 138"/>
        <xdr:cNvSpPr/>
      </xdr:nvSpPr>
      <xdr:spPr>
        <a:xfrm>
          <a:off x="3746500" y="993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87484</xdr:rowOff>
    </xdr:from>
    <xdr:ext cx="534377" cy="259045"/>
    <xdr:sp macro="" textlink="">
      <xdr:nvSpPr>
        <xdr:cNvPr id="140" name="テキスト ボックス 139"/>
        <xdr:cNvSpPr txBox="1"/>
      </xdr:nvSpPr>
      <xdr:spPr>
        <a:xfrm>
          <a:off x="3530111" y="10031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15794</xdr:rowOff>
    </xdr:from>
    <xdr:to>
      <xdr:col>15</xdr:col>
      <xdr:colOff>101600</xdr:colOff>
      <xdr:row>58</xdr:row>
      <xdr:rowOff>117394</xdr:rowOff>
    </xdr:to>
    <xdr:sp macro="" textlink="">
      <xdr:nvSpPr>
        <xdr:cNvPr id="141" name="楕円 140"/>
        <xdr:cNvSpPr/>
      </xdr:nvSpPr>
      <xdr:spPr>
        <a:xfrm>
          <a:off x="2857500" y="995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108521</xdr:rowOff>
    </xdr:from>
    <xdr:ext cx="534377" cy="259045"/>
    <xdr:sp macro="" textlink="">
      <xdr:nvSpPr>
        <xdr:cNvPr id="142" name="テキスト ボックス 141"/>
        <xdr:cNvSpPr txBox="1"/>
      </xdr:nvSpPr>
      <xdr:spPr>
        <a:xfrm>
          <a:off x="2641111" y="1005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8265</xdr:rowOff>
    </xdr:from>
    <xdr:to>
      <xdr:col>10</xdr:col>
      <xdr:colOff>165100</xdr:colOff>
      <xdr:row>58</xdr:row>
      <xdr:rowOff>109865</xdr:rowOff>
    </xdr:to>
    <xdr:sp macro="" textlink="">
      <xdr:nvSpPr>
        <xdr:cNvPr id="143" name="楕円 142"/>
        <xdr:cNvSpPr/>
      </xdr:nvSpPr>
      <xdr:spPr>
        <a:xfrm>
          <a:off x="1968500" y="995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100992</xdr:rowOff>
    </xdr:from>
    <xdr:ext cx="534377" cy="259045"/>
    <xdr:sp macro="" textlink="">
      <xdr:nvSpPr>
        <xdr:cNvPr id="144" name="テキスト ボックス 143"/>
        <xdr:cNvSpPr txBox="1"/>
      </xdr:nvSpPr>
      <xdr:spPr>
        <a:xfrm>
          <a:off x="1752111" y="1004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15053</xdr:rowOff>
    </xdr:from>
    <xdr:to>
      <xdr:col>6</xdr:col>
      <xdr:colOff>38100</xdr:colOff>
      <xdr:row>58</xdr:row>
      <xdr:rowOff>116653</xdr:rowOff>
    </xdr:to>
    <xdr:sp macro="" textlink="">
      <xdr:nvSpPr>
        <xdr:cNvPr id="145" name="楕円 144"/>
        <xdr:cNvSpPr/>
      </xdr:nvSpPr>
      <xdr:spPr>
        <a:xfrm>
          <a:off x="1079500" y="995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107780</xdr:rowOff>
    </xdr:from>
    <xdr:ext cx="534377" cy="259045"/>
    <xdr:sp macro="" textlink="">
      <xdr:nvSpPr>
        <xdr:cNvPr id="146" name="テキスト ボックス 145"/>
        <xdr:cNvSpPr txBox="1"/>
      </xdr:nvSpPr>
      <xdr:spPr>
        <a:xfrm>
          <a:off x="863111" y="10051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125321</xdr:rowOff>
    </xdr:from>
    <xdr:to>
      <xdr:col>24</xdr:col>
      <xdr:colOff>62865</xdr:colOff>
      <xdr:row>79</xdr:row>
      <xdr:rowOff>6669</xdr:rowOff>
    </xdr:to>
    <xdr:cxnSp macro="">
      <xdr:nvCxnSpPr>
        <xdr:cNvPr id="171" name="直線コネクタ 170"/>
        <xdr:cNvCxnSpPr/>
      </xdr:nvCxnSpPr>
      <xdr:spPr>
        <a:xfrm flipV="1">
          <a:off x="4633595" y="12126821"/>
          <a:ext cx="1270" cy="1424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10496</xdr:rowOff>
    </xdr:from>
    <xdr:ext cx="599010" cy="259045"/>
    <xdr:sp macro="" textlink="">
      <xdr:nvSpPr>
        <xdr:cNvPr id="172" name="民生費最小値テキスト"/>
        <xdr:cNvSpPr txBox="1"/>
      </xdr:nvSpPr>
      <xdr:spPr>
        <a:xfrm>
          <a:off x="4686300" y="1355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6669</xdr:rowOff>
    </xdr:from>
    <xdr:to>
      <xdr:col>24</xdr:col>
      <xdr:colOff>152400</xdr:colOff>
      <xdr:row>79</xdr:row>
      <xdr:rowOff>6669</xdr:rowOff>
    </xdr:to>
    <xdr:cxnSp macro="">
      <xdr:nvCxnSpPr>
        <xdr:cNvPr id="173" name="直線コネクタ 172"/>
        <xdr:cNvCxnSpPr/>
      </xdr:nvCxnSpPr>
      <xdr:spPr>
        <a:xfrm>
          <a:off x="4546600" y="13551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71998</xdr:rowOff>
    </xdr:from>
    <xdr:ext cx="599010" cy="259045"/>
    <xdr:sp macro="" textlink="">
      <xdr:nvSpPr>
        <xdr:cNvPr id="174" name="民生費最大値テキスト"/>
        <xdr:cNvSpPr txBox="1"/>
      </xdr:nvSpPr>
      <xdr:spPr>
        <a:xfrm>
          <a:off x="4686300" y="11902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125321</xdr:rowOff>
    </xdr:from>
    <xdr:to>
      <xdr:col>24</xdr:col>
      <xdr:colOff>152400</xdr:colOff>
      <xdr:row>70</xdr:row>
      <xdr:rowOff>125321</xdr:rowOff>
    </xdr:to>
    <xdr:cxnSp macro="">
      <xdr:nvCxnSpPr>
        <xdr:cNvPr id="175" name="直線コネクタ 174"/>
        <xdr:cNvCxnSpPr/>
      </xdr:nvCxnSpPr>
      <xdr:spPr>
        <a:xfrm>
          <a:off x="4546600" y="12126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67455</xdr:rowOff>
    </xdr:from>
    <xdr:to>
      <xdr:col>24</xdr:col>
      <xdr:colOff>63500</xdr:colOff>
      <xdr:row>75</xdr:row>
      <xdr:rowOff>99382</xdr:rowOff>
    </xdr:to>
    <xdr:cxnSp macro="">
      <xdr:nvCxnSpPr>
        <xdr:cNvPr id="176" name="直線コネクタ 175"/>
        <xdr:cNvCxnSpPr/>
      </xdr:nvCxnSpPr>
      <xdr:spPr>
        <a:xfrm flipV="1">
          <a:off x="3797300" y="12926205"/>
          <a:ext cx="838200" cy="3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92115</xdr:rowOff>
    </xdr:from>
    <xdr:ext cx="599010" cy="259045"/>
    <xdr:sp macro="" textlink="">
      <xdr:nvSpPr>
        <xdr:cNvPr id="177" name="民生費平均値テキスト"/>
        <xdr:cNvSpPr txBox="1"/>
      </xdr:nvSpPr>
      <xdr:spPr>
        <a:xfrm>
          <a:off x="4686300" y="131223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113688</xdr:rowOff>
    </xdr:from>
    <xdr:to>
      <xdr:col>24</xdr:col>
      <xdr:colOff>114300</xdr:colOff>
      <xdr:row>77</xdr:row>
      <xdr:rowOff>43838</xdr:rowOff>
    </xdr:to>
    <xdr:sp macro="" textlink="">
      <xdr:nvSpPr>
        <xdr:cNvPr id="178" name="フローチャート: 判断 177"/>
        <xdr:cNvSpPr/>
      </xdr:nvSpPr>
      <xdr:spPr>
        <a:xfrm>
          <a:off x="4584700" y="1314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154246</xdr:rowOff>
    </xdr:from>
    <xdr:to>
      <xdr:col>19</xdr:col>
      <xdr:colOff>177800</xdr:colOff>
      <xdr:row>75</xdr:row>
      <xdr:rowOff>99382</xdr:rowOff>
    </xdr:to>
    <xdr:cxnSp macro="">
      <xdr:nvCxnSpPr>
        <xdr:cNvPr id="179" name="直線コネクタ 178"/>
        <xdr:cNvCxnSpPr/>
      </xdr:nvCxnSpPr>
      <xdr:spPr>
        <a:xfrm>
          <a:off x="2908300" y="12841546"/>
          <a:ext cx="889000" cy="11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123372</xdr:rowOff>
    </xdr:from>
    <xdr:to>
      <xdr:col>20</xdr:col>
      <xdr:colOff>38100</xdr:colOff>
      <xdr:row>77</xdr:row>
      <xdr:rowOff>53522</xdr:rowOff>
    </xdr:to>
    <xdr:sp macro="" textlink="">
      <xdr:nvSpPr>
        <xdr:cNvPr id="180" name="フローチャート: 判断 179"/>
        <xdr:cNvSpPr/>
      </xdr:nvSpPr>
      <xdr:spPr>
        <a:xfrm>
          <a:off x="3746500" y="1315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44649</xdr:rowOff>
    </xdr:from>
    <xdr:ext cx="599010" cy="259045"/>
    <xdr:sp macro="" textlink="">
      <xdr:nvSpPr>
        <xdr:cNvPr id="181" name="テキスト ボックス 180"/>
        <xdr:cNvSpPr txBox="1"/>
      </xdr:nvSpPr>
      <xdr:spPr>
        <a:xfrm>
          <a:off x="3497795" y="13246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154246</xdr:rowOff>
    </xdr:from>
    <xdr:to>
      <xdr:col>15</xdr:col>
      <xdr:colOff>50800</xdr:colOff>
      <xdr:row>75</xdr:row>
      <xdr:rowOff>144493</xdr:rowOff>
    </xdr:to>
    <xdr:cxnSp macro="">
      <xdr:nvCxnSpPr>
        <xdr:cNvPr id="182" name="直線コネクタ 181"/>
        <xdr:cNvCxnSpPr/>
      </xdr:nvCxnSpPr>
      <xdr:spPr>
        <a:xfrm flipV="1">
          <a:off x="2019300" y="12841546"/>
          <a:ext cx="889000" cy="16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157891</xdr:rowOff>
    </xdr:from>
    <xdr:to>
      <xdr:col>15</xdr:col>
      <xdr:colOff>101600</xdr:colOff>
      <xdr:row>77</xdr:row>
      <xdr:rowOff>88041</xdr:rowOff>
    </xdr:to>
    <xdr:sp macro="" textlink="">
      <xdr:nvSpPr>
        <xdr:cNvPr id="183" name="フローチャート: 判断 182"/>
        <xdr:cNvSpPr/>
      </xdr:nvSpPr>
      <xdr:spPr>
        <a:xfrm>
          <a:off x="2857500" y="1318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79168</xdr:rowOff>
    </xdr:from>
    <xdr:ext cx="599010" cy="259045"/>
    <xdr:sp macro="" textlink="">
      <xdr:nvSpPr>
        <xdr:cNvPr id="184" name="テキスト ボックス 183"/>
        <xdr:cNvSpPr txBox="1"/>
      </xdr:nvSpPr>
      <xdr:spPr>
        <a:xfrm>
          <a:off x="2608795" y="13280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141415</xdr:rowOff>
    </xdr:from>
    <xdr:to>
      <xdr:col>10</xdr:col>
      <xdr:colOff>114300</xdr:colOff>
      <xdr:row>75</xdr:row>
      <xdr:rowOff>144493</xdr:rowOff>
    </xdr:to>
    <xdr:cxnSp macro="">
      <xdr:nvCxnSpPr>
        <xdr:cNvPr id="185" name="直線コネクタ 184"/>
        <xdr:cNvCxnSpPr/>
      </xdr:nvCxnSpPr>
      <xdr:spPr>
        <a:xfrm>
          <a:off x="1130300" y="13000165"/>
          <a:ext cx="889000" cy="3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150972</xdr:rowOff>
    </xdr:from>
    <xdr:to>
      <xdr:col>10</xdr:col>
      <xdr:colOff>165100</xdr:colOff>
      <xdr:row>77</xdr:row>
      <xdr:rowOff>81122</xdr:rowOff>
    </xdr:to>
    <xdr:sp macro="" textlink="">
      <xdr:nvSpPr>
        <xdr:cNvPr id="186" name="フローチャート: 判断 185"/>
        <xdr:cNvSpPr/>
      </xdr:nvSpPr>
      <xdr:spPr>
        <a:xfrm>
          <a:off x="1968500" y="131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72249</xdr:rowOff>
    </xdr:from>
    <xdr:ext cx="599010" cy="259045"/>
    <xdr:sp macro="" textlink="">
      <xdr:nvSpPr>
        <xdr:cNvPr id="187" name="テキスト ボックス 186"/>
        <xdr:cNvSpPr txBox="1"/>
      </xdr:nvSpPr>
      <xdr:spPr>
        <a:xfrm>
          <a:off x="1719795" y="13273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168780</xdr:rowOff>
    </xdr:from>
    <xdr:to>
      <xdr:col>6</xdr:col>
      <xdr:colOff>38100</xdr:colOff>
      <xdr:row>77</xdr:row>
      <xdr:rowOff>98930</xdr:rowOff>
    </xdr:to>
    <xdr:sp macro="" textlink="">
      <xdr:nvSpPr>
        <xdr:cNvPr id="188" name="フローチャート: 判断 187"/>
        <xdr:cNvSpPr/>
      </xdr:nvSpPr>
      <xdr:spPr>
        <a:xfrm>
          <a:off x="1079500" y="131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90057</xdr:rowOff>
    </xdr:from>
    <xdr:ext cx="599010" cy="259045"/>
    <xdr:sp macro="" textlink="">
      <xdr:nvSpPr>
        <xdr:cNvPr id="189" name="テキスト ボックス 188"/>
        <xdr:cNvSpPr txBox="1"/>
      </xdr:nvSpPr>
      <xdr:spPr>
        <a:xfrm>
          <a:off x="830795" y="13291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16655</xdr:rowOff>
    </xdr:from>
    <xdr:to>
      <xdr:col>24</xdr:col>
      <xdr:colOff>114300</xdr:colOff>
      <xdr:row>75</xdr:row>
      <xdr:rowOff>118255</xdr:rowOff>
    </xdr:to>
    <xdr:sp macro="" textlink="">
      <xdr:nvSpPr>
        <xdr:cNvPr id="195" name="楕円 194"/>
        <xdr:cNvSpPr/>
      </xdr:nvSpPr>
      <xdr:spPr>
        <a:xfrm>
          <a:off x="4584700" y="1287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39532</xdr:rowOff>
    </xdr:from>
    <xdr:ext cx="599010" cy="259045"/>
    <xdr:sp macro="" textlink="">
      <xdr:nvSpPr>
        <xdr:cNvPr id="196" name="民生費該当値テキスト"/>
        <xdr:cNvSpPr txBox="1"/>
      </xdr:nvSpPr>
      <xdr:spPr>
        <a:xfrm>
          <a:off x="4686300" y="12726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48582</xdr:rowOff>
    </xdr:from>
    <xdr:to>
      <xdr:col>20</xdr:col>
      <xdr:colOff>38100</xdr:colOff>
      <xdr:row>75</xdr:row>
      <xdr:rowOff>150183</xdr:rowOff>
    </xdr:to>
    <xdr:sp macro="" textlink="">
      <xdr:nvSpPr>
        <xdr:cNvPr id="197" name="楕円 196"/>
        <xdr:cNvSpPr/>
      </xdr:nvSpPr>
      <xdr:spPr>
        <a:xfrm>
          <a:off x="3746500" y="1290733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166709</xdr:rowOff>
    </xdr:from>
    <xdr:ext cx="599010" cy="259045"/>
    <xdr:sp macro="" textlink="">
      <xdr:nvSpPr>
        <xdr:cNvPr id="198" name="テキスト ボックス 197"/>
        <xdr:cNvSpPr txBox="1"/>
      </xdr:nvSpPr>
      <xdr:spPr>
        <a:xfrm>
          <a:off x="3497795" y="12682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103446</xdr:rowOff>
    </xdr:from>
    <xdr:to>
      <xdr:col>15</xdr:col>
      <xdr:colOff>101600</xdr:colOff>
      <xdr:row>75</xdr:row>
      <xdr:rowOff>33596</xdr:rowOff>
    </xdr:to>
    <xdr:sp macro="" textlink="">
      <xdr:nvSpPr>
        <xdr:cNvPr id="199" name="楕円 198"/>
        <xdr:cNvSpPr/>
      </xdr:nvSpPr>
      <xdr:spPr>
        <a:xfrm>
          <a:off x="2857500" y="1279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50123</xdr:rowOff>
    </xdr:from>
    <xdr:ext cx="599010" cy="259045"/>
    <xdr:sp macro="" textlink="">
      <xdr:nvSpPr>
        <xdr:cNvPr id="200" name="テキスト ボックス 199"/>
        <xdr:cNvSpPr txBox="1"/>
      </xdr:nvSpPr>
      <xdr:spPr>
        <a:xfrm>
          <a:off x="2608795" y="12565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93693</xdr:rowOff>
    </xdr:from>
    <xdr:to>
      <xdr:col>10</xdr:col>
      <xdr:colOff>165100</xdr:colOff>
      <xdr:row>76</xdr:row>
      <xdr:rowOff>23844</xdr:rowOff>
    </xdr:to>
    <xdr:sp macro="" textlink="">
      <xdr:nvSpPr>
        <xdr:cNvPr id="201" name="楕円 200"/>
        <xdr:cNvSpPr/>
      </xdr:nvSpPr>
      <xdr:spPr>
        <a:xfrm>
          <a:off x="1968500" y="1295244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40370</xdr:rowOff>
    </xdr:from>
    <xdr:ext cx="599010" cy="259045"/>
    <xdr:sp macro="" textlink="">
      <xdr:nvSpPr>
        <xdr:cNvPr id="202" name="テキスト ボックス 201"/>
        <xdr:cNvSpPr txBox="1"/>
      </xdr:nvSpPr>
      <xdr:spPr>
        <a:xfrm>
          <a:off x="1719795" y="12727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90615</xdr:rowOff>
    </xdr:from>
    <xdr:to>
      <xdr:col>6</xdr:col>
      <xdr:colOff>38100</xdr:colOff>
      <xdr:row>76</xdr:row>
      <xdr:rowOff>20765</xdr:rowOff>
    </xdr:to>
    <xdr:sp macro="" textlink="">
      <xdr:nvSpPr>
        <xdr:cNvPr id="203" name="楕円 202"/>
        <xdr:cNvSpPr/>
      </xdr:nvSpPr>
      <xdr:spPr>
        <a:xfrm>
          <a:off x="1079500" y="1294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37292</xdr:rowOff>
    </xdr:from>
    <xdr:ext cx="599010" cy="259045"/>
    <xdr:sp macro="" textlink="">
      <xdr:nvSpPr>
        <xdr:cNvPr id="204" name="テキスト ボックス 203"/>
        <xdr:cNvSpPr txBox="1"/>
      </xdr:nvSpPr>
      <xdr:spPr>
        <a:xfrm>
          <a:off x="830795" y="12724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11117</xdr:rowOff>
    </xdr:from>
    <xdr:to>
      <xdr:col>24</xdr:col>
      <xdr:colOff>62865</xdr:colOff>
      <xdr:row>98</xdr:row>
      <xdr:rowOff>43743</xdr:rowOff>
    </xdr:to>
    <xdr:cxnSp macro="">
      <xdr:nvCxnSpPr>
        <xdr:cNvPr id="226" name="直線コネクタ 225"/>
        <xdr:cNvCxnSpPr/>
      </xdr:nvCxnSpPr>
      <xdr:spPr>
        <a:xfrm flipV="1">
          <a:off x="4633595" y="15784517"/>
          <a:ext cx="1270" cy="1061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47570</xdr:rowOff>
    </xdr:from>
    <xdr:ext cx="534377" cy="259045"/>
    <xdr:sp macro="" textlink="">
      <xdr:nvSpPr>
        <xdr:cNvPr id="227" name="衛生費最小値テキスト"/>
        <xdr:cNvSpPr txBox="1"/>
      </xdr:nvSpPr>
      <xdr:spPr>
        <a:xfrm>
          <a:off x="4686300" y="1684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43743</xdr:rowOff>
    </xdr:from>
    <xdr:to>
      <xdr:col>24</xdr:col>
      <xdr:colOff>152400</xdr:colOff>
      <xdr:row>98</xdr:row>
      <xdr:rowOff>43743</xdr:rowOff>
    </xdr:to>
    <xdr:cxnSp macro="">
      <xdr:nvCxnSpPr>
        <xdr:cNvPr id="228" name="直線コネクタ 227"/>
        <xdr:cNvCxnSpPr/>
      </xdr:nvCxnSpPr>
      <xdr:spPr>
        <a:xfrm>
          <a:off x="4546600" y="16845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129244</xdr:rowOff>
    </xdr:from>
    <xdr:ext cx="599010" cy="259045"/>
    <xdr:sp macro="" textlink="">
      <xdr:nvSpPr>
        <xdr:cNvPr id="229" name="衛生費最大値テキスト"/>
        <xdr:cNvSpPr txBox="1"/>
      </xdr:nvSpPr>
      <xdr:spPr>
        <a:xfrm>
          <a:off x="4686300" y="15559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253,124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11117</xdr:rowOff>
    </xdr:from>
    <xdr:to>
      <xdr:col>24</xdr:col>
      <xdr:colOff>152400</xdr:colOff>
      <xdr:row>92</xdr:row>
      <xdr:rowOff>11117</xdr:rowOff>
    </xdr:to>
    <xdr:cxnSp macro="">
      <xdr:nvCxnSpPr>
        <xdr:cNvPr id="230" name="直線コネクタ 229"/>
        <xdr:cNvCxnSpPr/>
      </xdr:nvCxnSpPr>
      <xdr:spPr>
        <a:xfrm>
          <a:off x="4546600" y="15784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64080</xdr:rowOff>
    </xdr:from>
    <xdr:to>
      <xdr:col>24</xdr:col>
      <xdr:colOff>63500</xdr:colOff>
      <xdr:row>97</xdr:row>
      <xdr:rowOff>113466</xdr:rowOff>
    </xdr:to>
    <xdr:cxnSp macro="">
      <xdr:nvCxnSpPr>
        <xdr:cNvPr id="231" name="直線コネクタ 230"/>
        <xdr:cNvCxnSpPr/>
      </xdr:nvCxnSpPr>
      <xdr:spPr>
        <a:xfrm flipV="1">
          <a:off x="3797300" y="16694730"/>
          <a:ext cx="838200" cy="49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3269</xdr:rowOff>
    </xdr:from>
    <xdr:ext cx="534377" cy="259045"/>
    <xdr:sp macro="" textlink="">
      <xdr:nvSpPr>
        <xdr:cNvPr id="232" name="衛生費平均値テキスト"/>
        <xdr:cNvSpPr txBox="1"/>
      </xdr:nvSpPr>
      <xdr:spPr>
        <a:xfrm>
          <a:off x="4686300" y="16633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24842</xdr:rowOff>
    </xdr:from>
    <xdr:to>
      <xdr:col>24</xdr:col>
      <xdr:colOff>114300</xdr:colOff>
      <xdr:row>97</xdr:row>
      <xdr:rowOff>126442</xdr:rowOff>
    </xdr:to>
    <xdr:sp macro="" textlink="">
      <xdr:nvSpPr>
        <xdr:cNvPr id="233" name="フローチャート: 判断 232"/>
        <xdr:cNvSpPr/>
      </xdr:nvSpPr>
      <xdr:spPr>
        <a:xfrm>
          <a:off x="4584700" y="16655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113466</xdr:rowOff>
    </xdr:from>
    <xdr:to>
      <xdr:col>19</xdr:col>
      <xdr:colOff>177800</xdr:colOff>
      <xdr:row>97</xdr:row>
      <xdr:rowOff>137885</xdr:rowOff>
    </xdr:to>
    <xdr:cxnSp macro="">
      <xdr:nvCxnSpPr>
        <xdr:cNvPr id="234" name="直線コネクタ 233"/>
        <xdr:cNvCxnSpPr/>
      </xdr:nvCxnSpPr>
      <xdr:spPr>
        <a:xfrm flipV="1">
          <a:off x="2908300" y="16744116"/>
          <a:ext cx="889000" cy="24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35623</xdr:rowOff>
    </xdr:from>
    <xdr:to>
      <xdr:col>20</xdr:col>
      <xdr:colOff>38100</xdr:colOff>
      <xdr:row>97</xdr:row>
      <xdr:rowOff>137223</xdr:rowOff>
    </xdr:to>
    <xdr:sp macro="" textlink="">
      <xdr:nvSpPr>
        <xdr:cNvPr id="235" name="フローチャート: 判断 234"/>
        <xdr:cNvSpPr/>
      </xdr:nvSpPr>
      <xdr:spPr>
        <a:xfrm>
          <a:off x="3746500" y="1666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153750</xdr:rowOff>
    </xdr:from>
    <xdr:ext cx="534377" cy="259045"/>
    <xdr:sp macro="" textlink="">
      <xdr:nvSpPr>
        <xdr:cNvPr id="236" name="テキスト ボックス 235"/>
        <xdr:cNvSpPr txBox="1"/>
      </xdr:nvSpPr>
      <xdr:spPr>
        <a:xfrm>
          <a:off x="3530111" y="1644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137885</xdr:rowOff>
    </xdr:from>
    <xdr:to>
      <xdr:col>15</xdr:col>
      <xdr:colOff>50800</xdr:colOff>
      <xdr:row>97</xdr:row>
      <xdr:rowOff>139750</xdr:rowOff>
    </xdr:to>
    <xdr:cxnSp macro="">
      <xdr:nvCxnSpPr>
        <xdr:cNvPr id="237" name="直線コネクタ 236"/>
        <xdr:cNvCxnSpPr/>
      </xdr:nvCxnSpPr>
      <xdr:spPr>
        <a:xfrm flipV="1">
          <a:off x="2019300" y="16768535"/>
          <a:ext cx="889000" cy="1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46312</xdr:rowOff>
    </xdr:from>
    <xdr:to>
      <xdr:col>15</xdr:col>
      <xdr:colOff>101600</xdr:colOff>
      <xdr:row>97</xdr:row>
      <xdr:rowOff>147912</xdr:rowOff>
    </xdr:to>
    <xdr:sp macro="" textlink="">
      <xdr:nvSpPr>
        <xdr:cNvPr id="238" name="フローチャート: 判断 237"/>
        <xdr:cNvSpPr/>
      </xdr:nvSpPr>
      <xdr:spPr>
        <a:xfrm>
          <a:off x="2857500" y="1667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164439</xdr:rowOff>
    </xdr:from>
    <xdr:ext cx="534377" cy="259045"/>
    <xdr:sp macro="" textlink="">
      <xdr:nvSpPr>
        <xdr:cNvPr id="239" name="テキスト ボックス 238"/>
        <xdr:cNvSpPr txBox="1"/>
      </xdr:nvSpPr>
      <xdr:spPr>
        <a:xfrm>
          <a:off x="2641111" y="1645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137066</xdr:rowOff>
    </xdr:from>
    <xdr:to>
      <xdr:col>10</xdr:col>
      <xdr:colOff>114300</xdr:colOff>
      <xdr:row>97</xdr:row>
      <xdr:rowOff>139750</xdr:rowOff>
    </xdr:to>
    <xdr:cxnSp macro="">
      <xdr:nvCxnSpPr>
        <xdr:cNvPr id="240" name="直線コネクタ 239"/>
        <xdr:cNvCxnSpPr/>
      </xdr:nvCxnSpPr>
      <xdr:spPr>
        <a:xfrm>
          <a:off x="1130300" y="16767716"/>
          <a:ext cx="889000" cy="2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47185</xdr:rowOff>
    </xdr:from>
    <xdr:to>
      <xdr:col>10</xdr:col>
      <xdr:colOff>165100</xdr:colOff>
      <xdr:row>97</xdr:row>
      <xdr:rowOff>148785</xdr:rowOff>
    </xdr:to>
    <xdr:sp macro="" textlink="">
      <xdr:nvSpPr>
        <xdr:cNvPr id="241" name="フローチャート: 判断 240"/>
        <xdr:cNvSpPr/>
      </xdr:nvSpPr>
      <xdr:spPr>
        <a:xfrm>
          <a:off x="1968500" y="16677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165312</xdr:rowOff>
    </xdr:from>
    <xdr:ext cx="534377" cy="259045"/>
    <xdr:sp macro="" textlink="">
      <xdr:nvSpPr>
        <xdr:cNvPr id="242" name="テキスト ボックス 241"/>
        <xdr:cNvSpPr txBox="1"/>
      </xdr:nvSpPr>
      <xdr:spPr>
        <a:xfrm>
          <a:off x="1752111" y="1645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42878</xdr:rowOff>
    </xdr:from>
    <xdr:to>
      <xdr:col>6</xdr:col>
      <xdr:colOff>38100</xdr:colOff>
      <xdr:row>97</xdr:row>
      <xdr:rowOff>144478</xdr:rowOff>
    </xdr:to>
    <xdr:sp macro="" textlink="">
      <xdr:nvSpPr>
        <xdr:cNvPr id="243" name="フローチャート: 判断 242"/>
        <xdr:cNvSpPr/>
      </xdr:nvSpPr>
      <xdr:spPr>
        <a:xfrm>
          <a:off x="1079500" y="1667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161005</xdr:rowOff>
    </xdr:from>
    <xdr:ext cx="534377" cy="259045"/>
    <xdr:sp macro="" textlink="">
      <xdr:nvSpPr>
        <xdr:cNvPr id="244" name="テキスト ボックス 243"/>
        <xdr:cNvSpPr txBox="1"/>
      </xdr:nvSpPr>
      <xdr:spPr>
        <a:xfrm>
          <a:off x="863111" y="1644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13280</xdr:rowOff>
    </xdr:from>
    <xdr:to>
      <xdr:col>24</xdr:col>
      <xdr:colOff>114300</xdr:colOff>
      <xdr:row>97</xdr:row>
      <xdr:rowOff>114880</xdr:rowOff>
    </xdr:to>
    <xdr:sp macro="" textlink="">
      <xdr:nvSpPr>
        <xdr:cNvPr id="250" name="楕円 249"/>
        <xdr:cNvSpPr/>
      </xdr:nvSpPr>
      <xdr:spPr>
        <a:xfrm>
          <a:off x="4584700" y="1664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36157</xdr:rowOff>
    </xdr:from>
    <xdr:ext cx="534377" cy="259045"/>
    <xdr:sp macro="" textlink="">
      <xdr:nvSpPr>
        <xdr:cNvPr id="251" name="衛生費該当値テキスト"/>
        <xdr:cNvSpPr txBox="1"/>
      </xdr:nvSpPr>
      <xdr:spPr>
        <a:xfrm>
          <a:off x="4686300" y="16495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62666</xdr:rowOff>
    </xdr:from>
    <xdr:to>
      <xdr:col>20</xdr:col>
      <xdr:colOff>38100</xdr:colOff>
      <xdr:row>97</xdr:row>
      <xdr:rowOff>164266</xdr:rowOff>
    </xdr:to>
    <xdr:sp macro="" textlink="">
      <xdr:nvSpPr>
        <xdr:cNvPr id="252" name="楕円 251"/>
        <xdr:cNvSpPr/>
      </xdr:nvSpPr>
      <xdr:spPr>
        <a:xfrm>
          <a:off x="3746500" y="1669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155393</xdr:rowOff>
    </xdr:from>
    <xdr:ext cx="534377" cy="259045"/>
    <xdr:sp macro="" textlink="">
      <xdr:nvSpPr>
        <xdr:cNvPr id="253" name="テキスト ボックス 252"/>
        <xdr:cNvSpPr txBox="1"/>
      </xdr:nvSpPr>
      <xdr:spPr>
        <a:xfrm>
          <a:off x="3530111" y="1678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87085</xdr:rowOff>
    </xdr:from>
    <xdr:to>
      <xdr:col>15</xdr:col>
      <xdr:colOff>101600</xdr:colOff>
      <xdr:row>98</xdr:row>
      <xdr:rowOff>17235</xdr:rowOff>
    </xdr:to>
    <xdr:sp macro="" textlink="">
      <xdr:nvSpPr>
        <xdr:cNvPr id="254" name="楕円 253"/>
        <xdr:cNvSpPr/>
      </xdr:nvSpPr>
      <xdr:spPr>
        <a:xfrm>
          <a:off x="2857500" y="1671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8362</xdr:rowOff>
    </xdr:from>
    <xdr:ext cx="534377" cy="259045"/>
    <xdr:sp macro="" textlink="">
      <xdr:nvSpPr>
        <xdr:cNvPr id="255" name="テキスト ボックス 254"/>
        <xdr:cNvSpPr txBox="1"/>
      </xdr:nvSpPr>
      <xdr:spPr>
        <a:xfrm>
          <a:off x="2641111" y="1681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88950</xdr:rowOff>
    </xdr:from>
    <xdr:to>
      <xdr:col>10</xdr:col>
      <xdr:colOff>165100</xdr:colOff>
      <xdr:row>98</xdr:row>
      <xdr:rowOff>19100</xdr:rowOff>
    </xdr:to>
    <xdr:sp macro="" textlink="">
      <xdr:nvSpPr>
        <xdr:cNvPr id="256" name="楕円 255"/>
        <xdr:cNvSpPr/>
      </xdr:nvSpPr>
      <xdr:spPr>
        <a:xfrm>
          <a:off x="1968500" y="1671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10227</xdr:rowOff>
    </xdr:from>
    <xdr:ext cx="534377" cy="259045"/>
    <xdr:sp macro="" textlink="">
      <xdr:nvSpPr>
        <xdr:cNvPr id="257" name="テキスト ボックス 256"/>
        <xdr:cNvSpPr txBox="1"/>
      </xdr:nvSpPr>
      <xdr:spPr>
        <a:xfrm>
          <a:off x="1752111" y="1681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86266</xdr:rowOff>
    </xdr:from>
    <xdr:to>
      <xdr:col>6</xdr:col>
      <xdr:colOff>38100</xdr:colOff>
      <xdr:row>98</xdr:row>
      <xdr:rowOff>16416</xdr:rowOff>
    </xdr:to>
    <xdr:sp macro="" textlink="">
      <xdr:nvSpPr>
        <xdr:cNvPr id="258" name="楕円 257"/>
        <xdr:cNvSpPr/>
      </xdr:nvSpPr>
      <xdr:spPr>
        <a:xfrm>
          <a:off x="1079500" y="1671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7543</xdr:rowOff>
    </xdr:from>
    <xdr:ext cx="534377" cy="259045"/>
    <xdr:sp macro="" textlink="">
      <xdr:nvSpPr>
        <xdr:cNvPr id="259" name="テキスト ボックス 258"/>
        <xdr:cNvSpPr txBox="1"/>
      </xdr:nvSpPr>
      <xdr:spPr>
        <a:xfrm>
          <a:off x="863111" y="1680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166218</xdr:rowOff>
    </xdr:from>
    <xdr:to>
      <xdr:col>54</xdr:col>
      <xdr:colOff>189865</xdr:colOff>
      <xdr:row>38</xdr:row>
      <xdr:rowOff>139700</xdr:rowOff>
    </xdr:to>
    <xdr:cxnSp macro="">
      <xdr:nvCxnSpPr>
        <xdr:cNvPr id="281" name="直線コネクタ 280"/>
        <xdr:cNvCxnSpPr/>
      </xdr:nvCxnSpPr>
      <xdr:spPr>
        <a:xfrm flipV="1">
          <a:off x="10475595" y="5309718"/>
          <a:ext cx="1270" cy="1345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112895</xdr:rowOff>
    </xdr:from>
    <xdr:ext cx="469744" cy="259045"/>
    <xdr:sp macro="" textlink="">
      <xdr:nvSpPr>
        <xdr:cNvPr id="284" name="労働費最大値テキスト"/>
        <xdr:cNvSpPr txBox="1"/>
      </xdr:nvSpPr>
      <xdr:spPr>
        <a:xfrm>
          <a:off x="10528300" y="508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166218</xdr:rowOff>
    </xdr:from>
    <xdr:to>
      <xdr:col>55</xdr:col>
      <xdr:colOff>88900</xdr:colOff>
      <xdr:row>30</xdr:row>
      <xdr:rowOff>166218</xdr:rowOff>
    </xdr:to>
    <xdr:cxnSp macro="">
      <xdr:nvCxnSpPr>
        <xdr:cNvPr id="285" name="直線コネクタ 284"/>
        <xdr:cNvCxnSpPr/>
      </xdr:nvCxnSpPr>
      <xdr:spPr>
        <a:xfrm>
          <a:off x="10388600" y="530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102667</xdr:rowOff>
    </xdr:from>
    <xdr:to>
      <xdr:col>55</xdr:col>
      <xdr:colOff>0</xdr:colOff>
      <xdr:row>38</xdr:row>
      <xdr:rowOff>122784</xdr:rowOff>
    </xdr:to>
    <xdr:cxnSp macro="">
      <xdr:nvCxnSpPr>
        <xdr:cNvPr id="286" name="直線コネクタ 285"/>
        <xdr:cNvCxnSpPr/>
      </xdr:nvCxnSpPr>
      <xdr:spPr>
        <a:xfrm>
          <a:off x="9639300" y="6617767"/>
          <a:ext cx="8382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122978</xdr:rowOff>
    </xdr:from>
    <xdr:ext cx="378565" cy="259045"/>
    <xdr:sp macro="" textlink="">
      <xdr:nvSpPr>
        <xdr:cNvPr id="287" name="労働費平均値テキスト"/>
        <xdr:cNvSpPr txBox="1"/>
      </xdr:nvSpPr>
      <xdr:spPr>
        <a:xfrm>
          <a:off x="10528300" y="62951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100101</xdr:rowOff>
    </xdr:from>
    <xdr:to>
      <xdr:col>55</xdr:col>
      <xdr:colOff>50800</xdr:colOff>
      <xdr:row>38</xdr:row>
      <xdr:rowOff>30251</xdr:rowOff>
    </xdr:to>
    <xdr:sp macro="" textlink="">
      <xdr:nvSpPr>
        <xdr:cNvPr id="288" name="フローチャート: 判断 287"/>
        <xdr:cNvSpPr/>
      </xdr:nvSpPr>
      <xdr:spPr>
        <a:xfrm>
          <a:off x="10426700" y="644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102667</xdr:rowOff>
    </xdr:from>
    <xdr:to>
      <xdr:col>50</xdr:col>
      <xdr:colOff>114300</xdr:colOff>
      <xdr:row>38</xdr:row>
      <xdr:rowOff>139014</xdr:rowOff>
    </xdr:to>
    <xdr:cxnSp macro="">
      <xdr:nvCxnSpPr>
        <xdr:cNvPr id="289" name="直線コネクタ 288"/>
        <xdr:cNvCxnSpPr/>
      </xdr:nvCxnSpPr>
      <xdr:spPr>
        <a:xfrm flipV="1">
          <a:off x="8750300" y="6617767"/>
          <a:ext cx="889000" cy="3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94843</xdr:rowOff>
    </xdr:from>
    <xdr:to>
      <xdr:col>50</xdr:col>
      <xdr:colOff>165100</xdr:colOff>
      <xdr:row>38</xdr:row>
      <xdr:rowOff>24994</xdr:rowOff>
    </xdr:to>
    <xdr:sp macro="" textlink="">
      <xdr:nvSpPr>
        <xdr:cNvPr id="290" name="フローチャート: 判断 289"/>
        <xdr:cNvSpPr/>
      </xdr:nvSpPr>
      <xdr:spPr>
        <a:xfrm>
          <a:off x="9588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41520</xdr:rowOff>
    </xdr:from>
    <xdr:ext cx="378565" cy="259045"/>
    <xdr:sp macro="" textlink="">
      <xdr:nvSpPr>
        <xdr:cNvPr id="291" name="テキスト ボックス 290"/>
        <xdr:cNvSpPr txBox="1"/>
      </xdr:nvSpPr>
      <xdr:spPr>
        <a:xfrm>
          <a:off x="9450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139014</xdr:rowOff>
    </xdr:from>
    <xdr:to>
      <xdr:col>45</xdr:col>
      <xdr:colOff>177800</xdr:colOff>
      <xdr:row>38</xdr:row>
      <xdr:rowOff>139014</xdr:rowOff>
    </xdr:to>
    <xdr:cxnSp macro="">
      <xdr:nvCxnSpPr>
        <xdr:cNvPr id="292" name="直線コネクタ 291"/>
        <xdr:cNvCxnSpPr/>
      </xdr:nvCxnSpPr>
      <xdr:spPr>
        <a:xfrm>
          <a:off x="7861300" y="66541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98273</xdr:rowOff>
    </xdr:from>
    <xdr:to>
      <xdr:col>46</xdr:col>
      <xdr:colOff>38100</xdr:colOff>
      <xdr:row>38</xdr:row>
      <xdr:rowOff>28423</xdr:rowOff>
    </xdr:to>
    <xdr:sp macro="" textlink="">
      <xdr:nvSpPr>
        <xdr:cNvPr id="293" name="フローチャート: 判断 292"/>
        <xdr:cNvSpPr/>
      </xdr:nvSpPr>
      <xdr:spPr>
        <a:xfrm>
          <a:off x="8699500" y="644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44950</xdr:rowOff>
    </xdr:from>
    <xdr:ext cx="378565" cy="259045"/>
    <xdr:sp macro="" textlink="">
      <xdr:nvSpPr>
        <xdr:cNvPr id="294" name="テキスト ボックス 293"/>
        <xdr:cNvSpPr txBox="1"/>
      </xdr:nvSpPr>
      <xdr:spPr>
        <a:xfrm>
          <a:off x="8561017" y="6217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139014</xdr:rowOff>
    </xdr:from>
    <xdr:to>
      <xdr:col>41</xdr:col>
      <xdr:colOff>50800</xdr:colOff>
      <xdr:row>38</xdr:row>
      <xdr:rowOff>139014</xdr:rowOff>
    </xdr:to>
    <xdr:cxnSp macro="">
      <xdr:nvCxnSpPr>
        <xdr:cNvPr id="295" name="直線コネクタ 294"/>
        <xdr:cNvCxnSpPr/>
      </xdr:nvCxnSpPr>
      <xdr:spPr>
        <a:xfrm>
          <a:off x="6972300" y="66541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135763</xdr:rowOff>
    </xdr:from>
    <xdr:to>
      <xdr:col>41</xdr:col>
      <xdr:colOff>101600</xdr:colOff>
      <xdr:row>38</xdr:row>
      <xdr:rowOff>65913</xdr:rowOff>
    </xdr:to>
    <xdr:sp macro="" textlink="">
      <xdr:nvSpPr>
        <xdr:cNvPr id="296" name="フローチャート: 判断 295"/>
        <xdr:cNvSpPr/>
      </xdr:nvSpPr>
      <xdr:spPr>
        <a:xfrm>
          <a:off x="7810500" y="64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82440</xdr:rowOff>
    </xdr:from>
    <xdr:ext cx="378565" cy="259045"/>
    <xdr:sp macro="" textlink="">
      <xdr:nvSpPr>
        <xdr:cNvPr id="297" name="テキスト ボックス 296"/>
        <xdr:cNvSpPr txBox="1"/>
      </xdr:nvSpPr>
      <xdr:spPr>
        <a:xfrm>
          <a:off x="7672017" y="6254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77241</xdr:rowOff>
    </xdr:from>
    <xdr:to>
      <xdr:col>36</xdr:col>
      <xdr:colOff>165100</xdr:colOff>
      <xdr:row>38</xdr:row>
      <xdr:rowOff>7392</xdr:rowOff>
    </xdr:to>
    <xdr:sp macro="" textlink="">
      <xdr:nvSpPr>
        <xdr:cNvPr id="298" name="フローチャート: 判断 297"/>
        <xdr:cNvSpPr/>
      </xdr:nvSpPr>
      <xdr:spPr>
        <a:xfrm>
          <a:off x="6921500" y="64208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23918</xdr:rowOff>
    </xdr:from>
    <xdr:ext cx="378565" cy="259045"/>
    <xdr:sp macro="" textlink="">
      <xdr:nvSpPr>
        <xdr:cNvPr id="299" name="テキスト ボックス 298"/>
        <xdr:cNvSpPr txBox="1"/>
      </xdr:nvSpPr>
      <xdr:spPr>
        <a:xfrm>
          <a:off x="6783017" y="6196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71984</xdr:rowOff>
    </xdr:from>
    <xdr:to>
      <xdr:col>55</xdr:col>
      <xdr:colOff>50800</xdr:colOff>
      <xdr:row>39</xdr:row>
      <xdr:rowOff>2134</xdr:rowOff>
    </xdr:to>
    <xdr:sp macro="" textlink="">
      <xdr:nvSpPr>
        <xdr:cNvPr id="305" name="楕円 304"/>
        <xdr:cNvSpPr/>
      </xdr:nvSpPr>
      <xdr:spPr>
        <a:xfrm>
          <a:off x="10426700" y="658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158361</xdr:rowOff>
    </xdr:from>
    <xdr:ext cx="313932" cy="259045"/>
    <xdr:sp macro="" textlink="">
      <xdr:nvSpPr>
        <xdr:cNvPr id="306" name="労働費該当値テキスト"/>
        <xdr:cNvSpPr txBox="1"/>
      </xdr:nvSpPr>
      <xdr:spPr>
        <a:xfrm>
          <a:off x="10528300" y="65020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51867</xdr:rowOff>
    </xdr:from>
    <xdr:to>
      <xdr:col>50</xdr:col>
      <xdr:colOff>165100</xdr:colOff>
      <xdr:row>38</xdr:row>
      <xdr:rowOff>153467</xdr:rowOff>
    </xdr:to>
    <xdr:sp macro="" textlink="">
      <xdr:nvSpPr>
        <xdr:cNvPr id="307" name="楕円 306"/>
        <xdr:cNvSpPr/>
      </xdr:nvSpPr>
      <xdr:spPr>
        <a:xfrm>
          <a:off x="9588500" y="656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144594</xdr:rowOff>
    </xdr:from>
    <xdr:ext cx="378565" cy="259045"/>
    <xdr:sp macro="" textlink="">
      <xdr:nvSpPr>
        <xdr:cNvPr id="308" name="テキスト ボックス 307"/>
        <xdr:cNvSpPr txBox="1"/>
      </xdr:nvSpPr>
      <xdr:spPr>
        <a:xfrm>
          <a:off x="9450017" y="6659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88214</xdr:rowOff>
    </xdr:from>
    <xdr:to>
      <xdr:col>46</xdr:col>
      <xdr:colOff>38100</xdr:colOff>
      <xdr:row>39</xdr:row>
      <xdr:rowOff>18364</xdr:rowOff>
    </xdr:to>
    <xdr:sp macro="" textlink="">
      <xdr:nvSpPr>
        <xdr:cNvPr id="309" name="楕円 308"/>
        <xdr:cNvSpPr/>
      </xdr:nvSpPr>
      <xdr:spPr>
        <a:xfrm>
          <a:off x="8699500" y="660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9491</xdr:rowOff>
    </xdr:from>
    <xdr:ext cx="249299" cy="259045"/>
    <xdr:sp macro="" textlink="">
      <xdr:nvSpPr>
        <xdr:cNvPr id="310" name="テキスト ボックス 309"/>
        <xdr:cNvSpPr txBox="1"/>
      </xdr:nvSpPr>
      <xdr:spPr>
        <a:xfrm>
          <a:off x="8625650" y="66960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88214</xdr:rowOff>
    </xdr:from>
    <xdr:to>
      <xdr:col>41</xdr:col>
      <xdr:colOff>101600</xdr:colOff>
      <xdr:row>39</xdr:row>
      <xdr:rowOff>18364</xdr:rowOff>
    </xdr:to>
    <xdr:sp macro="" textlink="">
      <xdr:nvSpPr>
        <xdr:cNvPr id="311" name="楕円 310"/>
        <xdr:cNvSpPr/>
      </xdr:nvSpPr>
      <xdr:spPr>
        <a:xfrm>
          <a:off x="7810500" y="660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9491</xdr:rowOff>
    </xdr:from>
    <xdr:ext cx="249299" cy="259045"/>
    <xdr:sp macro="" textlink="">
      <xdr:nvSpPr>
        <xdr:cNvPr id="312" name="テキスト ボックス 311"/>
        <xdr:cNvSpPr txBox="1"/>
      </xdr:nvSpPr>
      <xdr:spPr>
        <a:xfrm>
          <a:off x="7736650" y="66960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88214</xdr:rowOff>
    </xdr:from>
    <xdr:to>
      <xdr:col>36</xdr:col>
      <xdr:colOff>165100</xdr:colOff>
      <xdr:row>39</xdr:row>
      <xdr:rowOff>18364</xdr:rowOff>
    </xdr:to>
    <xdr:sp macro="" textlink="">
      <xdr:nvSpPr>
        <xdr:cNvPr id="313" name="楕円 312"/>
        <xdr:cNvSpPr/>
      </xdr:nvSpPr>
      <xdr:spPr>
        <a:xfrm>
          <a:off x="6921500" y="660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9491</xdr:rowOff>
    </xdr:from>
    <xdr:ext cx="249299" cy="259045"/>
    <xdr:sp macro="" textlink="">
      <xdr:nvSpPr>
        <xdr:cNvPr id="314" name="テキスト ボックス 313"/>
        <xdr:cNvSpPr txBox="1"/>
      </xdr:nvSpPr>
      <xdr:spPr>
        <a:xfrm>
          <a:off x="6847650" y="66960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8" name="テキスト ボックス 32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0" name="テキスト ボックス 32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2" name="テキスト ボックス 331"/>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60180</xdr:rowOff>
    </xdr:from>
    <xdr:to>
      <xdr:col>54</xdr:col>
      <xdr:colOff>189865</xdr:colOff>
      <xdr:row>59</xdr:row>
      <xdr:rowOff>1517</xdr:rowOff>
    </xdr:to>
    <xdr:cxnSp macro="">
      <xdr:nvCxnSpPr>
        <xdr:cNvPr id="340" name="直線コネクタ 339"/>
        <xdr:cNvCxnSpPr/>
      </xdr:nvCxnSpPr>
      <xdr:spPr>
        <a:xfrm flipV="1">
          <a:off x="10475595" y="8632680"/>
          <a:ext cx="1270" cy="1484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5344</xdr:rowOff>
    </xdr:from>
    <xdr:ext cx="469744" cy="259045"/>
    <xdr:sp macro="" textlink="">
      <xdr:nvSpPr>
        <xdr:cNvPr id="341" name="農林水産業費最小値テキスト"/>
        <xdr:cNvSpPr txBox="1"/>
      </xdr:nvSpPr>
      <xdr:spPr>
        <a:xfrm>
          <a:off x="10528300" y="10120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1517</xdr:rowOff>
    </xdr:from>
    <xdr:to>
      <xdr:col>55</xdr:col>
      <xdr:colOff>88900</xdr:colOff>
      <xdr:row>59</xdr:row>
      <xdr:rowOff>1517</xdr:rowOff>
    </xdr:to>
    <xdr:cxnSp macro="">
      <xdr:nvCxnSpPr>
        <xdr:cNvPr id="342" name="直線コネクタ 341"/>
        <xdr:cNvCxnSpPr/>
      </xdr:nvCxnSpPr>
      <xdr:spPr>
        <a:xfrm>
          <a:off x="10388600" y="10117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6857</xdr:rowOff>
    </xdr:from>
    <xdr:ext cx="599010" cy="259045"/>
    <xdr:sp macro="" textlink="">
      <xdr:nvSpPr>
        <xdr:cNvPr id="343" name="農林水産業費最大値テキスト"/>
        <xdr:cNvSpPr txBox="1"/>
      </xdr:nvSpPr>
      <xdr:spPr>
        <a:xfrm>
          <a:off x="10528300" y="8407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145,305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60180</xdr:rowOff>
    </xdr:from>
    <xdr:to>
      <xdr:col>55</xdr:col>
      <xdr:colOff>88900</xdr:colOff>
      <xdr:row>50</xdr:row>
      <xdr:rowOff>60180</xdr:rowOff>
    </xdr:to>
    <xdr:cxnSp macro="">
      <xdr:nvCxnSpPr>
        <xdr:cNvPr id="344" name="直線コネクタ 343"/>
        <xdr:cNvCxnSpPr/>
      </xdr:nvCxnSpPr>
      <xdr:spPr>
        <a:xfrm>
          <a:off x="10388600" y="863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139950</xdr:rowOff>
    </xdr:from>
    <xdr:to>
      <xdr:col>55</xdr:col>
      <xdr:colOff>0</xdr:colOff>
      <xdr:row>57</xdr:row>
      <xdr:rowOff>14492</xdr:rowOff>
    </xdr:to>
    <xdr:cxnSp macro="">
      <xdr:nvCxnSpPr>
        <xdr:cNvPr id="345" name="直線コネクタ 344"/>
        <xdr:cNvCxnSpPr/>
      </xdr:nvCxnSpPr>
      <xdr:spPr>
        <a:xfrm flipV="1">
          <a:off x="9639300" y="9398250"/>
          <a:ext cx="838200" cy="38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142657</xdr:rowOff>
    </xdr:from>
    <xdr:ext cx="534377" cy="259045"/>
    <xdr:sp macro="" textlink="">
      <xdr:nvSpPr>
        <xdr:cNvPr id="346" name="農林水産業費平均値テキスト"/>
        <xdr:cNvSpPr txBox="1"/>
      </xdr:nvSpPr>
      <xdr:spPr>
        <a:xfrm>
          <a:off x="10528300" y="9743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164230</xdr:rowOff>
    </xdr:from>
    <xdr:to>
      <xdr:col>55</xdr:col>
      <xdr:colOff>50800</xdr:colOff>
      <xdr:row>57</xdr:row>
      <xdr:rowOff>94380</xdr:rowOff>
    </xdr:to>
    <xdr:sp macro="" textlink="">
      <xdr:nvSpPr>
        <xdr:cNvPr id="347" name="フローチャート: 判断 346"/>
        <xdr:cNvSpPr/>
      </xdr:nvSpPr>
      <xdr:spPr>
        <a:xfrm>
          <a:off x="10426700" y="976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14492</xdr:rowOff>
    </xdr:from>
    <xdr:to>
      <xdr:col>50</xdr:col>
      <xdr:colOff>114300</xdr:colOff>
      <xdr:row>57</xdr:row>
      <xdr:rowOff>51177</xdr:rowOff>
    </xdr:to>
    <xdr:cxnSp macro="">
      <xdr:nvCxnSpPr>
        <xdr:cNvPr id="348" name="直線コネクタ 347"/>
        <xdr:cNvCxnSpPr/>
      </xdr:nvCxnSpPr>
      <xdr:spPr>
        <a:xfrm flipV="1">
          <a:off x="8750300" y="9787142"/>
          <a:ext cx="889000" cy="3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148510</xdr:rowOff>
    </xdr:from>
    <xdr:to>
      <xdr:col>50</xdr:col>
      <xdr:colOff>165100</xdr:colOff>
      <xdr:row>57</xdr:row>
      <xdr:rowOff>78660</xdr:rowOff>
    </xdr:to>
    <xdr:sp macro="" textlink="">
      <xdr:nvSpPr>
        <xdr:cNvPr id="349" name="フローチャート: 判断 348"/>
        <xdr:cNvSpPr/>
      </xdr:nvSpPr>
      <xdr:spPr>
        <a:xfrm>
          <a:off x="9588500" y="974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69787</xdr:rowOff>
    </xdr:from>
    <xdr:ext cx="534377" cy="259045"/>
    <xdr:sp macro="" textlink="">
      <xdr:nvSpPr>
        <xdr:cNvPr id="350" name="テキスト ボックス 349"/>
        <xdr:cNvSpPr txBox="1"/>
      </xdr:nvSpPr>
      <xdr:spPr>
        <a:xfrm>
          <a:off x="9372111" y="984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86023</xdr:rowOff>
    </xdr:from>
    <xdr:to>
      <xdr:col>45</xdr:col>
      <xdr:colOff>177800</xdr:colOff>
      <xdr:row>57</xdr:row>
      <xdr:rowOff>51177</xdr:rowOff>
    </xdr:to>
    <xdr:cxnSp macro="">
      <xdr:nvCxnSpPr>
        <xdr:cNvPr id="351" name="直線コネクタ 350"/>
        <xdr:cNvCxnSpPr/>
      </xdr:nvCxnSpPr>
      <xdr:spPr>
        <a:xfrm>
          <a:off x="7861300" y="9687223"/>
          <a:ext cx="889000" cy="13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145897</xdr:rowOff>
    </xdr:from>
    <xdr:to>
      <xdr:col>46</xdr:col>
      <xdr:colOff>38100</xdr:colOff>
      <xdr:row>57</xdr:row>
      <xdr:rowOff>76047</xdr:rowOff>
    </xdr:to>
    <xdr:sp macro="" textlink="">
      <xdr:nvSpPr>
        <xdr:cNvPr id="352" name="フローチャート: 判断 351"/>
        <xdr:cNvSpPr/>
      </xdr:nvSpPr>
      <xdr:spPr>
        <a:xfrm>
          <a:off x="8699500" y="974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92574</xdr:rowOff>
    </xdr:from>
    <xdr:ext cx="534377" cy="259045"/>
    <xdr:sp macro="" textlink="">
      <xdr:nvSpPr>
        <xdr:cNvPr id="353" name="テキスト ボックス 352"/>
        <xdr:cNvSpPr txBox="1"/>
      </xdr:nvSpPr>
      <xdr:spPr>
        <a:xfrm>
          <a:off x="8483111" y="952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86023</xdr:rowOff>
    </xdr:from>
    <xdr:to>
      <xdr:col>41</xdr:col>
      <xdr:colOff>50800</xdr:colOff>
      <xdr:row>57</xdr:row>
      <xdr:rowOff>19369</xdr:rowOff>
    </xdr:to>
    <xdr:cxnSp macro="">
      <xdr:nvCxnSpPr>
        <xdr:cNvPr id="354" name="直線コネクタ 353"/>
        <xdr:cNvCxnSpPr/>
      </xdr:nvCxnSpPr>
      <xdr:spPr>
        <a:xfrm flipV="1">
          <a:off x="6972300" y="9687223"/>
          <a:ext cx="889000" cy="104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16434</xdr:rowOff>
    </xdr:from>
    <xdr:to>
      <xdr:col>41</xdr:col>
      <xdr:colOff>101600</xdr:colOff>
      <xdr:row>57</xdr:row>
      <xdr:rowOff>118034</xdr:rowOff>
    </xdr:to>
    <xdr:sp macro="" textlink="">
      <xdr:nvSpPr>
        <xdr:cNvPr id="355" name="フローチャート: 判断 354"/>
        <xdr:cNvSpPr/>
      </xdr:nvSpPr>
      <xdr:spPr>
        <a:xfrm>
          <a:off x="7810500" y="978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109161</xdr:rowOff>
    </xdr:from>
    <xdr:ext cx="534377" cy="259045"/>
    <xdr:sp macro="" textlink="">
      <xdr:nvSpPr>
        <xdr:cNvPr id="356" name="テキスト ボックス 355"/>
        <xdr:cNvSpPr txBox="1"/>
      </xdr:nvSpPr>
      <xdr:spPr>
        <a:xfrm>
          <a:off x="7594111" y="98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20462</xdr:rowOff>
    </xdr:from>
    <xdr:to>
      <xdr:col>36</xdr:col>
      <xdr:colOff>165100</xdr:colOff>
      <xdr:row>57</xdr:row>
      <xdr:rowOff>122062</xdr:rowOff>
    </xdr:to>
    <xdr:sp macro="" textlink="">
      <xdr:nvSpPr>
        <xdr:cNvPr id="357" name="フローチャート: 判断 356"/>
        <xdr:cNvSpPr/>
      </xdr:nvSpPr>
      <xdr:spPr>
        <a:xfrm>
          <a:off x="6921500" y="979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113189</xdr:rowOff>
    </xdr:from>
    <xdr:ext cx="534377" cy="259045"/>
    <xdr:sp macro="" textlink="">
      <xdr:nvSpPr>
        <xdr:cNvPr id="358" name="テキスト ボックス 357"/>
        <xdr:cNvSpPr txBox="1"/>
      </xdr:nvSpPr>
      <xdr:spPr>
        <a:xfrm>
          <a:off x="6705111" y="988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89150</xdr:rowOff>
    </xdr:from>
    <xdr:to>
      <xdr:col>55</xdr:col>
      <xdr:colOff>50800</xdr:colOff>
      <xdr:row>55</xdr:row>
      <xdr:rowOff>19300</xdr:rowOff>
    </xdr:to>
    <xdr:sp macro="" textlink="">
      <xdr:nvSpPr>
        <xdr:cNvPr id="364" name="楕円 363"/>
        <xdr:cNvSpPr/>
      </xdr:nvSpPr>
      <xdr:spPr>
        <a:xfrm>
          <a:off x="10426700" y="93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112027</xdr:rowOff>
    </xdr:from>
    <xdr:ext cx="534377" cy="259045"/>
    <xdr:sp macro="" textlink="">
      <xdr:nvSpPr>
        <xdr:cNvPr id="365" name="農林水産業費該当値テキスト"/>
        <xdr:cNvSpPr txBox="1"/>
      </xdr:nvSpPr>
      <xdr:spPr>
        <a:xfrm>
          <a:off x="10528300" y="919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135142</xdr:rowOff>
    </xdr:from>
    <xdr:to>
      <xdr:col>50</xdr:col>
      <xdr:colOff>165100</xdr:colOff>
      <xdr:row>57</xdr:row>
      <xdr:rowOff>65292</xdr:rowOff>
    </xdr:to>
    <xdr:sp macro="" textlink="">
      <xdr:nvSpPr>
        <xdr:cNvPr id="366" name="楕円 365"/>
        <xdr:cNvSpPr/>
      </xdr:nvSpPr>
      <xdr:spPr>
        <a:xfrm>
          <a:off x="9588500" y="9736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81819</xdr:rowOff>
    </xdr:from>
    <xdr:ext cx="534377" cy="259045"/>
    <xdr:sp macro="" textlink="">
      <xdr:nvSpPr>
        <xdr:cNvPr id="367" name="テキスト ボックス 366"/>
        <xdr:cNvSpPr txBox="1"/>
      </xdr:nvSpPr>
      <xdr:spPr>
        <a:xfrm>
          <a:off x="9372111" y="951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377</xdr:rowOff>
    </xdr:from>
    <xdr:to>
      <xdr:col>46</xdr:col>
      <xdr:colOff>38100</xdr:colOff>
      <xdr:row>57</xdr:row>
      <xdr:rowOff>101977</xdr:rowOff>
    </xdr:to>
    <xdr:sp macro="" textlink="">
      <xdr:nvSpPr>
        <xdr:cNvPr id="368" name="楕円 367"/>
        <xdr:cNvSpPr/>
      </xdr:nvSpPr>
      <xdr:spPr>
        <a:xfrm>
          <a:off x="8699500" y="9773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93104</xdr:rowOff>
    </xdr:from>
    <xdr:ext cx="534377" cy="259045"/>
    <xdr:sp macro="" textlink="">
      <xdr:nvSpPr>
        <xdr:cNvPr id="369" name="テキスト ボックス 368"/>
        <xdr:cNvSpPr txBox="1"/>
      </xdr:nvSpPr>
      <xdr:spPr>
        <a:xfrm>
          <a:off x="8483111" y="986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35223</xdr:rowOff>
    </xdr:from>
    <xdr:to>
      <xdr:col>41</xdr:col>
      <xdr:colOff>101600</xdr:colOff>
      <xdr:row>56</xdr:row>
      <xdr:rowOff>136823</xdr:rowOff>
    </xdr:to>
    <xdr:sp macro="" textlink="">
      <xdr:nvSpPr>
        <xdr:cNvPr id="370" name="楕円 369"/>
        <xdr:cNvSpPr/>
      </xdr:nvSpPr>
      <xdr:spPr>
        <a:xfrm>
          <a:off x="7810500" y="963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153350</xdr:rowOff>
    </xdr:from>
    <xdr:ext cx="534377" cy="259045"/>
    <xdr:sp macro="" textlink="">
      <xdr:nvSpPr>
        <xdr:cNvPr id="371" name="テキスト ボックス 370"/>
        <xdr:cNvSpPr txBox="1"/>
      </xdr:nvSpPr>
      <xdr:spPr>
        <a:xfrm>
          <a:off x="7594111" y="9411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140019</xdr:rowOff>
    </xdr:from>
    <xdr:to>
      <xdr:col>36</xdr:col>
      <xdr:colOff>165100</xdr:colOff>
      <xdr:row>57</xdr:row>
      <xdr:rowOff>70169</xdr:rowOff>
    </xdr:to>
    <xdr:sp macro="" textlink="">
      <xdr:nvSpPr>
        <xdr:cNvPr id="372" name="楕円 371"/>
        <xdr:cNvSpPr/>
      </xdr:nvSpPr>
      <xdr:spPr>
        <a:xfrm>
          <a:off x="6921500" y="974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86696</xdr:rowOff>
    </xdr:from>
    <xdr:ext cx="534377" cy="259045"/>
    <xdr:sp macro="" textlink="">
      <xdr:nvSpPr>
        <xdr:cNvPr id="373" name="テキスト ボックス 372"/>
        <xdr:cNvSpPr txBox="1"/>
      </xdr:nvSpPr>
      <xdr:spPr>
        <a:xfrm>
          <a:off x="6705111" y="951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5" name="テキスト ボックス 39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117777</xdr:rowOff>
    </xdr:from>
    <xdr:to>
      <xdr:col>54</xdr:col>
      <xdr:colOff>189865</xdr:colOff>
      <xdr:row>79</xdr:row>
      <xdr:rowOff>44407</xdr:rowOff>
    </xdr:to>
    <xdr:cxnSp macro="">
      <xdr:nvCxnSpPr>
        <xdr:cNvPr id="399" name="直線コネクタ 398"/>
        <xdr:cNvCxnSpPr/>
      </xdr:nvCxnSpPr>
      <xdr:spPr>
        <a:xfrm flipV="1">
          <a:off x="10475595" y="12119277"/>
          <a:ext cx="1270" cy="146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48234</xdr:rowOff>
    </xdr:from>
    <xdr:ext cx="469744" cy="259045"/>
    <xdr:sp macro="" textlink="">
      <xdr:nvSpPr>
        <xdr:cNvPr id="400" name="商工費最小値テキスト"/>
        <xdr:cNvSpPr txBox="1"/>
      </xdr:nvSpPr>
      <xdr:spPr>
        <a:xfrm>
          <a:off x="10528300" y="1359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44407</xdr:rowOff>
    </xdr:from>
    <xdr:to>
      <xdr:col>55</xdr:col>
      <xdr:colOff>88900</xdr:colOff>
      <xdr:row>79</xdr:row>
      <xdr:rowOff>44407</xdr:rowOff>
    </xdr:to>
    <xdr:cxnSp macro="">
      <xdr:nvCxnSpPr>
        <xdr:cNvPr id="401" name="直線コネクタ 400"/>
        <xdr:cNvCxnSpPr/>
      </xdr:nvCxnSpPr>
      <xdr:spPr>
        <a:xfrm>
          <a:off x="10388600" y="13588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64454</xdr:rowOff>
    </xdr:from>
    <xdr:ext cx="599010" cy="259045"/>
    <xdr:sp macro="" textlink="">
      <xdr:nvSpPr>
        <xdr:cNvPr id="402" name="商工費最大値テキスト"/>
        <xdr:cNvSpPr txBox="1"/>
      </xdr:nvSpPr>
      <xdr:spPr>
        <a:xfrm>
          <a:off x="10528300" y="11894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140,014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117777</xdr:rowOff>
    </xdr:from>
    <xdr:to>
      <xdr:col>55</xdr:col>
      <xdr:colOff>88900</xdr:colOff>
      <xdr:row>70</xdr:row>
      <xdr:rowOff>117777</xdr:rowOff>
    </xdr:to>
    <xdr:cxnSp macro="">
      <xdr:nvCxnSpPr>
        <xdr:cNvPr id="403" name="直線コネクタ 402"/>
        <xdr:cNvCxnSpPr/>
      </xdr:nvCxnSpPr>
      <xdr:spPr>
        <a:xfrm>
          <a:off x="10388600" y="1211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19598</xdr:rowOff>
    </xdr:from>
    <xdr:to>
      <xdr:col>55</xdr:col>
      <xdr:colOff>0</xdr:colOff>
      <xdr:row>77</xdr:row>
      <xdr:rowOff>122358</xdr:rowOff>
    </xdr:to>
    <xdr:cxnSp macro="">
      <xdr:nvCxnSpPr>
        <xdr:cNvPr id="404" name="直線コネクタ 403"/>
        <xdr:cNvCxnSpPr/>
      </xdr:nvCxnSpPr>
      <xdr:spPr>
        <a:xfrm flipV="1">
          <a:off x="9639300" y="12878348"/>
          <a:ext cx="838200" cy="44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29728</xdr:rowOff>
    </xdr:from>
    <xdr:ext cx="534377" cy="259045"/>
    <xdr:sp macro="" textlink="">
      <xdr:nvSpPr>
        <xdr:cNvPr id="405" name="商工費平均値テキスト"/>
        <xdr:cNvSpPr txBox="1"/>
      </xdr:nvSpPr>
      <xdr:spPr>
        <a:xfrm>
          <a:off x="10528300" y="13231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51301</xdr:rowOff>
    </xdr:from>
    <xdr:to>
      <xdr:col>55</xdr:col>
      <xdr:colOff>50800</xdr:colOff>
      <xdr:row>77</xdr:row>
      <xdr:rowOff>152901</xdr:rowOff>
    </xdr:to>
    <xdr:sp macro="" textlink="">
      <xdr:nvSpPr>
        <xdr:cNvPr id="406" name="フローチャート: 判断 405"/>
        <xdr:cNvSpPr/>
      </xdr:nvSpPr>
      <xdr:spPr>
        <a:xfrm>
          <a:off x="10426700" y="132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122358</xdr:rowOff>
    </xdr:from>
    <xdr:to>
      <xdr:col>50</xdr:col>
      <xdr:colOff>114300</xdr:colOff>
      <xdr:row>78</xdr:row>
      <xdr:rowOff>81200</xdr:rowOff>
    </xdr:to>
    <xdr:cxnSp macro="">
      <xdr:nvCxnSpPr>
        <xdr:cNvPr id="407" name="直線コネクタ 406"/>
        <xdr:cNvCxnSpPr/>
      </xdr:nvCxnSpPr>
      <xdr:spPr>
        <a:xfrm flipV="1">
          <a:off x="8750300" y="13324008"/>
          <a:ext cx="889000" cy="13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6583</xdr:rowOff>
    </xdr:from>
    <xdr:to>
      <xdr:col>50</xdr:col>
      <xdr:colOff>165100</xdr:colOff>
      <xdr:row>78</xdr:row>
      <xdr:rowOff>108183</xdr:rowOff>
    </xdr:to>
    <xdr:sp macro="" textlink="">
      <xdr:nvSpPr>
        <xdr:cNvPr id="408" name="フローチャート: 判断 407"/>
        <xdr:cNvSpPr/>
      </xdr:nvSpPr>
      <xdr:spPr>
        <a:xfrm>
          <a:off x="9588500" y="13379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99310</xdr:rowOff>
    </xdr:from>
    <xdr:ext cx="534377" cy="259045"/>
    <xdr:sp macro="" textlink="">
      <xdr:nvSpPr>
        <xdr:cNvPr id="409" name="テキスト ボックス 408"/>
        <xdr:cNvSpPr txBox="1"/>
      </xdr:nvSpPr>
      <xdr:spPr>
        <a:xfrm>
          <a:off x="9372111" y="1347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81200</xdr:rowOff>
    </xdr:from>
    <xdr:to>
      <xdr:col>45</xdr:col>
      <xdr:colOff>177800</xdr:colOff>
      <xdr:row>79</xdr:row>
      <xdr:rowOff>61900</xdr:rowOff>
    </xdr:to>
    <xdr:cxnSp macro="">
      <xdr:nvCxnSpPr>
        <xdr:cNvPr id="410" name="直線コネクタ 409"/>
        <xdr:cNvCxnSpPr/>
      </xdr:nvCxnSpPr>
      <xdr:spPr>
        <a:xfrm flipV="1">
          <a:off x="7861300" y="13454300"/>
          <a:ext cx="889000" cy="152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31576</xdr:rowOff>
    </xdr:from>
    <xdr:to>
      <xdr:col>46</xdr:col>
      <xdr:colOff>38100</xdr:colOff>
      <xdr:row>78</xdr:row>
      <xdr:rowOff>133176</xdr:rowOff>
    </xdr:to>
    <xdr:sp macro="" textlink="">
      <xdr:nvSpPr>
        <xdr:cNvPr id="411" name="フローチャート: 判断 410"/>
        <xdr:cNvSpPr/>
      </xdr:nvSpPr>
      <xdr:spPr>
        <a:xfrm>
          <a:off x="8699500" y="1340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124303</xdr:rowOff>
    </xdr:from>
    <xdr:ext cx="534377" cy="259045"/>
    <xdr:sp macro="" textlink="">
      <xdr:nvSpPr>
        <xdr:cNvPr id="412" name="テキスト ボックス 411"/>
        <xdr:cNvSpPr txBox="1"/>
      </xdr:nvSpPr>
      <xdr:spPr>
        <a:xfrm>
          <a:off x="8483111" y="1349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61900</xdr:rowOff>
    </xdr:from>
    <xdr:to>
      <xdr:col>41</xdr:col>
      <xdr:colOff>50800</xdr:colOff>
      <xdr:row>79</xdr:row>
      <xdr:rowOff>67855</xdr:rowOff>
    </xdr:to>
    <xdr:cxnSp macro="">
      <xdr:nvCxnSpPr>
        <xdr:cNvPr id="413" name="直線コネクタ 412"/>
        <xdr:cNvCxnSpPr/>
      </xdr:nvCxnSpPr>
      <xdr:spPr>
        <a:xfrm flipV="1">
          <a:off x="6972300" y="13606450"/>
          <a:ext cx="889000" cy="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15780</xdr:rowOff>
    </xdr:from>
    <xdr:to>
      <xdr:col>41</xdr:col>
      <xdr:colOff>101600</xdr:colOff>
      <xdr:row>78</xdr:row>
      <xdr:rowOff>117380</xdr:rowOff>
    </xdr:to>
    <xdr:sp macro="" textlink="">
      <xdr:nvSpPr>
        <xdr:cNvPr id="414" name="フローチャート: 判断 413"/>
        <xdr:cNvSpPr/>
      </xdr:nvSpPr>
      <xdr:spPr>
        <a:xfrm>
          <a:off x="7810500" y="1338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133907</xdr:rowOff>
    </xdr:from>
    <xdr:ext cx="534377" cy="259045"/>
    <xdr:sp macro="" textlink="">
      <xdr:nvSpPr>
        <xdr:cNvPr id="415" name="テキスト ボックス 414"/>
        <xdr:cNvSpPr txBox="1"/>
      </xdr:nvSpPr>
      <xdr:spPr>
        <a:xfrm>
          <a:off x="7594111" y="1316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33699</xdr:rowOff>
    </xdr:from>
    <xdr:to>
      <xdr:col>36</xdr:col>
      <xdr:colOff>165100</xdr:colOff>
      <xdr:row>78</xdr:row>
      <xdr:rowOff>135299</xdr:rowOff>
    </xdr:to>
    <xdr:sp macro="" textlink="">
      <xdr:nvSpPr>
        <xdr:cNvPr id="416" name="フローチャート: 判断 415"/>
        <xdr:cNvSpPr/>
      </xdr:nvSpPr>
      <xdr:spPr>
        <a:xfrm>
          <a:off x="6921500" y="1340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151826</xdr:rowOff>
    </xdr:from>
    <xdr:ext cx="534377" cy="259045"/>
    <xdr:sp macro="" textlink="">
      <xdr:nvSpPr>
        <xdr:cNvPr id="417" name="テキスト ボックス 416"/>
        <xdr:cNvSpPr txBox="1"/>
      </xdr:nvSpPr>
      <xdr:spPr>
        <a:xfrm>
          <a:off x="6705111" y="1318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140248</xdr:rowOff>
    </xdr:from>
    <xdr:to>
      <xdr:col>55</xdr:col>
      <xdr:colOff>50800</xdr:colOff>
      <xdr:row>75</xdr:row>
      <xdr:rowOff>70398</xdr:rowOff>
    </xdr:to>
    <xdr:sp macro="" textlink="">
      <xdr:nvSpPr>
        <xdr:cNvPr id="423" name="楕円 422"/>
        <xdr:cNvSpPr/>
      </xdr:nvSpPr>
      <xdr:spPr>
        <a:xfrm>
          <a:off x="10426700" y="1282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163125</xdr:rowOff>
    </xdr:from>
    <xdr:ext cx="534377" cy="259045"/>
    <xdr:sp macro="" textlink="">
      <xdr:nvSpPr>
        <xdr:cNvPr id="424" name="商工費該当値テキスト"/>
        <xdr:cNvSpPr txBox="1"/>
      </xdr:nvSpPr>
      <xdr:spPr>
        <a:xfrm>
          <a:off x="10528300" y="12678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71558</xdr:rowOff>
    </xdr:from>
    <xdr:to>
      <xdr:col>50</xdr:col>
      <xdr:colOff>165100</xdr:colOff>
      <xdr:row>78</xdr:row>
      <xdr:rowOff>1708</xdr:rowOff>
    </xdr:to>
    <xdr:sp macro="" textlink="">
      <xdr:nvSpPr>
        <xdr:cNvPr id="425" name="楕円 424"/>
        <xdr:cNvSpPr/>
      </xdr:nvSpPr>
      <xdr:spPr>
        <a:xfrm>
          <a:off x="9588500" y="1327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18235</xdr:rowOff>
    </xdr:from>
    <xdr:ext cx="534377" cy="259045"/>
    <xdr:sp macro="" textlink="">
      <xdr:nvSpPr>
        <xdr:cNvPr id="426" name="テキスト ボックス 425"/>
        <xdr:cNvSpPr txBox="1"/>
      </xdr:nvSpPr>
      <xdr:spPr>
        <a:xfrm>
          <a:off x="9372111" y="1304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30400</xdr:rowOff>
    </xdr:from>
    <xdr:to>
      <xdr:col>46</xdr:col>
      <xdr:colOff>38100</xdr:colOff>
      <xdr:row>78</xdr:row>
      <xdr:rowOff>132000</xdr:rowOff>
    </xdr:to>
    <xdr:sp macro="" textlink="">
      <xdr:nvSpPr>
        <xdr:cNvPr id="427" name="楕円 426"/>
        <xdr:cNvSpPr/>
      </xdr:nvSpPr>
      <xdr:spPr>
        <a:xfrm>
          <a:off x="8699500" y="1340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148527</xdr:rowOff>
    </xdr:from>
    <xdr:ext cx="534377" cy="259045"/>
    <xdr:sp macro="" textlink="">
      <xdr:nvSpPr>
        <xdr:cNvPr id="428" name="テキスト ボックス 427"/>
        <xdr:cNvSpPr txBox="1"/>
      </xdr:nvSpPr>
      <xdr:spPr>
        <a:xfrm>
          <a:off x="8483111" y="13178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11100</xdr:rowOff>
    </xdr:from>
    <xdr:to>
      <xdr:col>41</xdr:col>
      <xdr:colOff>101600</xdr:colOff>
      <xdr:row>79</xdr:row>
      <xdr:rowOff>112700</xdr:rowOff>
    </xdr:to>
    <xdr:sp macro="" textlink="">
      <xdr:nvSpPr>
        <xdr:cNvPr id="429" name="楕円 428"/>
        <xdr:cNvSpPr/>
      </xdr:nvSpPr>
      <xdr:spPr>
        <a:xfrm>
          <a:off x="7810500" y="1355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103827</xdr:rowOff>
    </xdr:from>
    <xdr:ext cx="469744" cy="259045"/>
    <xdr:sp macro="" textlink="">
      <xdr:nvSpPr>
        <xdr:cNvPr id="430" name="テキスト ボックス 429"/>
        <xdr:cNvSpPr txBox="1"/>
      </xdr:nvSpPr>
      <xdr:spPr>
        <a:xfrm>
          <a:off x="7626428" y="13648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17055</xdr:rowOff>
    </xdr:from>
    <xdr:to>
      <xdr:col>36</xdr:col>
      <xdr:colOff>165100</xdr:colOff>
      <xdr:row>79</xdr:row>
      <xdr:rowOff>118655</xdr:rowOff>
    </xdr:to>
    <xdr:sp macro="" textlink="">
      <xdr:nvSpPr>
        <xdr:cNvPr id="431" name="楕円 430"/>
        <xdr:cNvSpPr/>
      </xdr:nvSpPr>
      <xdr:spPr>
        <a:xfrm>
          <a:off x="6921500" y="1356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109782</xdr:rowOff>
    </xdr:from>
    <xdr:ext cx="469744" cy="259045"/>
    <xdr:sp macro="" textlink="">
      <xdr:nvSpPr>
        <xdr:cNvPr id="432" name="テキスト ボックス 431"/>
        <xdr:cNvSpPr txBox="1"/>
      </xdr:nvSpPr>
      <xdr:spPr>
        <a:xfrm>
          <a:off x="6737428" y="13654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6" name="テキスト ボックス 44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145476</xdr:rowOff>
    </xdr:from>
    <xdr:to>
      <xdr:col>54</xdr:col>
      <xdr:colOff>189865</xdr:colOff>
      <xdr:row>98</xdr:row>
      <xdr:rowOff>136385</xdr:rowOff>
    </xdr:to>
    <xdr:cxnSp macro="">
      <xdr:nvCxnSpPr>
        <xdr:cNvPr id="456" name="直線コネクタ 455"/>
        <xdr:cNvCxnSpPr/>
      </xdr:nvCxnSpPr>
      <xdr:spPr>
        <a:xfrm flipV="1">
          <a:off x="10475595" y="15404526"/>
          <a:ext cx="1270" cy="1533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140212</xdr:rowOff>
    </xdr:from>
    <xdr:ext cx="534377" cy="259045"/>
    <xdr:sp macro="" textlink="">
      <xdr:nvSpPr>
        <xdr:cNvPr id="457" name="土木費最小値テキスト"/>
        <xdr:cNvSpPr txBox="1"/>
      </xdr:nvSpPr>
      <xdr:spPr>
        <a:xfrm>
          <a:off x="10528300" y="1694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136385</xdr:rowOff>
    </xdr:from>
    <xdr:to>
      <xdr:col>55</xdr:col>
      <xdr:colOff>88900</xdr:colOff>
      <xdr:row>98</xdr:row>
      <xdr:rowOff>136385</xdr:rowOff>
    </xdr:to>
    <xdr:cxnSp macro="">
      <xdr:nvCxnSpPr>
        <xdr:cNvPr id="458" name="直線コネクタ 457"/>
        <xdr:cNvCxnSpPr/>
      </xdr:nvCxnSpPr>
      <xdr:spPr>
        <a:xfrm>
          <a:off x="10388600" y="16938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92153</xdr:rowOff>
    </xdr:from>
    <xdr:ext cx="599010" cy="259045"/>
    <xdr:sp macro="" textlink="">
      <xdr:nvSpPr>
        <xdr:cNvPr id="459" name="土木費最大値テキスト"/>
        <xdr:cNvSpPr txBox="1"/>
      </xdr:nvSpPr>
      <xdr:spPr>
        <a:xfrm>
          <a:off x="10528300" y="15179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423,484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145476</xdr:rowOff>
    </xdr:from>
    <xdr:to>
      <xdr:col>55</xdr:col>
      <xdr:colOff>88900</xdr:colOff>
      <xdr:row>89</xdr:row>
      <xdr:rowOff>145476</xdr:rowOff>
    </xdr:to>
    <xdr:cxnSp macro="">
      <xdr:nvCxnSpPr>
        <xdr:cNvPr id="460" name="直線コネクタ 459"/>
        <xdr:cNvCxnSpPr/>
      </xdr:nvCxnSpPr>
      <xdr:spPr>
        <a:xfrm>
          <a:off x="10388600" y="1540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120517</xdr:rowOff>
    </xdr:from>
    <xdr:to>
      <xdr:col>55</xdr:col>
      <xdr:colOff>0</xdr:colOff>
      <xdr:row>98</xdr:row>
      <xdr:rowOff>38250</xdr:rowOff>
    </xdr:to>
    <xdr:cxnSp macro="">
      <xdr:nvCxnSpPr>
        <xdr:cNvPr id="461" name="直線コネクタ 460"/>
        <xdr:cNvCxnSpPr/>
      </xdr:nvCxnSpPr>
      <xdr:spPr>
        <a:xfrm flipV="1">
          <a:off x="9639300" y="16751167"/>
          <a:ext cx="838200" cy="89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57680</xdr:rowOff>
    </xdr:from>
    <xdr:ext cx="534377" cy="259045"/>
    <xdr:sp macro="" textlink="">
      <xdr:nvSpPr>
        <xdr:cNvPr id="462" name="土木費平均値テキスト"/>
        <xdr:cNvSpPr txBox="1"/>
      </xdr:nvSpPr>
      <xdr:spPr>
        <a:xfrm>
          <a:off x="10528300" y="166883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79253</xdr:rowOff>
    </xdr:from>
    <xdr:to>
      <xdr:col>55</xdr:col>
      <xdr:colOff>50800</xdr:colOff>
      <xdr:row>98</xdr:row>
      <xdr:rowOff>9403</xdr:rowOff>
    </xdr:to>
    <xdr:sp macro="" textlink="">
      <xdr:nvSpPr>
        <xdr:cNvPr id="463" name="フローチャート: 判断 462"/>
        <xdr:cNvSpPr/>
      </xdr:nvSpPr>
      <xdr:spPr>
        <a:xfrm>
          <a:off x="10426700" y="1670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36182</xdr:rowOff>
    </xdr:from>
    <xdr:to>
      <xdr:col>50</xdr:col>
      <xdr:colOff>114300</xdr:colOff>
      <xdr:row>98</xdr:row>
      <xdr:rowOff>38250</xdr:rowOff>
    </xdr:to>
    <xdr:cxnSp macro="">
      <xdr:nvCxnSpPr>
        <xdr:cNvPr id="464" name="直線コネクタ 463"/>
        <xdr:cNvCxnSpPr/>
      </xdr:nvCxnSpPr>
      <xdr:spPr>
        <a:xfrm>
          <a:off x="8750300" y="16838282"/>
          <a:ext cx="889000" cy="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56195</xdr:rowOff>
    </xdr:from>
    <xdr:to>
      <xdr:col>50</xdr:col>
      <xdr:colOff>165100</xdr:colOff>
      <xdr:row>97</xdr:row>
      <xdr:rowOff>157795</xdr:rowOff>
    </xdr:to>
    <xdr:sp macro="" textlink="">
      <xdr:nvSpPr>
        <xdr:cNvPr id="465" name="フローチャート: 判断 464"/>
        <xdr:cNvSpPr/>
      </xdr:nvSpPr>
      <xdr:spPr>
        <a:xfrm>
          <a:off x="9588500" y="1668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2872</xdr:rowOff>
    </xdr:from>
    <xdr:ext cx="534377" cy="259045"/>
    <xdr:sp macro="" textlink="">
      <xdr:nvSpPr>
        <xdr:cNvPr id="466" name="テキスト ボックス 465"/>
        <xdr:cNvSpPr txBox="1"/>
      </xdr:nvSpPr>
      <xdr:spPr>
        <a:xfrm>
          <a:off x="9372111" y="1646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104533</xdr:rowOff>
    </xdr:from>
    <xdr:to>
      <xdr:col>45</xdr:col>
      <xdr:colOff>177800</xdr:colOff>
      <xdr:row>98</xdr:row>
      <xdr:rowOff>36182</xdr:rowOff>
    </xdr:to>
    <xdr:cxnSp macro="">
      <xdr:nvCxnSpPr>
        <xdr:cNvPr id="467" name="直線コネクタ 466"/>
        <xdr:cNvCxnSpPr/>
      </xdr:nvCxnSpPr>
      <xdr:spPr>
        <a:xfrm>
          <a:off x="7861300" y="16563733"/>
          <a:ext cx="889000" cy="27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15162</xdr:rowOff>
    </xdr:from>
    <xdr:to>
      <xdr:col>46</xdr:col>
      <xdr:colOff>38100</xdr:colOff>
      <xdr:row>97</xdr:row>
      <xdr:rowOff>116762</xdr:rowOff>
    </xdr:to>
    <xdr:sp macro="" textlink="">
      <xdr:nvSpPr>
        <xdr:cNvPr id="468" name="フローチャート: 判断 467"/>
        <xdr:cNvSpPr/>
      </xdr:nvSpPr>
      <xdr:spPr>
        <a:xfrm>
          <a:off x="8699500" y="1664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133289</xdr:rowOff>
    </xdr:from>
    <xdr:ext cx="534377" cy="259045"/>
    <xdr:sp macro="" textlink="">
      <xdr:nvSpPr>
        <xdr:cNvPr id="469" name="テキスト ボックス 468"/>
        <xdr:cNvSpPr txBox="1"/>
      </xdr:nvSpPr>
      <xdr:spPr>
        <a:xfrm>
          <a:off x="8483111" y="1642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104533</xdr:rowOff>
    </xdr:from>
    <xdr:to>
      <xdr:col>41</xdr:col>
      <xdr:colOff>50800</xdr:colOff>
      <xdr:row>97</xdr:row>
      <xdr:rowOff>118010</xdr:rowOff>
    </xdr:to>
    <xdr:cxnSp macro="">
      <xdr:nvCxnSpPr>
        <xdr:cNvPr id="470" name="直線コネクタ 469"/>
        <xdr:cNvCxnSpPr/>
      </xdr:nvCxnSpPr>
      <xdr:spPr>
        <a:xfrm flipV="1">
          <a:off x="6972300" y="16563733"/>
          <a:ext cx="889000" cy="184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96044</xdr:rowOff>
    </xdr:from>
    <xdr:to>
      <xdr:col>41</xdr:col>
      <xdr:colOff>101600</xdr:colOff>
      <xdr:row>98</xdr:row>
      <xdr:rowOff>26194</xdr:rowOff>
    </xdr:to>
    <xdr:sp macro="" textlink="">
      <xdr:nvSpPr>
        <xdr:cNvPr id="471" name="フローチャート: 判断 470"/>
        <xdr:cNvSpPr/>
      </xdr:nvSpPr>
      <xdr:spPr>
        <a:xfrm>
          <a:off x="7810500" y="16726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17321</xdr:rowOff>
    </xdr:from>
    <xdr:ext cx="534377" cy="259045"/>
    <xdr:sp macro="" textlink="">
      <xdr:nvSpPr>
        <xdr:cNvPr id="472" name="テキスト ボックス 471"/>
        <xdr:cNvSpPr txBox="1"/>
      </xdr:nvSpPr>
      <xdr:spPr>
        <a:xfrm>
          <a:off x="7594111" y="1681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104863</xdr:rowOff>
    </xdr:from>
    <xdr:to>
      <xdr:col>36</xdr:col>
      <xdr:colOff>165100</xdr:colOff>
      <xdr:row>98</xdr:row>
      <xdr:rowOff>35013</xdr:rowOff>
    </xdr:to>
    <xdr:sp macro="" textlink="">
      <xdr:nvSpPr>
        <xdr:cNvPr id="473" name="フローチャート: 判断 472"/>
        <xdr:cNvSpPr/>
      </xdr:nvSpPr>
      <xdr:spPr>
        <a:xfrm>
          <a:off x="6921500" y="1673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26140</xdr:rowOff>
    </xdr:from>
    <xdr:ext cx="534377" cy="259045"/>
    <xdr:sp macro="" textlink="">
      <xdr:nvSpPr>
        <xdr:cNvPr id="474" name="テキスト ボックス 473"/>
        <xdr:cNvSpPr txBox="1"/>
      </xdr:nvSpPr>
      <xdr:spPr>
        <a:xfrm>
          <a:off x="6705111" y="1682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69717</xdr:rowOff>
    </xdr:from>
    <xdr:to>
      <xdr:col>55</xdr:col>
      <xdr:colOff>50800</xdr:colOff>
      <xdr:row>97</xdr:row>
      <xdr:rowOff>171317</xdr:rowOff>
    </xdr:to>
    <xdr:sp macro="" textlink="">
      <xdr:nvSpPr>
        <xdr:cNvPr id="480" name="楕円 479"/>
        <xdr:cNvSpPr/>
      </xdr:nvSpPr>
      <xdr:spPr>
        <a:xfrm>
          <a:off x="10426700" y="1670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92594</xdr:rowOff>
    </xdr:from>
    <xdr:ext cx="534377" cy="259045"/>
    <xdr:sp macro="" textlink="">
      <xdr:nvSpPr>
        <xdr:cNvPr id="481" name="土木費該当値テキスト"/>
        <xdr:cNvSpPr txBox="1"/>
      </xdr:nvSpPr>
      <xdr:spPr>
        <a:xfrm>
          <a:off x="10528300" y="1655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158900</xdr:rowOff>
    </xdr:from>
    <xdr:to>
      <xdr:col>50</xdr:col>
      <xdr:colOff>165100</xdr:colOff>
      <xdr:row>98</xdr:row>
      <xdr:rowOff>89050</xdr:rowOff>
    </xdr:to>
    <xdr:sp macro="" textlink="">
      <xdr:nvSpPr>
        <xdr:cNvPr id="482" name="楕円 481"/>
        <xdr:cNvSpPr/>
      </xdr:nvSpPr>
      <xdr:spPr>
        <a:xfrm>
          <a:off x="9588500" y="1678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80177</xdr:rowOff>
    </xdr:from>
    <xdr:ext cx="534377" cy="259045"/>
    <xdr:sp macro="" textlink="">
      <xdr:nvSpPr>
        <xdr:cNvPr id="483" name="テキスト ボックス 482"/>
        <xdr:cNvSpPr txBox="1"/>
      </xdr:nvSpPr>
      <xdr:spPr>
        <a:xfrm>
          <a:off x="9372111" y="1688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156832</xdr:rowOff>
    </xdr:from>
    <xdr:to>
      <xdr:col>46</xdr:col>
      <xdr:colOff>38100</xdr:colOff>
      <xdr:row>98</xdr:row>
      <xdr:rowOff>86982</xdr:rowOff>
    </xdr:to>
    <xdr:sp macro="" textlink="">
      <xdr:nvSpPr>
        <xdr:cNvPr id="484" name="楕円 483"/>
        <xdr:cNvSpPr/>
      </xdr:nvSpPr>
      <xdr:spPr>
        <a:xfrm>
          <a:off x="8699500" y="1678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78109</xdr:rowOff>
    </xdr:from>
    <xdr:ext cx="534377" cy="259045"/>
    <xdr:sp macro="" textlink="">
      <xdr:nvSpPr>
        <xdr:cNvPr id="485" name="テキスト ボックス 484"/>
        <xdr:cNvSpPr txBox="1"/>
      </xdr:nvSpPr>
      <xdr:spPr>
        <a:xfrm>
          <a:off x="8483111" y="16880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53733</xdr:rowOff>
    </xdr:from>
    <xdr:to>
      <xdr:col>41</xdr:col>
      <xdr:colOff>101600</xdr:colOff>
      <xdr:row>96</xdr:row>
      <xdr:rowOff>155333</xdr:rowOff>
    </xdr:to>
    <xdr:sp macro="" textlink="">
      <xdr:nvSpPr>
        <xdr:cNvPr id="486" name="楕円 485"/>
        <xdr:cNvSpPr/>
      </xdr:nvSpPr>
      <xdr:spPr>
        <a:xfrm>
          <a:off x="7810500" y="1651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410</xdr:rowOff>
    </xdr:from>
    <xdr:ext cx="599010" cy="259045"/>
    <xdr:sp macro="" textlink="">
      <xdr:nvSpPr>
        <xdr:cNvPr id="487" name="テキスト ボックス 486"/>
        <xdr:cNvSpPr txBox="1"/>
      </xdr:nvSpPr>
      <xdr:spPr>
        <a:xfrm>
          <a:off x="7561795" y="16288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67210</xdr:rowOff>
    </xdr:from>
    <xdr:to>
      <xdr:col>36</xdr:col>
      <xdr:colOff>165100</xdr:colOff>
      <xdr:row>97</xdr:row>
      <xdr:rowOff>168810</xdr:rowOff>
    </xdr:to>
    <xdr:sp macro="" textlink="">
      <xdr:nvSpPr>
        <xdr:cNvPr id="488" name="楕円 487"/>
        <xdr:cNvSpPr/>
      </xdr:nvSpPr>
      <xdr:spPr>
        <a:xfrm>
          <a:off x="6921500" y="1669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13887</xdr:rowOff>
    </xdr:from>
    <xdr:ext cx="534377" cy="259045"/>
    <xdr:sp macro="" textlink="">
      <xdr:nvSpPr>
        <xdr:cNvPr id="489" name="テキスト ボックス 488"/>
        <xdr:cNvSpPr txBox="1"/>
      </xdr:nvSpPr>
      <xdr:spPr>
        <a:xfrm>
          <a:off x="6705111" y="16473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2" name="テキスト ボックス 501"/>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133642</xdr:rowOff>
    </xdr:from>
    <xdr:to>
      <xdr:col>85</xdr:col>
      <xdr:colOff>126364</xdr:colOff>
      <xdr:row>39</xdr:row>
      <xdr:rowOff>104019</xdr:rowOff>
    </xdr:to>
    <xdr:cxnSp macro="">
      <xdr:nvCxnSpPr>
        <xdr:cNvPr id="514" name="直線コネクタ 513"/>
        <xdr:cNvCxnSpPr/>
      </xdr:nvCxnSpPr>
      <xdr:spPr>
        <a:xfrm flipV="1">
          <a:off x="16317595" y="5448592"/>
          <a:ext cx="1269" cy="1341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107846</xdr:rowOff>
    </xdr:from>
    <xdr:ext cx="534377" cy="259045"/>
    <xdr:sp macro="" textlink="">
      <xdr:nvSpPr>
        <xdr:cNvPr id="515" name="消防費最小値テキスト"/>
        <xdr:cNvSpPr txBox="1"/>
      </xdr:nvSpPr>
      <xdr:spPr>
        <a:xfrm>
          <a:off x="16370300" y="679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104019</xdr:rowOff>
    </xdr:from>
    <xdr:to>
      <xdr:col>86</xdr:col>
      <xdr:colOff>25400</xdr:colOff>
      <xdr:row>39</xdr:row>
      <xdr:rowOff>104019</xdr:rowOff>
    </xdr:to>
    <xdr:cxnSp macro="">
      <xdr:nvCxnSpPr>
        <xdr:cNvPr id="516" name="直線コネクタ 515"/>
        <xdr:cNvCxnSpPr/>
      </xdr:nvCxnSpPr>
      <xdr:spPr>
        <a:xfrm>
          <a:off x="16230600" y="679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80319</xdr:rowOff>
    </xdr:from>
    <xdr:ext cx="534377" cy="259045"/>
    <xdr:sp macro="" textlink="">
      <xdr:nvSpPr>
        <xdr:cNvPr id="517" name="消防費最大値テキスト"/>
        <xdr:cNvSpPr txBox="1"/>
      </xdr:nvSpPr>
      <xdr:spPr>
        <a:xfrm>
          <a:off x="16370300" y="522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87,318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133642</xdr:rowOff>
    </xdr:from>
    <xdr:to>
      <xdr:col>86</xdr:col>
      <xdr:colOff>25400</xdr:colOff>
      <xdr:row>31</xdr:row>
      <xdr:rowOff>133642</xdr:rowOff>
    </xdr:to>
    <xdr:cxnSp macro="">
      <xdr:nvCxnSpPr>
        <xdr:cNvPr id="518" name="直線コネクタ 517"/>
        <xdr:cNvCxnSpPr/>
      </xdr:nvCxnSpPr>
      <xdr:spPr>
        <a:xfrm>
          <a:off x="16230600" y="544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132728</xdr:rowOff>
    </xdr:from>
    <xdr:to>
      <xdr:col>85</xdr:col>
      <xdr:colOff>127000</xdr:colOff>
      <xdr:row>39</xdr:row>
      <xdr:rowOff>18561</xdr:rowOff>
    </xdr:to>
    <xdr:cxnSp macro="">
      <xdr:nvCxnSpPr>
        <xdr:cNvPr id="519" name="直線コネクタ 518"/>
        <xdr:cNvCxnSpPr/>
      </xdr:nvCxnSpPr>
      <xdr:spPr>
        <a:xfrm>
          <a:off x="15481300" y="6647828"/>
          <a:ext cx="838200" cy="57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155763</xdr:rowOff>
    </xdr:from>
    <xdr:ext cx="534377" cy="259045"/>
    <xdr:sp macro="" textlink="">
      <xdr:nvSpPr>
        <xdr:cNvPr id="520" name="消防費平均値テキスト"/>
        <xdr:cNvSpPr txBox="1"/>
      </xdr:nvSpPr>
      <xdr:spPr>
        <a:xfrm>
          <a:off x="16370300" y="6327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132886</xdr:rowOff>
    </xdr:from>
    <xdr:to>
      <xdr:col>85</xdr:col>
      <xdr:colOff>177800</xdr:colOff>
      <xdr:row>38</xdr:row>
      <xdr:rowOff>63036</xdr:rowOff>
    </xdr:to>
    <xdr:sp macro="" textlink="">
      <xdr:nvSpPr>
        <xdr:cNvPr id="521" name="フローチャート: 判断 520"/>
        <xdr:cNvSpPr/>
      </xdr:nvSpPr>
      <xdr:spPr>
        <a:xfrm>
          <a:off x="16268700" y="64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128365</xdr:rowOff>
    </xdr:from>
    <xdr:to>
      <xdr:col>81</xdr:col>
      <xdr:colOff>50800</xdr:colOff>
      <xdr:row>38</xdr:row>
      <xdr:rowOff>132728</xdr:rowOff>
    </xdr:to>
    <xdr:cxnSp macro="">
      <xdr:nvCxnSpPr>
        <xdr:cNvPr id="522" name="直線コネクタ 521"/>
        <xdr:cNvCxnSpPr/>
      </xdr:nvCxnSpPr>
      <xdr:spPr>
        <a:xfrm>
          <a:off x="14592300" y="6643465"/>
          <a:ext cx="889000" cy="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156166</xdr:rowOff>
    </xdr:from>
    <xdr:to>
      <xdr:col>81</xdr:col>
      <xdr:colOff>101600</xdr:colOff>
      <xdr:row>38</xdr:row>
      <xdr:rowOff>86316</xdr:rowOff>
    </xdr:to>
    <xdr:sp macro="" textlink="">
      <xdr:nvSpPr>
        <xdr:cNvPr id="523" name="フローチャート: 判断 522"/>
        <xdr:cNvSpPr/>
      </xdr:nvSpPr>
      <xdr:spPr>
        <a:xfrm>
          <a:off x="15430500" y="6499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102843</xdr:rowOff>
    </xdr:from>
    <xdr:ext cx="534377" cy="259045"/>
    <xdr:sp macro="" textlink="">
      <xdr:nvSpPr>
        <xdr:cNvPr id="524" name="テキスト ボックス 523"/>
        <xdr:cNvSpPr txBox="1"/>
      </xdr:nvSpPr>
      <xdr:spPr>
        <a:xfrm>
          <a:off x="15214111" y="627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128365</xdr:rowOff>
    </xdr:from>
    <xdr:to>
      <xdr:col>76</xdr:col>
      <xdr:colOff>114300</xdr:colOff>
      <xdr:row>39</xdr:row>
      <xdr:rowOff>60433</xdr:rowOff>
    </xdr:to>
    <xdr:cxnSp macro="">
      <xdr:nvCxnSpPr>
        <xdr:cNvPr id="525" name="直線コネクタ 524"/>
        <xdr:cNvCxnSpPr/>
      </xdr:nvCxnSpPr>
      <xdr:spPr>
        <a:xfrm flipV="1">
          <a:off x="13703300" y="6643465"/>
          <a:ext cx="889000" cy="10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70097</xdr:rowOff>
    </xdr:from>
    <xdr:to>
      <xdr:col>76</xdr:col>
      <xdr:colOff>165100</xdr:colOff>
      <xdr:row>39</xdr:row>
      <xdr:rowOff>247</xdr:rowOff>
    </xdr:to>
    <xdr:sp macro="" textlink="">
      <xdr:nvSpPr>
        <xdr:cNvPr id="526" name="フローチャート: 判断 525"/>
        <xdr:cNvSpPr/>
      </xdr:nvSpPr>
      <xdr:spPr>
        <a:xfrm>
          <a:off x="14541500" y="6585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16775</xdr:rowOff>
    </xdr:from>
    <xdr:ext cx="534377" cy="259045"/>
    <xdr:sp macro="" textlink="">
      <xdr:nvSpPr>
        <xdr:cNvPr id="527" name="テキスト ボックス 526"/>
        <xdr:cNvSpPr txBox="1"/>
      </xdr:nvSpPr>
      <xdr:spPr>
        <a:xfrm>
          <a:off x="14325111" y="636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101562</xdr:rowOff>
    </xdr:from>
    <xdr:to>
      <xdr:col>71</xdr:col>
      <xdr:colOff>177800</xdr:colOff>
      <xdr:row>39</xdr:row>
      <xdr:rowOff>60433</xdr:rowOff>
    </xdr:to>
    <xdr:cxnSp macro="">
      <xdr:nvCxnSpPr>
        <xdr:cNvPr id="528" name="直線コネクタ 527"/>
        <xdr:cNvCxnSpPr/>
      </xdr:nvCxnSpPr>
      <xdr:spPr>
        <a:xfrm>
          <a:off x="12814300" y="6616662"/>
          <a:ext cx="889000" cy="130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41218</xdr:rowOff>
    </xdr:from>
    <xdr:to>
      <xdr:col>72</xdr:col>
      <xdr:colOff>38100</xdr:colOff>
      <xdr:row>38</xdr:row>
      <xdr:rowOff>142818</xdr:rowOff>
    </xdr:to>
    <xdr:sp macro="" textlink="">
      <xdr:nvSpPr>
        <xdr:cNvPr id="529" name="フローチャート: 判断 528"/>
        <xdr:cNvSpPr/>
      </xdr:nvSpPr>
      <xdr:spPr>
        <a:xfrm>
          <a:off x="13652500" y="655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159345</xdr:rowOff>
    </xdr:from>
    <xdr:ext cx="534377" cy="259045"/>
    <xdr:sp macro="" textlink="">
      <xdr:nvSpPr>
        <xdr:cNvPr id="530" name="テキスト ボックス 529"/>
        <xdr:cNvSpPr txBox="1"/>
      </xdr:nvSpPr>
      <xdr:spPr>
        <a:xfrm>
          <a:off x="13436111" y="633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58954</xdr:rowOff>
    </xdr:from>
    <xdr:to>
      <xdr:col>67</xdr:col>
      <xdr:colOff>101600</xdr:colOff>
      <xdr:row>38</xdr:row>
      <xdr:rowOff>160554</xdr:rowOff>
    </xdr:to>
    <xdr:sp macro="" textlink="">
      <xdr:nvSpPr>
        <xdr:cNvPr id="531" name="フローチャート: 判断 530"/>
        <xdr:cNvSpPr/>
      </xdr:nvSpPr>
      <xdr:spPr>
        <a:xfrm>
          <a:off x="12763500" y="657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151681</xdr:rowOff>
    </xdr:from>
    <xdr:ext cx="534377" cy="259045"/>
    <xdr:sp macro="" textlink="">
      <xdr:nvSpPr>
        <xdr:cNvPr id="532" name="テキスト ボックス 531"/>
        <xdr:cNvSpPr txBox="1"/>
      </xdr:nvSpPr>
      <xdr:spPr>
        <a:xfrm>
          <a:off x="12547111" y="666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139211</xdr:rowOff>
    </xdr:from>
    <xdr:to>
      <xdr:col>85</xdr:col>
      <xdr:colOff>177800</xdr:colOff>
      <xdr:row>39</xdr:row>
      <xdr:rowOff>69361</xdr:rowOff>
    </xdr:to>
    <xdr:sp macro="" textlink="">
      <xdr:nvSpPr>
        <xdr:cNvPr id="538" name="楕円 537"/>
        <xdr:cNvSpPr/>
      </xdr:nvSpPr>
      <xdr:spPr>
        <a:xfrm>
          <a:off x="16268700" y="665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54138</xdr:rowOff>
    </xdr:from>
    <xdr:ext cx="534377" cy="259045"/>
    <xdr:sp macro="" textlink="">
      <xdr:nvSpPr>
        <xdr:cNvPr id="539" name="消防費該当値テキスト"/>
        <xdr:cNvSpPr txBox="1"/>
      </xdr:nvSpPr>
      <xdr:spPr>
        <a:xfrm>
          <a:off x="16370300" y="656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81928</xdr:rowOff>
    </xdr:from>
    <xdr:to>
      <xdr:col>81</xdr:col>
      <xdr:colOff>101600</xdr:colOff>
      <xdr:row>39</xdr:row>
      <xdr:rowOff>12078</xdr:rowOff>
    </xdr:to>
    <xdr:sp macro="" textlink="">
      <xdr:nvSpPr>
        <xdr:cNvPr id="540" name="楕円 539"/>
        <xdr:cNvSpPr/>
      </xdr:nvSpPr>
      <xdr:spPr>
        <a:xfrm>
          <a:off x="15430500" y="659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3205</xdr:rowOff>
    </xdr:from>
    <xdr:ext cx="534377" cy="259045"/>
    <xdr:sp macro="" textlink="">
      <xdr:nvSpPr>
        <xdr:cNvPr id="541" name="テキスト ボックス 540"/>
        <xdr:cNvSpPr txBox="1"/>
      </xdr:nvSpPr>
      <xdr:spPr>
        <a:xfrm>
          <a:off x="15214111" y="6689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77565</xdr:rowOff>
    </xdr:from>
    <xdr:to>
      <xdr:col>76</xdr:col>
      <xdr:colOff>165100</xdr:colOff>
      <xdr:row>39</xdr:row>
      <xdr:rowOff>7715</xdr:rowOff>
    </xdr:to>
    <xdr:sp macro="" textlink="">
      <xdr:nvSpPr>
        <xdr:cNvPr id="542" name="楕円 541"/>
        <xdr:cNvSpPr/>
      </xdr:nvSpPr>
      <xdr:spPr>
        <a:xfrm>
          <a:off x="14541500" y="659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170292</xdr:rowOff>
    </xdr:from>
    <xdr:ext cx="534377" cy="259045"/>
    <xdr:sp macro="" textlink="">
      <xdr:nvSpPr>
        <xdr:cNvPr id="543" name="テキスト ボックス 542"/>
        <xdr:cNvSpPr txBox="1"/>
      </xdr:nvSpPr>
      <xdr:spPr>
        <a:xfrm>
          <a:off x="14325111" y="668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9633</xdr:rowOff>
    </xdr:from>
    <xdr:to>
      <xdr:col>72</xdr:col>
      <xdr:colOff>38100</xdr:colOff>
      <xdr:row>39</xdr:row>
      <xdr:rowOff>111233</xdr:rowOff>
    </xdr:to>
    <xdr:sp macro="" textlink="">
      <xdr:nvSpPr>
        <xdr:cNvPr id="544" name="楕円 543"/>
        <xdr:cNvSpPr/>
      </xdr:nvSpPr>
      <xdr:spPr>
        <a:xfrm>
          <a:off x="13652500" y="669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102360</xdr:rowOff>
    </xdr:from>
    <xdr:ext cx="534377" cy="259045"/>
    <xdr:sp macro="" textlink="">
      <xdr:nvSpPr>
        <xdr:cNvPr id="545" name="テキスト ボックス 544"/>
        <xdr:cNvSpPr txBox="1"/>
      </xdr:nvSpPr>
      <xdr:spPr>
        <a:xfrm>
          <a:off x="13436111" y="6788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50762</xdr:rowOff>
    </xdr:from>
    <xdr:to>
      <xdr:col>67</xdr:col>
      <xdr:colOff>101600</xdr:colOff>
      <xdr:row>38</xdr:row>
      <xdr:rowOff>152362</xdr:rowOff>
    </xdr:to>
    <xdr:sp macro="" textlink="">
      <xdr:nvSpPr>
        <xdr:cNvPr id="546" name="楕円 545"/>
        <xdr:cNvSpPr/>
      </xdr:nvSpPr>
      <xdr:spPr>
        <a:xfrm>
          <a:off x="12763500" y="656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168889</xdr:rowOff>
    </xdr:from>
    <xdr:ext cx="534377" cy="259045"/>
    <xdr:sp macro="" textlink="">
      <xdr:nvSpPr>
        <xdr:cNvPr id="547" name="テキスト ボックス 546"/>
        <xdr:cNvSpPr txBox="1"/>
      </xdr:nvSpPr>
      <xdr:spPr>
        <a:xfrm>
          <a:off x="12547111" y="634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9" name="テキスト ボックス 558"/>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3" name="テキスト ボックス 562"/>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5" name="テキスト ボックス 564"/>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145173</xdr:rowOff>
    </xdr:from>
    <xdr:to>
      <xdr:col>85</xdr:col>
      <xdr:colOff>126364</xdr:colOff>
      <xdr:row>58</xdr:row>
      <xdr:rowOff>31893</xdr:rowOff>
    </xdr:to>
    <xdr:cxnSp macro="">
      <xdr:nvCxnSpPr>
        <xdr:cNvPr id="573" name="直線コネクタ 572"/>
        <xdr:cNvCxnSpPr/>
      </xdr:nvCxnSpPr>
      <xdr:spPr>
        <a:xfrm flipV="1">
          <a:off x="16317595" y="8717673"/>
          <a:ext cx="1269" cy="125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35720</xdr:rowOff>
    </xdr:from>
    <xdr:ext cx="534377" cy="259045"/>
    <xdr:sp macro="" textlink="">
      <xdr:nvSpPr>
        <xdr:cNvPr id="574" name="教育費最小値テキスト"/>
        <xdr:cNvSpPr txBox="1"/>
      </xdr:nvSpPr>
      <xdr:spPr>
        <a:xfrm>
          <a:off x="16370300" y="997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31893</xdr:rowOff>
    </xdr:from>
    <xdr:to>
      <xdr:col>86</xdr:col>
      <xdr:colOff>25400</xdr:colOff>
      <xdr:row>58</xdr:row>
      <xdr:rowOff>31893</xdr:rowOff>
    </xdr:to>
    <xdr:cxnSp macro="">
      <xdr:nvCxnSpPr>
        <xdr:cNvPr id="575" name="直線コネクタ 574"/>
        <xdr:cNvCxnSpPr/>
      </xdr:nvCxnSpPr>
      <xdr:spPr>
        <a:xfrm>
          <a:off x="16230600" y="9975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91850</xdr:rowOff>
    </xdr:from>
    <xdr:ext cx="599010" cy="259045"/>
    <xdr:sp macro="" textlink="">
      <xdr:nvSpPr>
        <xdr:cNvPr id="576" name="教育費最大値テキスト"/>
        <xdr:cNvSpPr txBox="1"/>
      </xdr:nvSpPr>
      <xdr:spPr>
        <a:xfrm>
          <a:off x="16370300" y="8492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145173</xdr:rowOff>
    </xdr:from>
    <xdr:to>
      <xdr:col>86</xdr:col>
      <xdr:colOff>25400</xdr:colOff>
      <xdr:row>50</xdr:row>
      <xdr:rowOff>145173</xdr:rowOff>
    </xdr:to>
    <xdr:cxnSp macro="">
      <xdr:nvCxnSpPr>
        <xdr:cNvPr id="577" name="直線コネクタ 576"/>
        <xdr:cNvCxnSpPr/>
      </xdr:nvCxnSpPr>
      <xdr:spPr>
        <a:xfrm>
          <a:off x="16230600" y="8717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123378</xdr:rowOff>
    </xdr:from>
    <xdr:to>
      <xdr:col>85</xdr:col>
      <xdr:colOff>127000</xdr:colOff>
      <xdr:row>58</xdr:row>
      <xdr:rowOff>24420</xdr:rowOff>
    </xdr:to>
    <xdr:cxnSp macro="">
      <xdr:nvCxnSpPr>
        <xdr:cNvPr id="578" name="直線コネクタ 577"/>
        <xdr:cNvCxnSpPr/>
      </xdr:nvCxnSpPr>
      <xdr:spPr>
        <a:xfrm flipV="1">
          <a:off x="15481300" y="9896028"/>
          <a:ext cx="838200" cy="7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114991</xdr:rowOff>
    </xdr:from>
    <xdr:ext cx="534377" cy="259045"/>
    <xdr:sp macro="" textlink="">
      <xdr:nvSpPr>
        <xdr:cNvPr id="579" name="教育費平均値テキスト"/>
        <xdr:cNvSpPr txBox="1"/>
      </xdr:nvSpPr>
      <xdr:spPr>
        <a:xfrm>
          <a:off x="16370300" y="9544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92114</xdr:rowOff>
    </xdr:from>
    <xdr:to>
      <xdr:col>85</xdr:col>
      <xdr:colOff>177800</xdr:colOff>
      <xdr:row>57</xdr:row>
      <xdr:rowOff>22264</xdr:rowOff>
    </xdr:to>
    <xdr:sp macro="" textlink="">
      <xdr:nvSpPr>
        <xdr:cNvPr id="580" name="フローチャート: 判断 579"/>
        <xdr:cNvSpPr/>
      </xdr:nvSpPr>
      <xdr:spPr>
        <a:xfrm>
          <a:off x="16268700" y="969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12154</xdr:rowOff>
    </xdr:from>
    <xdr:to>
      <xdr:col>81</xdr:col>
      <xdr:colOff>50800</xdr:colOff>
      <xdr:row>58</xdr:row>
      <xdr:rowOff>24420</xdr:rowOff>
    </xdr:to>
    <xdr:cxnSp macro="">
      <xdr:nvCxnSpPr>
        <xdr:cNvPr id="581" name="直線コネクタ 580"/>
        <xdr:cNvCxnSpPr/>
      </xdr:nvCxnSpPr>
      <xdr:spPr>
        <a:xfrm>
          <a:off x="14592300" y="9956254"/>
          <a:ext cx="889000" cy="1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158878</xdr:rowOff>
    </xdr:from>
    <xdr:to>
      <xdr:col>81</xdr:col>
      <xdr:colOff>101600</xdr:colOff>
      <xdr:row>57</xdr:row>
      <xdr:rowOff>89028</xdr:rowOff>
    </xdr:to>
    <xdr:sp macro="" textlink="">
      <xdr:nvSpPr>
        <xdr:cNvPr id="582" name="フローチャート: 判断 581"/>
        <xdr:cNvSpPr/>
      </xdr:nvSpPr>
      <xdr:spPr>
        <a:xfrm>
          <a:off x="15430500" y="976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105555</xdr:rowOff>
    </xdr:from>
    <xdr:ext cx="534377" cy="259045"/>
    <xdr:sp macro="" textlink="">
      <xdr:nvSpPr>
        <xdr:cNvPr id="583" name="テキスト ボックス 582"/>
        <xdr:cNvSpPr txBox="1"/>
      </xdr:nvSpPr>
      <xdr:spPr>
        <a:xfrm>
          <a:off x="15214111" y="953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12154</xdr:rowOff>
    </xdr:from>
    <xdr:to>
      <xdr:col>76</xdr:col>
      <xdr:colOff>114300</xdr:colOff>
      <xdr:row>58</xdr:row>
      <xdr:rowOff>19463</xdr:rowOff>
    </xdr:to>
    <xdr:cxnSp macro="">
      <xdr:nvCxnSpPr>
        <xdr:cNvPr id="584" name="直線コネクタ 583"/>
        <xdr:cNvCxnSpPr/>
      </xdr:nvCxnSpPr>
      <xdr:spPr>
        <a:xfrm flipV="1">
          <a:off x="13703300" y="9956254"/>
          <a:ext cx="889000" cy="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160073</xdr:rowOff>
    </xdr:from>
    <xdr:to>
      <xdr:col>76</xdr:col>
      <xdr:colOff>165100</xdr:colOff>
      <xdr:row>57</xdr:row>
      <xdr:rowOff>90223</xdr:rowOff>
    </xdr:to>
    <xdr:sp macro="" textlink="">
      <xdr:nvSpPr>
        <xdr:cNvPr id="585" name="フローチャート: 判断 584"/>
        <xdr:cNvSpPr/>
      </xdr:nvSpPr>
      <xdr:spPr>
        <a:xfrm>
          <a:off x="14541500" y="976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106750</xdr:rowOff>
    </xdr:from>
    <xdr:ext cx="534377" cy="259045"/>
    <xdr:sp macro="" textlink="">
      <xdr:nvSpPr>
        <xdr:cNvPr id="586" name="テキスト ボックス 585"/>
        <xdr:cNvSpPr txBox="1"/>
      </xdr:nvSpPr>
      <xdr:spPr>
        <a:xfrm>
          <a:off x="14325111" y="953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152528</xdr:rowOff>
    </xdr:from>
    <xdr:to>
      <xdr:col>71</xdr:col>
      <xdr:colOff>177800</xdr:colOff>
      <xdr:row>58</xdr:row>
      <xdr:rowOff>19463</xdr:rowOff>
    </xdr:to>
    <xdr:cxnSp macro="">
      <xdr:nvCxnSpPr>
        <xdr:cNvPr id="587" name="直線コネクタ 586"/>
        <xdr:cNvCxnSpPr/>
      </xdr:nvCxnSpPr>
      <xdr:spPr>
        <a:xfrm>
          <a:off x="12814300" y="9925178"/>
          <a:ext cx="889000" cy="3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16218</xdr:rowOff>
    </xdr:from>
    <xdr:to>
      <xdr:col>72</xdr:col>
      <xdr:colOff>38100</xdr:colOff>
      <xdr:row>57</xdr:row>
      <xdr:rowOff>117818</xdr:rowOff>
    </xdr:to>
    <xdr:sp macro="" textlink="">
      <xdr:nvSpPr>
        <xdr:cNvPr id="588" name="フローチャート: 判断 587"/>
        <xdr:cNvSpPr/>
      </xdr:nvSpPr>
      <xdr:spPr>
        <a:xfrm>
          <a:off x="13652500" y="978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134345</xdr:rowOff>
    </xdr:from>
    <xdr:ext cx="534377" cy="259045"/>
    <xdr:sp macro="" textlink="">
      <xdr:nvSpPr>
        <xdr:cNvPr id="589" name="テキスト ボックス 588"/>
        <xdr:cNvSpPr txBox="1"/>
      </xdr:nvSpPr>
      <xdr:spPr>
        <a:xfrm>
          <a:off x="13436111" y="956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161654</xdr:rowOff>
    </xdr:from>
    <xdr:to>
      <xdr:col>67</xdr:col>
      <xdr:colOff>101600</xdr:colOff>
      <xdr:row>57</xdr:row>
      <xdr:rowOff>91804</xdr:rowOff>
    </xdr:to>
    <xdr:sp macro="" textlink="">
      <xdr:nvSpPr>
        <xdr:cNvPr id="590" name="フローチャート: 判断 589"/>
        <xdr:cNvSpPr/>
      </xdr:nvSpPr>
      <xdr:spPr>
        <a:xfrm>
          <a:off x="12763500" y="976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108331</xdr:rowOff>
    </xdr:from>
    <xdr:ext cx="534377" cy="259045"/>
    <xdr:sp macro="" textlink="">
      <xdr:nvSpPr>
        <xdr:cNvPr id="591" name="テキスト ボックス 590"/>
        <xdr:cNvSpPr txBox="1"/>
      </xdr:nvSpPr>
      <xdr:spPr>
        <a:xfrm>
          <a:off x="12547111" y="9538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72578</xdr:rowOff>
    </xdr:from>
    <xdr:to>
      <xdr:col>85</xdr:col>
      <xdr:colOff>177800</xdr:colOff>
      <xdr:row>58</xdr:row>
      <xdr:rowOff>2728</xdr:rowOff>
    </xdr:to>
    <xdr:sp macro="" textlink="">
      <xdr:nvSpPr>
        <xdr:cNvPr id="597" name="楕円 596"/>
        <xdr:cNvSpPr/>
      </xdr:nvSpPr>
      <xdr:spPr>
        <a:xfrm>
          <a:off x="16268700" y="984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158955</xdr:rowOff>
    </xdr:from>
    <xdr:ext cx="534377" cy="259045"/>
    <xdr:sp macro="" textlink="">
      <xdr:nvSpPr>
        <xdr:cNvPr id="598" name="教育費該当値テキスト"/>
        <xdr:cNvSpPr txBox="1"/>
      </xdr:nvSpPr>
      <xdr:spPr>
        <a:xfrm>
          <a:off x="16370300" y="976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145070</xdr:rowOff>
    </xdr:from>
    <xdr:to>
      <xdr:col>81</xdr:col>
      <xdr:colOff>101600</xdr:colOff>
      <xdr:row>58</xdr:row>
      <xdr:rowOff>75220</xdr:rowOff>
    </xdr:to>
    <xdr:sp macro="" textlink="">
      <xdr:nvSpPr>
        <xdr:cNvPr id="599" name="楕円 598"/>
        <xdr:cNvSpPr/>
      </xdr:nvSpPr>
      <xdr:spPr>
        <a:xfrm>
          <a:off x="15430500" y="991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66347</xdr:rowOff>
    </xdr:from>
    <xdr:ext cx="534377" cy="259045"/>
    <xdr:sp macro="" textlink="">
      <xdr:nvSpPr>
        <xdr:cNvPr id="600" name="テキスト ボックス 599"/>
        <xdr:cNvSpPr txBox="1"/>
      </xdr:nvSpPr>
      <xdr:spPr>
        <a:xfrm>
          <a:off x="15214111" y="1001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132804</xdr:rowOff>
    </xdr:from>
    <xdr:to>
      <xdr:col>76</xdr:col>
      <xdr:colOff>165100</xdr:colOff>
      <xdr:row>58</xdr:row>
      <xdr:rowOff>62954</xdr:rowOff>
    </xdr:to>
    <xdr:sp macro="" textlink="">
      <xdr:nvSpPr>
        <xdr:cNvPr id="601" name="楕円 600"/>
        <xdr:cNvSpPr/>
      </xdr:nvSpPr>
      <xdr:spPr>
        <a:xfrm>
          <a:off x="14541500" y="990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54081</xdr:rowOff>
    </xdr:from>
    <xdr:ext cx="534377" cy="259045"/>
    <xdr:sp macro="" textlink="">
      <xdr:nvSpPr>
        <xdr:cNvPr id="602" name="テキスト ボックス 601"/>
        <xdr:cNvSpPr txBox="1"/>
      </xdr:nvSpPr>
      <xdr:spPr>
        <a:xfrm>
          <a:off x="14325111" y="999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140113</xdr:rowOff>
    </xdr:from>
    <xdr:to>
      <xdr:col>72</xdr:col>
      <xdr:colOff>38100</xdr:colOff>
      <xdr:row>58</xdr:row>
      <xdr:rowOff>70263</xdr:rowOff>
    </xdr:to>
    <xdr:sp macro="" textlink="">
      <xdr:nvSpPr>
        <xdr:cNvPr id="603" name="楕円 602"/>
        <xdr:cNvSpPr/>
      </xdr:nvSpPr>
      <xdr:spPr>
        <a:xfrm>
          <a:off x="13652500" y="991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61390</xdr:rowOff>
    </xdr:from>
    <xdr:ext cx="534377" cy="259045"/>
    <xdr:sp macro="" textlink="">
      <xdr:nvSpPr>
        <xdr:cNvPr id="604" name="テキスト ボックス 603"/>
        <xdr:cNvSpPr txBox="1"/>
      </xdr:nvSpPr>
      <xdr:spPr>
        <a:xfrm>
          <a:off x="13436111" y="10005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101728</xdr:rowOff>
    </xdr:from>
    <xdr:to>
      <xdr:col>67</xdr:col>
      <xdr:colOff>101600</xdr:colOff>
      <xdr:row>58</xdr:row>
      <xdr:rowOff>31878</xdr:rowOff>
    </xdr:to>
    <xdr:sp macro="" textlink="">
      <xdr:nvSpPr>
        <xdr:cNvPr id="605" name="楕円 604"/>
        <xdr:cNvSpPr/>
      </xdr:nvSpPr>
      <xdr:spPr>
        <a:xfrm>
          <a:off x="12763500" y="987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23005</xdr:rowOff>
    </xdr:from>
    <xdr:ext cx="534377" cy="259045"/>
    <xdr:sp macro="" textlink="">
      <xdr:nvSpPr>
        <xdr:cNvPr id="606" name="テキスト ボックス 605"/>
        <xdr:cNvSpPr txBox="1"/>
      </xdr:nvSpPr>
      <xdr:spPr>
        <a:xfrm>
          <a:off x="12547111" y="9967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0" name="テキスト ボックス 619"/>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2" name="テキスト ボックス 621"/>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4" name="テキスト ボックス 623"/>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57829</xdr:rowOff>
    </xdr:from>
    <xdr:to>
      <xdr:col>85</xdr:col>
      <xdr:colOff>126364</xdr:colOff>
      <xdr:row>78</xdr:row>
      <xdr:rowOff>139700</xdr:rowOff>
    </xdr:to>
    <xdr:cxnSp macro="">
      <xdr:nvCxnSpPr>
        <xdr:cNvPr id="628" name="直線コネクタ 627"/>
        <xdr:cNvCxnSpPr/>
      </xdr:nvCxnSpPr>
      <xdr:spPr>
        <a:xfrm flipV="1">
          <a:off x="16317595" y="12230779"/>
          <a:ext cx="1269" cy="128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4506</xdr:rowOff>
    </xdr:from>
    <xdr:ext cx="599010" cy="259045"/>
    <xdr:sp macro="" textlink="">
      <xdr:nvSpPr>
        <xdr:cNvPr id="631" name="災害復旧費最大値テキスト"/>
        <xdr:cNvSpPr txBox="1"/>
      </xdr:nvSpPr>
      <xdr:spPr>
        <a:xfrm>
          <a:off x="16370300" y="1200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280,407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57829</xdr:rowOff>
    </xdr:from>
    <xdr:to>
      <xdr:col>86</xdr:col>
      <xdr:colOff>25400</xdr:colOff>
      <xdr:row>71</xdr:row>
      <xdr:rowOff>57829</xdr:rowOff>
    </xdr:to>
    <xdr:cxnSp macro="">
      <xdr:nvCxnSpPr>
        <xdr:cNvPr id="632" name="直線コネクタ 631"/>
        <xdr:cNvCxnSpPr/>
      </xdr:nvCxnSpPr>
      <xdr:spPr>
        <a:xfrm>
          <a:off x="16230600" y="12230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33758</xdr:rowOff>
    </xdr:from>
    <xdr:to>
      <xdr:col>85</xdr:col>
      <xdr:colOff>127000</xdr:colOff>
      <xdr:row>78</xdr:row>
      <xdr:rowOff>112785</xdr:rowOff>
    </xdr:to>
    <xdr:cxnSp macro="">
      <xdr:nvCxnSpPr>
        <xdr:cNvPr id="633" name="直線コネクタ 632"/>
        <xdr:cNvCxnSpPr/>
      </xdr:nvCxnSpPr>
      <xdr:spPr>
        <a:xfrm flipV="1">
          <a:off x="15481300" y="13406858"/>
          <a:ext cx="838200" cy="79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167129</xdr:rowOff>
    </xdr:from>
    <xdr:ext cx="534377" cy="259045"/>
    <xdr:sp macro="" textlink="">
      <xdr:nvSpPr>
        <xdr:cNvPr id="634" name="災害復旧費平均値テキスト"/>
        <xdr:cNvSpPr txBox="1"/>
      </xdr:nvSpPr>
      <xdr:spPr>
        <a:xfrm>
          <a:off x="16370300" y="13368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17252</xdr:rowOff>
    </xdr:from>
    <xdr:to>
      <xdr:col>85</xdr:col>
      <xdr:colOff>177800</xdr:colOff>
      <xdr:row>78</xdr:row>
      <xdr:rowOff>118852</xdr:rowOff>
    </xdr:to>
    <xdr:sp macro="" textlink="">
      <xdr:nvSpPr>
        <xdr:cNvPr id="635" name="フローチャート: 判断 634"/>
        <xdr:cNvSpPr/>
      </xdr:nvSpPr>
      <xdr:spPr>
        <a:xfrm>
          <a:off x="16268700" y="1339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112785</xdr:rowOff>
    </xdr:from>
    <xdr:to>
      <xdr:col>81</xdr:col>
      <xdr:colOff>50800</xdr:colOff>
      <xdr:row>78</xdr:row>
      <xdr:rowOff>124727</xdr:rowOff>
    </xdr:to>
    <xdr:cxnSp macro="">
      <xdr:nvCxnSpPr>
        <xdr:cNvPr id="636" name="直線コネクタ 635"/>
        <xdr:cNvCxnSpPr/>
      </xdr:nvCxnSpPr>
      <xdr:spPr>
        <a:xfrm flipV="1">
          <a:off x="14592300" y="13485885"/>
          <a:ext cx="889000" cy="11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27059</xdr:rowOff>
    </xdr:from>
    <xdr:to>
      <xdr:col>81</xdr:col>
      <xdr:colOff>101600</xdr:colOff>
      <xdr:row>78</xdr:row>
      <xdr:rowOff>128659</xdr:rowOff>
    </xdr:to>
    <xdr:sp macro="" textlink="">
      <xdr:nvSpPr>
        <xdr:cNvPr id="637" name="フローチャート: 判断 636"/>
        <xdr:cNvSpPr/>
      </xdr:nvSpPr>
      <xdr:spPr>
        <a:xfrm>
          <a:off x="15430500" y="1340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145186</xdr:rowOff>
    </xdr:from>
    <xdr:ext cx="534377" cy="259045"/>
    <xdr:sp macro="" textlink="">
      <xdr:nvSpPr>
        <xdr:cNvPr id="638" name="テキスト ボックス 637"/>
        <xdr:cNvSpPr txBox="1"/>
      </xdr:nvSpPr>
      <xdr:spPr>
        <a:xfrm>
          <a:off x="15214111" y="13175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124727</xdr:rowOff>
    </xdr:from>
    <xdr:to>
      <xdr:col>76</xdr:col>
      <xdr:colOff>114300</xdr:colOff>
      <xdr:row>78</xdr:row>
      <xdr:rowOff>139700</xdr:rowOff>
    </xdr:to>
    <xdr:cxnSp macro="">
      <xdr:nvCxnSpPr>
        <xdr:cNvPr id="639" name="直線コネクタ 638"/>
        <xdr:cNvCxnSpPr/>
      </xdr:nvCxnSpPr>
      <xdr:spPr>
        <a:xfrm flipV="1">
          <a:off x="13703300" y="13497827"/>
          <a:ext cx="889000" cy="1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46600</xdr:rowOff>
    </xdr:from>
    <xdr:to>
      <xdr:col>76</xdr:col>
      <xdr:colOff>165100</xdr:colOff>
      <xdr:row>78</xdr:row>
      <xdr:rowOff>148200</xdr:rowOff>
    </xdr:to>
    <xdr:sp macro="" textlink="">
      <xdr:nvSpPr>
        <xdr:cNvPr id="640" name="フローチャート: 判断 639"/>
        <xdr:cNvSpPr/>
      </xdr:nvSpPr>
      <xdr:spPr>
        <a:xfrm>
          <a:off x="14541500" y="1341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164727</xdr:rowOff>
    </xdr:from>
    <xdr:ext cx="469744" cy="259045"/>
    <xdr:sp macro="" textlink="">
      <xdr:nvSpPr>
        <xdr:cNvPr id="641" name="テキスト ボックス 640"/>
        <xdr:cNvSpPr txBox="1"/>
      </xdr:nvSpPr>
      <xdr:spPr>
        <a:xfrm>
          <a:off x="14357428" y="1319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2" name="直線コネクタ 641"/>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66881</xdr:rowOff>
    </xdr:from>
    <xdr:to>
      <xdr:col>72</xdr:col>
      <xdr:colOff>38100</xdr:colOff>
      <xdr:row>78</xdr:row>
      <xdr:rowOff>168481</xdr:rowOff>
    </xdr:to>
    <xdr:sp macro="" textlink="">
      <xdr:nvSpPr>
        <xdr:cNvPr id="643" name="フローチャート: 判断 642"/>
        <xdr:cNvSpPr/>
      </xdr:nvSpPr>
      <xdr:spPr>
        <a:xfrm>
          <a:off x="13652500" y="1343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13558</xdr:rowOff>
    </xdr:from>
    <xdr:ext cx="469744" cy="259045"/>
    <xdr:sp macro="" textlink="">
      <xdr:nvSpPr>
        <xdr:cNvPr id="644" name="テキスト ボックス 643"/>
        <xdr:cNvSpPr txBox="1"/>
      </xdr:nvSpPr>
      <xdr:spPr>
        <a:xfrm>
          <a:off x="13468428" y="1321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62743</xdr:rowOff>
    </xdr:from>
    <xdr:to>
      <xdr:col>67</xdr:col>
      <xdr:colOff>101600</xdr:colOff>
      <xdr:row>78</xdr:row>
      <xdr:rowOff>164343</xdr:rowOff>
    </xdr:to>
    <xdr:sp macro="" textlink="">
      <xdr:nvSpPr>
        <xdr:cNvPr id="645" name="フローチャート: 判断 644"/>
        <xdr:cNvSpPr/>
      </xdr:nvSpPr>
      <xdr:spPr>
        <a:xfrm>
          <a:off x="12763500" y="1343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9420</xdr:rowOff>
    </xdr:from>
    <xdr:ext cx="469744" cy="259045"/>
    <xdr:sp macro="" textlink="">
      <xdr:nvSpPr>
        <xdr:cNvPr id="646" name="テキスト ボックス 645"/>
        <xdr:cNvSpPr txBox="1"/>
      </xdr:nvSpPr>
      <xdr:spPr>
        <a:xfrm>
          <a:off x="12579428" y="1321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154408</xdr:rowOff>
    </xdr:from>
    <xdr:to>
      <xdr:col>85</xdr:col>
      <xdr:colOff>177800</xdr:colOff>
      <xdr:row>78</xdr:row>
      <xdr:rowOff>84558</xdr:rowOff>
    </xdr:to>
    <xdr:sp macro="" textlink="">
      <xdr:nvSpPr>
        <xdr:cNvPr id="652" name="楕円 651"/>
        <xdr:cNvSpPr/>
      </xdr:nvSpPr>
      <xdr:spPr>
        <a:xfrm>
          <a:off x="16268700" y="1335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113785</xdr:rowOff>
    </xdr:from>
    <xdr:ext cx="534377" cy="259045"/>
    <xdr:sp macro="" textlink="">
      <xdr:nvSpPr>
        <xdr:cNvPr id="653" name="災害復旧費該当値テキスト"/>
        <xdr:cNvSpPr txBox="1"/>
      </xdr:nvSpPr>
      <xdr:spPr>
        <a:xfrm>
          <a:off x="16370300" y="1314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61985</xdr:rowOff>
    </xdr:from>
    <xdr:to>
      <xdr:col>81</xdr:col>
      <xdr:colOff>101600</xdr:colOff>
      <xdr:row>78</xdr:row>
      <xdr:rowOff>163585</xdr:rowOff>
    </xdr:to>
    <xdr:sp macro="" textlink="">
      <xdr:nvSpPr>
        <xdr:cNvPr id="654" name="楕円 653"/>
        <xdr:cNvSpPr/>
      </xdr:nvSpPr>
      <xdr:spPr>
        <a:xfrm>
          <a:off x="15430500" y="1343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154712</xdr:rowOff>
    </xdr:from>
    <xdr:ext cx="469744" cy="259045"/>
    <xdr:sp macro="" textlink="">
      <xdr:nvSpPr>
        <xdr:cNvPr id="655" name="テキスト ボックス 654"/>
        <xdr:cNvSpPr txBox="1"/>
      </xdr:nvSpPr>
      <xdr:spPr>
        <a:xfrm>
          <a:off x="15246428" y="13527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73927</xdr:rowOff>
    </xdr:from>
    <xdr:to>
      <xdr:col>76</xdr:col>
      <xdr:colOff>165100</xdr:colOff>
      <xdr:row>79</xdr:row>
      <xdr:rowOff>4077</xdr:rowOff>
    </xdr:to>
    <xdr:sp macro="" textlink="">
      <xdr:nvSpPr>
        <xdr:cNvPr id="656" name="楕円 655"/>
        <xdr:cNvSpPr/>
      </xdr:nvSpPr>
      <xdr:spPr>
        <a:xfrm>
          <a:off x="14541500" y="13447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166654</xdr:rowOff>
    </xdr:from>
    <xdr:ext cx="469744" cy="259045"/>
    <xdr:sp macro="" textlink="">
      <xdr:nvSpPr>
        <xdr:cNvPr id="657" name="テキスト ボックス 656"/>
        <xdr:cNvSpPr txBox="1"/>
      </xdr:nvSpPr>
      <xdr:spPr>
        <a:xfrm>
          <a:off x="14357428" y="13539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8" name="楕円 657"/>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9" name="テキスト ボックス 658"/>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0" name="楕円 659"/>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1" name="テキスト ボックス 660"/>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2" name="テキスト ボックス 671"/>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4" name="テキスト ボックス 673"/>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45238</xdr:rowOff>
    </xdr:from>
    <xdr:to>
      <xdr:col>85</xdr:col>
      <xdr:colOff>126364</xdr:colOff>
      <xdr:row>99</xdr:row>
      <xdr:rowOff>108241</xdr:rowOff>
    </xdr:to>
    <xdr:cxnSp macro="">
      <xdr:nvCxnSpPr>
        <xdr:cNvPr id="686" name="直線コネクタ 685"/>
        <xdr:cNvCxnSpPr/>
      </xdr:nvCxnSpPr>
      <xdr:spPr>
        <a:xfrm flipV="1">
          <a:off x="16317595" y="15647188"/>
          <a:ext cx="1269" cy="1434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112068</xdr:rowOff>
    </xdr:from>
    <xdr:ext cx="534377" cy="259045"/>
    <xdr:sp macro="" textlink="">
      <xdr:nvSpPr>
        <xdr:cNvPr id="687" name="公債費最小値テキスト"/>
        <xdr:cNvSpPr txBox="1"/>
      </xdr:nvSpPr>
      <xdr:spPr>
        <a:xfrm>
          <a:off x="16370300" y="1708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108241</xdr:rowOff>
    </xdr:from>
    <xdr:to>
      <xdr:col>86</xdr:col>
      <xdr:colOff>25400</xdr:colOff>
      <xdr:row>99</xdr:row>
      <xdr:rowOff>108241</xdr:rowOff>
    </xdr:to>
    <xdr:cxnSp macro="">
      <xdr:nvCxnSpPr>
        <xdr:cNvPr id="688" name="直線コネクタ 687"/>
        <xdr:cNvCxnSpPr/>
      </xdr:nvCxnSpPr>
      <xdr:spPr>
        <a:xfrm>
          <a:off x="16230600" y="17081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163365</xdr:rowOff>
    </xdr:from>
    <xdr:ext cx="599010" cy="259045"/>
    <xdr:sp macro="" textlink="">
      <xdr:nvSpPr>
        <xdr:cNvPr id="689" name="公債費最大値テキスト"/>
        <xdr:cNvSpPr txBox="1"/>
      </xdr:nvSpPr>
      <xdr:spPr>
        <a:xfrm>
          <a:off x="16370300" y="15422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137,938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45238</xdr:rowOff>
    </xdr:from>
    <xdr:to>
      <xdr:col>86</xdr:col>
      <xdr:colOff>25400</xdr:colOff>
      <xdr:row>91</xdr:row>
      <xdr:rowOff>45238</xdr:rowOff>
    </xdr:to>
    <xdr:cxnSp macro="">
      <xdr:nvCxnSpPr>
        <xdr:cNvPr id="690" name="直線コネクタ 689"/>
        <xdr:cNvCxnSpPr/>
      </xdr:nvCxnSpPr>
      <xdr:spPr>
        <a:xfrm>
          <a:off x="16230600" y="15647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80187</xdr:rowOff>
    </xdr:from>
    <xdr:to>
      <xdr:col>85</xdr:col>
      <xdr:colOff>127000</xdr:colOff>
      <xdr:row>98</xdr:row>
      <xdr:rowOff>94487</xdr:rowOff>
    </xdr:to>
    <xdr:cxnSp macro="">
      <xdr:nvCxnSpPr>
        <xdr:cNvPr id="691" name="直線コネクタ 690"/>
        <xdr:cNvCxnSpPr/>
      </xdr:nvCxnSpPr>
      <xdr:spPr>
        <a:xfrm>
          <a:off x="15481300" y="16882287"/>
          <a:ext cx="838200" cy="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168139</xdr:rowOff>
    </xdr:from>
    <xdr:ext cx="534377" cy="259045"/>
    <xdr:sp macro="" textlink="">
      <xdr:nvSpPr>
        <xdr:cNvPr id="692" name="公債費平均値テキスト"/>
        <xdr:cNvSpPr txBox="1"/>
      </xdr:nvSpPr>
      <xdr:spPr>
        <a:xfrm>
          <a:off x="16370300" y="164558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145262</xdr:rowOff>
    </xdr:from>
    <xdr:to>
      <xdr:col>85</xdr:col>
      <xdr:colOff>177800</xdr:colOff>
      <xdr:row>97</xdr:row>
      <xdr:rowOff>75412</xdr:rowOff>
    </xdr:to>
    <xdr:sp macro="" textlink="">
      <xdr:nvSpPr>
        <xdr:cNvPr id="693" name="フローチャート: 判断 692"/>
        <xdr:cNvSpPr/>
      </xdr:nvSpPr>
      <xdr:spPr>
        <a:xfrm>
          <a:off x="16268700" y="1660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60210</xdr:rowOff>
    </xdr:from>
    <xdr:to>
      <xdr:col>81</xdr:col>
      <xdr:colOff>50800</xdr:colOff>
      <xdr:row>98</xdr:row>
      <xdr:rowOff>80187</xdr:rowOff>
    </xdr:to>
    <xdr:cxnSp macro="">
      <xdr:nvCxnSpPr>
        <xdr:cNvPr id="694" name="直線コネクタ 693"/>
        <xdr:cNvCxnSpPr/>
      </xdr:nvCxnSpPr>
      <xdr:spPr>
        <a:xfrm>
          <a:off x="14592300" y="16862310"/>
          <a:ext cx="889000" cy="1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125070</xdr:rowOff>
    </xdr:from>
    <xdr:to>
      <xdr:col>81</xdr:col>
      <xdr:colOff>101600</xdr:colOff>
      <xdr:row>97</xdr:row>
      <xdr:rowOff>55220</xdr:rowOff>
    </xdr:to>
    <xdr:sp macro="" textlink="">
      <xdr:nvSpPr>
        <xdr:cNvPr id="695" name="フローチャート: 判断 694"/>
        <xdr:cNvSpPr/>
      </xdr:nvSpPr>
      <xdr:spPr>
        <a:xfrm>
          <a:off x="15430500" y="1658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71747</xdr:rowOff>
    </xdr:from>
    <xdr:ext cx="534377" cy="259045"/>
    <xdr:sp macro="" textlink="">
      <xdr:nvSpPr>
        <xdr:cNvPr id="696" name="テキスト ボックス 695"/>
        <xdr:cNvSpPr txBox="1"/>
      </xdr:nvSpPr>
      <xdr:spPr>
        <a:xfrm>
          <a:off x="15214111" y="1635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60210</xdr:rowOff>
    </xdr:from>
    <xdr:to>
      <xdr:col>76</xdr:col>
      <xdr:colOff>114300</xdr:colOff>
      <xdr:row>98</xdr:row>
      <xdr:rowOff>72403</xdr:rowOff>
    </xdr:to>
    <xdr:cxnSp macro="">
      <xdr:nvCxnSpPr>
        <xdr:cNvPr id="697" name="直線コネクタ 696"/>
        <xdr:cNvCxnSpPr/>
      </xdr:nvCxnSpPr>
      <xdr:spPr>
        <a:xfrm flipV="1">
          <a:off x="13703300" y="16862310"/>
          <a:ext cx="889000" cy="1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115</xdr:rowOff>
    </xdr:from>
    <xdr:to>
      <xdr:col>76</xdr:col>
      <xdr:colOff>165100</xdr:colOff>
      <xdr:row>97</xdr:row>
      <xdr:rowOff>101715</xdr:rowOff>
    </xdr:to>
    <xdr:sp macro="" textlink="">
      <xdr:nvSpPr>
        <xdr:cNvPr id="698" name="フローチャート: 判断 697"/>
        <xdr:cNvSpPr/>
      </xdr:nvSpPr>
      <xdr:spPr>
        <a:xfrm>
          <a:off x="14541500" y="1663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118242</xdr:rowOff>
    </xdr:from>
    <xdr:ext cx="534377" cy="259045"/>
    <xdr:sp macro="" textlink="">
      <xdr:nvSpPr>
        <xdr:cNvPr id="699" name="テキスト ボックス 698"/>
        <xdr:cNvSpPr txBox="1"/>
      </xdr:nvSpPr>
      <xdr:spPr>
        <a:xfrm>
          <a:off x="14325111" y="1640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72403</xdr:rowOff>
    </xdr:from>
    <xdr:to>
      <xdr:col>71</xdr:col>
      <xdr:colOff>177800</xdr:colOff>
      <xdr:row>98</xdr:row>
      <xdr:rowOff>84086</xdr:rowOff>
    </xdr:to>
    <xdr:cxnSp macro="">
      <xdr:nvCxnSpPr>
        <xdr:cNvPr id="700" name="直線コネクタ 699"/>
        <xdr:cNvCxnSpPr/>
      </xdr:nvCxnSpPr>
      <xdr:spPr>
        <a:xfrm flipV="1">
          <a:off x="12814300" y="16874503"/>
          <a:ext cx="889000" cy="11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150698</xdr:rowOff>
    </xdr:from>
    <xdr:to>
      <xdr:col>72</xdr:col>
      <xdr:colOff>38100</xdr:colOff>
      <xdr:row>97</xdr:row>
      <xdr:rowOff>80848</xdr:rowOff>
    </xdr:to>
    <xdr:sp macro="" textlink="">
      <xdr:nvSpPr>
        <xdr:cNvPr id="701" name="フローチャート: 判断 700"/>
        <xdr:cNvSpPr/>
      </xdr:nvSpPr>
      <xdr:spPr>
        <a:xfrm>
          <a:off x="13652500" y="1660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97375</xdr:rowOff>
    </xdr:from>
    <xdr:ext cx="534377" cy="259045"/>
    <xdr:sp macro="" textlink="">
      <xdr:nvSpPr>
        <xdr:cNvPr id="702" name="テキスト ボックス 701"/>
        <xdr:cNvSpPr txBox="1"/>
      </xdr:nvSpPr>
      <xdr:spPr>
        <a:xfrm>
          <a:off x="13436111" y="1638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119583</xdr:rowOff>
    </xdr:from>
    <xdr:to>
      <xdr:col>67</xdr:col>
      <xdr:colOff>101600</xdr:colOff>
      <xdr:row>97</xdr:row>
      <xdr:rowOff>49733</xdr:rowOff>
    </xdr:to>
    <xdr:sp macro="" textlink="">
      <xdr:nvSpPr>
        <xdr:cNvPr id="703" name="フローチャート: 判断 702"/>
        <xdr:cNvSpPr/>
      </xdr:nvSpPr>
      <xdr:spPr>
        <a:xfrm>
          <a:off x="12763500" y="1657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66260</xdr:rowOff>
    </xdr:from>
    <xdr:ext cx="534377" cy="259045"/>
    <xdr:sp macro="" textlink="">
      <xdr:nvSpPr>
        <xdr:cNvPr id="704" name="テキスト ボックス 703"/>
        <xdr:cNvSpPr txBox="1"/>
      </xdr:nvSpPr>
      <xdr:spPr>
        <a:xfrm>
          <a:off x="12547111" y="1635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43687</xdr:rowOff>
    </xdr:from>
    <xdr:to>
      <xdr:col>85</xdr:col>
      <xdr:colOff>177800</xdr:colOff>
      <xdr:row>98</xdr:row>
      <xdr:rowOff>145287</xdr:rowOff>
    </xdr:to>
    <xdr:sp macro="" textlink="">
      <xdr:nvSpPr>
        <xdr:cNvPr id="710" name="楕円 709"/>
        <xdr:cNvSpPr/>
      </xdr:nvSpPr>
      <xdr:spPr>
        <a:xfrm>
          <a:off x="16268700" y="16845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22114</xdr:rowOff>
    </xdr:from>
    <xdr:ext cx="534377" cy="259045"/>
    <xdr:sp macro="" textlink="">
      <xdr:nvSpPr>
        <xdr:cNvPr id="711" name="公債費該当値テキスト"/>
        <xdr:cNvSpPr txBox="1"/>
      </xdr:nvSpPr>
      <xdr:spPr>
        <a:xfrm>
          <a:off x="16370300" y="1682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29387</xdr:rowOff>
    </xdr:from>
    <xdr:to>
      <xdr:col>81</xdr:col>
      <xdr:colOff>101600</xdr:colOff>
      <xdr:row>98</xdr:row>
      <xdr:rowOff>130987</xdr:rowOff>
    </xdr:to>
    <xdr:sp macro="" textlink="">
      <xdr:nvSpPr>
        <xdr:cNvPr id="712" name="楕円 711"/>
        <xdr:cNvSpPr/>
      </xdr:nvSpPr>
      <xdr:spPr>
        <a:xfrm>
          <a:off x="15430500" y="16831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122114</xdr:rowOff>
    </xdr:from>
    <xdr:ext cx="534377" cy="259045"/>
    <xdr:sp macro="" textlink="">
      <xdr:nvSpPr>
        <xdr:cNvPr id="713" name="テキスト ボックス 712"/>
        <xdr:cNvSpPr txBox="1"/>
      </xdr:nvSpPr>
      <xdr:spPr>
        <a:xfrm>
          <a:off x="15214111" y="1692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9410</xdr:rowOff>
    </xdr:from>
    <xdr:to>
      <xdr:col>76</xdr:col>
      <xdr:colOff>165100</xdr:colOff>
      <xdr:row>98</xdr:row>
      <xdr:rowOff>111010</xdr:rowOff>
    </xdr:to>
    <xdr:sp macro="" textlink="">
      <xdr:nvSpPr>
        <xdr:cNvPr id="714" name="楕円 713"/>
        <xdr:cNvSpPr/>
      </xdr:nvSpPr>
      <xdr:spPr>
        <a:xfrm>
          <a:off x="14541500" y="1681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102137</xdr:rowOff>
    </xdr:from>
    <xdr:ext cx="534377" cy="259045"/>
    <xdr:sp macro="" textlink="">
      <xdr:nvSpPr>
        <xdr:cNvPr id="715" name="テキスト ボックス 714"/>
        <xdr:cNvSpPr txBox="1"/>
      </xdr:nvSpPr>
      <xdr:spPr>
        <a:xfrm>
          <a:off x="14325111" y="1690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21603</xdr:rowOff>
    </xdr:from>
    <xdr:to>
      <xdr:col>72</xdr:col>
      <xdr:colOff>38100</xdr:colOff>
      <xdr:row>98</xdr:row>
      <xdr:rowOff>123203</xdr:rowOff>
    </xdr:to>
    <xdr:sp macro="" textlink="">
      <xdr:nvSpPr>
        <xdr:cNvPr id="716" name="楕円 715"/>
        <xdr:cNvSpPr/>
      </xdr:nvSpPr>
      <xdr:spPr>
        <a:xfrm>
          <a:off x="13652500" y="1682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114330</xdr:rowOff>
    </xdr:from>
    <xdr:ext cx="534377" cy="259045"/>
    <xdr:sp macro="" textlink="">
      <xdr:nvSpPr>
        <xdr:cNvPr id="717" name="テキスト ボックス 716"/>
        <xdr:cNvSpPr txBox="1"/>
      </xdr:nvSpPr>
      <xdr:spPr>
        <a:xfrm>
          <a:off x="13436111" y="1691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33286</xdr:rowOff>
    </xdr:from>
    <xdr:to>
      <xdr:col>67</xdr:col>
      <xdr:colOff>101600</xdr:colOff>
      <xdr:row>98</xdr:row>
      <xdr:rowOff>134886</xdr:rowOff>
    </xdr:to>
    <xdr:sp macro="" textlink="">
      <xdr:nvSpPr>
        <xdr:cNvPr id="718" name="楕円 717"/>
        <xdr:cNvSpPr/>
      </xdr:nvSpPr>
      <xdr:spPr>
        <a:xfrm>
          <a:off x="12763500" y="1683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126013</xdr:rowOff>
    </xdr:from>
    <xdr:ext cx="534377" cy="259045"/>
    <xdr:sp macro="" textlink="">
      <xdr:nvSpPr>
        <xdr:cNvPr id="719" name="テキスト ボックス 718"/>
        <xdr:cNvSpPr txBox="1"/>
      </xdr:nvSpPr>
      <xdr:spPr>
        <a:xfrm>
          <a:off x="12547111" y="1692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9" name="テキスト ボックス 73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110109</xdr:rowOff>
    </xdr:from>
    <xdr:to>
      <xdr:col>116</xdr:col>
      <xdr:colOff>62864</xdr:colOff>
      <xdr:row>39</xdr:row>
      <xdr:rowOff>44450</xdr:rowOff>
    </xdr:to>
    <xdr:cxnSp macro="">
      <xdr:nvCxnSpPr>
        <xdr:cNvPr id="743" name="直線コネクタ 742"/>
        <xdr:cNvCxnSpPr/>
      </xdr:nvCxnSpPr>
      <xdr:spPr>
        <a:xfrm flipV="1">
          <a:off x="22159595" y="5425059"/>
          <a:ext cx="1269" cy="1305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65422</xdr:rowOff>
    </xdr:from>
    <xdr:ext cx="249299" cy="259045"/>
    <xdr:sp macro="" textlink="">
      <xdr:nvSpPr>
        <xdr:cNvPr id="744" name="諸支出金最小値テキスト"/>
        <xdr:cNvSpPr txBox="1"/>
      </xdr:nvSpPr>
      <xdr:spPr>
        <a:xfrm>
          <a:off x="22212300" y="6751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56786</xdr:rowOff>
    </xdr:from>
    <xdr:ext cx="534377" cy="259045"/>
    <xdr:sp macro="" textlink="">
      <xdr:nvSpPr>
        <xdr:cNvPr id="746" name="諸支出金最大値テキスト"/>
        <xdr:cNvSpPr txBox="1"/>
      </xdr:nvSpPr>
      <xdr:spPr>
        <a:xfrm>
          <a:off x="22212300" y="520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110109</xdr:rowOff>
    </xdr:from>
    <xdr:to>
      <xdr:col>116</xdr:col>
      <xdr:colOff>152400</xdr:colOff>
      <xdr:row>31</xdr:row>
      <xdr:rowOff>110109</xdr:rowOff>
    </xdr:to>
    <xdr:cxnSp macro="">
      <xdr:nvCxnSpPr>
        <xdr:cNvPr id="747" name="直線コネクタ 746"/>
        <xdr:cNvCxnSpPr/>
      </xdr:nvCxnSpPr>
      <xdr:spPr>
        <a:xfrm>
          <a:off x="22072600" y="5425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154322</xdr:rowOff>
    </xdr:from>
    <xdr:ext cx="378565" cy="259045"/>
    <xdr:sp macro="" textlink="">
      <xdr:nvSpPr>
        <xdr:cNvPr id="749" name="諸支出金平均値テキスト"/>
        <xdr:cNvSpPr txBox="1"/>
      </xdr:nvSpPr>
      <xdr:spPr>
        <a:xfrm>
          <a:off x="22212300" y="64979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131445</xdr:rowOff>
    </xdr:from>
    <xdr:to>
      <xdr:col>116</xdr:col>
      <xdr:colOff>114300</xdr:colOff>
      <xdr:row>39</xdr:row>
      <xdr:rowOff>61595</xdr:rowOff>
    </xdr:to>
    <xdr:sp macro="" textlink="">
      <xdr:nvSpPr>
        <xdr:cNvPr id="750" name="フローチャート: 判断 749"/>
        <xdr:cNvSpPr/>
      </xdr:nvSpPr>
      <xdr:spPr>
        <a:xfrm>
          <a:off x="22110700" y="664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164973</xdr:rowOff>
    </xdr:from>
    <xdr:to>
      <xdr:col>112</xdr:col>
      <xdr:colOff>38100</xdr:colOff>
      <xdr:row>39</xdr:row>
      <xdr:rowOff>95123</xdr:rowOff>
    </xdr:to>
    <xdr:sp macro="" textlink="">
      <xdr:nvSpPr>
        <xdr:cNvPr id="752" name="フローチャート: 判断 751"/>
        <xdr:cNvSpPr/>
      </xdr:nvSpPr>
      <xdr:spPr>
        <a:xfrm>
          <a:off x="21272500" y="668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111650</xdr:rowOff>
    </xdr:from>
    <xdr:ext cx="249299" cy="259045"/>
    <xdr:sp macro="" textlink="">
      <xdr:nvSpPr>
        <xdr:cNvPr id="753" name="テキスト ボックス 752"/>
        <xdr:cNvSpPr txBox="1"/>
      </xdr:nvSpPr>
      <xdr:spPr>
        <a:xfrm>
          <a:off x="21198650" y="6455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23622</xdr:rowOff>
    </xdr:from>
    <xdr:to>
      <xdr:col>107</xdr:col>
      <xdr:colOff>50800</xdr:colOff>
      <xdr:row>39</xdr:row>
      <xdr:rowOff>44450</xdr:rowOff>
    </xdr:to>
    <xdr:cxnSp macro="">
      <xdr:nvCxnSpPr>
        <xdr:cNvPr id="754" name="直線コネクタ 753"/>
        <xdr:cNvCxnSpPr/>
      </xdr:nvCxnSpPr>
      <xdr:spPr>
        <a:xfrm>
          <a:off x="19545300" y="6710172"/>
          <a:ext cx="889000" cy="20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164973</xdr:rowOff>
    </xdr:from>
    <xdr:to>
      <xdr:col>107</xdr:col>
      <xdr:colOff>101600</xdr:colOff>
      <xdr:row>39</xdr:row>
      <xdr:rowOff>95123</xdr:rowOff>
    </xdr:to>
    <xdr:sp macro="" textlink="">
      <xdr:nvSpPr>
        <xdr:cNvPr id="755" name="フローチャート: 判断 754"/>
        <xdr:cNvSpPr/>
      </xdr:nvSpPr>
      <xdr:spPr>
        <a:xfrm>
          <a:off x="20383500" y="668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111650</xdr:rowOff>
    </xdr:from>
    <xdr:ext cx="249299" cy="259045"/>
    <xdr:sp macro="" textlink="">
      <xdr:nvSpPr>
        <xdr:cNvPr id="756" name="テキスト ボックス 755"/>
        <xdr:cNvSpPr txBox="1"/>
      </xdr:nvSpPr>
      <xdr:spPr>
        <a:xfrm>
          <a:off x="20309650" y="6455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23622</xdr:rowOff>
    </xdr:from>
    <xdr:to>
      <xdr:col>102</xdr:col>
      <xdr:colOff>114300</xdr:colOff>
      <xdr:row>39</xdr:row>
      <xdr:rowOff>44450</xdr:rowOff>
    </xdr:to>
    <xdr:cxnSp macro="">
      <xdr:nvCxnSpPr>
        <xdr:cNvPr id="757" name="直線コネクタ 756"/>
        <xdr:cNvCxnSpPr/>
      </xdr:nvCxnSpPr>
      <xdr:spPr>
        <a:xfrm flipV="1">
          <a:off x="18656300" y="6710172"/>
          <a:ext cx="889000" cy="20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164719</xdr:rowOff>
    </xdr:from>
    <xdr:to>
      <xdr:col>102</xdr:col>
      <xdr:colOff>165100</xdr:colOff>
      <xdr:row>39</xdr:row>
      <xdr:rowOff>94869</xdr:rowOff>
    </xdr:to>
    <xdr:sp macro="" textlink="">
      <xdr:nvSpPr>
        <xdr:cNvPr id="758" name="フローチャート: 判断 757"/>
        <xdr:cNvSpPr/>
      </xdr:nvSpPr>
      <xdr:spPr>
        <a:xfrm>
          <a:off x="19494500" y="66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85996</xdr:rowOff>
    </xdr:from>
    <xdr:ext cx="249299" cy="259045"/>
    <xdr:sp macro="" textlink="">
      <xdr:nvSpPr>
        <xdr:cNvPr id="759" name="テキスト ボックス 758"/>
        <xdr:cNvSpPr txBox="1"/>
      </xdr:nvSpPr>
      <xdr:spPr>
        <a:xfrm>
          <a:off x="19420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139954</xdr:rowOff>
    </xdr:from>
    <xdr:to>
      <xdr:col>98</xdr:col>
      <xdr:colOff>38100</xdr:colOff>
      <xdr:row>39</xdr:row>
      <xdr:rowOff>70104</xdr:rowOff>
    </xdr:to>
    <xdr:sp macro="" textlink="">
      <xdr:nvSpPr>
        <xdr:cNvPr id="760" name="フローチャート: 判断 759"/>
        <xdr:cNvSpPr/>
      </xdr:nvSpPr>
      <xdr:spPr>
        <a:xfrm>
          <a:off x="186055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86631</xdr:rowOff>
    </xdr:from>
    <xdr:ext cx="378565" cy="259045"/>
    <xdr:sp macro="" textlink="">
      <xdr:nvSpPr>
        <xdr:cNvPr id="761" name="テキスト ボックス 760"/>
        <xdr:cNvSpPr txBox="1"/>
      </xdr:nvSpPr>
      <xdr:spPr>
        <a:xfrm>
          <a:off x="18467017" y="6430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109872</xdr:rowOff>
    </xdr:from>
    <xdr:ext cx="249299" cy="259045"/>
    <xdr:sp macro="" textlink="">
      <xdr:nvSpPr>
        <xdr:cNvPr id="768" name="諸支出金該当値テキスト"/>
        <xdr:cNvSpPr txBox="1"/>
      </xdr:nvSpPr>
      <xdr:spPr>
        <a:xfrm>
          <a:off x="22212300" y="6624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144272</xdr:rowOff>
    </xdr:from>
    <xdr:to>
      <xdr:col>102</xdr:col>
      <xdr:colOff>165100</xdr:colOff>
      <xdr:row>39</xdr:row>
      <xdr:rowOff>74422</xdr:rowOff>
    </xdr:to>
    <xdr:sp macro="" textlink="">
      <xdr:nvSpPr>
        <xdr:cNvPr id="773" name="楕円 772"/>
        <xdr:cNvSpPr/>
      </xdr:nvSpPr>
      <xdr:spPr>
        <a:xfrm>
          <a:off x="19494500" y="665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90949</xdr:rowOff>
    </xdr:from>
    <xdr:ext cx="378565" cy="259045"/>
    <xdr:sp macro="" textlink="">
      <xdr:nvSpPr>
        <xdr:cNvPr id="774" name="テキスト ボックス 773"/>
        <xdr:cNvSpPr txBox="1"/>
      </xdr:nvSpPr>
      <xdr:spPr>
        <a:xfrm>
          <a:off x="19356017" y="6434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総務費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住民一人当たり約</a:t>
          </a:r>
          <a:r>
            <a:rPr kumimoji="1" lang="en-US" altLang="ja-JP" sz="1300">
              <a:latin typeface="ＭＳ Ｐゴシック" panose="020B0600070205080204" pitchFamily="50" charset="-128"/>
              <a:ea typeface="ＭＳ Ｐゴシック" panose="020B0600070205080204" pitchFamily="50" charset="-128"/>
            </a:rPr>
            <a:t>8.9</a:t>
          </a:r>
          <a:r>
            <a:rPr kumimoji="1" lang="ja-JP" altLang="en-US" sz="1300">
              <a:latin typeface="ＭＳ Ｐゴシック" panose="020B0600070205080204" pitchFamily="50" charset="-128"/>
              <a:ea typeface="ＭＳ Ｐゴシック" panose="020B0600070205080204" pitchFamily="50" charset="-128"/>
            </a:rPr>
            <a:t>万円から約</a:t>
          </a:r>
          <a:r>
            <a:rPr kumimoji="1" lang="en-US" altLang="ja-JP" sz="1300">
              <a:latin typeface="ＭＳ Ｐゴシック" panose="020B0600070205080204" pitchFamily="50" charset="-128"/>
              <a:ea typeface="ＭＳ Ｐゴシック" panose="020B0600070205080204" pitchFamily="50" charset="-128"/>
            </a:rPr>
            <a:t>26.2</a:t>
          </a:r>
          <a:r>
            <a:rPr kumimoji="1" lang="ja-JP" altLang="en-US" sz="1300">
              <a:latin typeface="ＭＳ Ｐゴシック" panose="020B0600070205080204" pitchFamily="50" charset="-128"/>
              <a:ea typeface="ＭＳ Ｐゴシック" panose="020B0600070205080204" pitchFamily="50" charset="-128"/>
            </a:rPr>
            <a:t>万円へ増加しているが、要因として、特別定額給付金事業（住民への</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万円給付）及び特別交付税やふるさと納税寄附金を原資とする各基金への積立による増加である。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民生費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住民一人当たり約</a:t>
          </a:r>
          <a:r>
            <a:rPr kumimoji="1" lang="en-US" altLang="ja-JP" sz="1300">
              <a:latin typeface="ＭＳ Ｐゴシック" panose="020B0600070205080204" pitchFamily="50" charset="-128"/>
              <a:ea typeface="ＭＳ Ｐゴシック" panose="020B0600070205080204" pitchFamily="50" charset="-128"/>
            </a:rPr>
            <a:t>18.3</a:t>
          </a:r>
          <a:r>
            <a:rPr kumimoji="1" lang="ja-JP" altLang="en-US" sz="1300">
              <a:latin typeface="ＭＳ Ｐゴシック" panose="020B0600070205080204" pitchFamily="50" charset="-128"/>
              <a:ea typeface="ＭＳ Ｐゴシック" panose="020B0600070205080204" pitchFamily="50" charset="-128"/>
            </a:rPr>
            <a:t>万円から約</a:t>
          </a:r>
          <a:r>
            <a:rPr kumimoji="1" lang="en-US" altLang="ja-JP" sz="1300">
              <a:latin typeface="ＭＳ Ｐゴシック" panose="020B0600070205080204" pitchFamily="50" charset="-128"/>
              <a:ea typeface="ＭＳ Ｐゴシック" panose="020B0600070205080204" pitchFamily="50" charset="-128"/>
            </a:rPr>
            <a:t>18.7</a:t>
          </a:r>
          <a:r>
            <a:rPr kumimoji="1" lang="ja-JP" altLang="en-US" sz="1300">
              <a:latin typeface="ＭＳ Ｐゴシック" panose="020B0600070205080204" pitchFamily="50" charset="-128"/>
              <a:ea typeface="ＭＳ Ｐゴシック" panose="020B0600070205080204" pitchFamily="50" charset="-128"/>
            </a:rPr>
            <a:t>万円へ増加しているが、要因として、地域介護・福祉空間整備事業による臨時的投資的事業を行ったためである。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衛生費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住民一人当たり約</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万円から約</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万円へ増加しているが、要因として、令和２年７月豪雨災害による災害廃棄物処理事業を行ったためである。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農林水産業費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住民一人当たり約</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万円から約</a:t>
          </a:r>
          <a:r>
            <a:rPr kumimoji="1" lang="en-US" altLang="ja-JP" sz="1300">
              <a:latin typeface="ＭＳ Ｐゴシック" panose="020B0600070205080204" pitchFamily="50" charset="-128"/>
              <a:ea typeface="ＭＳ Ｐゴシック" panose="020B0600070205080204" pitchFamily="50" charset="-128"/>
            </a:rPr>
            <a:t>7.5</a:t>
          </a:r>
          <a:r>
            <a:rPr kumimoji="1" lang="ja-JP" altLang="en-US" sz="1300">
              <a:latin typeface="ＭＳ Ｐゴシック" panose="020B0600070205080204" pitchFamily="50" charset="-128"/>
              <a:ea typeface="ＭＳ Ｐゴシック" panose="020B0600070205080204" pitchFamily="50" charset="-128"/>
            </a:rPr>
            <a:t>万円増加しているが、要因として、産地生産基盤パワーアップ事業及び強い農業・担い手づくり総合支援事業等を行ったためである。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商工費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住民一人当たり約</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万円から約</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万円へ増加しているが、人吉海軍航空基地関連施設整備事業や新型コロナウイルス感染症対策として商工会補助事業（プレミアム商品券・事業者支援等）を行ったためである。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災害復旧費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住民一人当たり約</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万円から約</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万円へ増加しているが、公共土木施設及び農業施設等の災害復旧事業を行ったためである。なお、令和３年度に繰越した事業もあるため、次年度も増加する見込みである。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熊本県錦町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財政調整基金残高については、令和２年度において、豪雨災害等への対応のため４千万円取り崩し、令和２年度末の残高は</a:t>
          </a:r>
          <a:r>
            <a:rPr kumimoji="1" lang="en-US" altLang="ja-JP" sz="1400">
              <a:latin typeface="ＭＳ ゴシック" pitchFamily="49" charset="-128"/>
              <a:ea typeface="ＭＳ ゴシック" pitchFamily="49" charset="-128"/>
            </a:rPr>
            <a:t>13.9</a:t>
          </a:r>
          <a:r>
            <a:rPr kumimoji="1" lang="ja-JP" altLang="en-US" sz="1400">
              <a:latin typeface="ＭＳ ゴシック" pitchFamily="49" charset="-128"/>
              <a:ea typeface="ＭＳ ゴシック" pitchFamily="49" charset="-128"/>
            </a:rPr>
            <a:t>億円である。</a:t>
          </a:r>
        </a:p>
        <a:p>
          <a:r>
            <a:rPr kumimoji="1" lang="ja-JP" altLang="en-US" sz="1400">
              <a:latin typeface="ＭＳ ゴシック" pitchFamily="49" charset="-128"/>
              <a:ea typeface="ＭＳ ゴシック" pitchFamily="49" charset="-128"/>
            </a:rPr>
            <a:t>　実質収支比率については、住民サービスの低下を招かないよう</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％から</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％の範囲で推移していくよう留意しており、概ね適正な範囲で推移している。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熊本県錦町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年度までは全ての会計において赤字額は発生していないが、平成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年度においては、</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月から簡易水道事業が水道（統合水道）事業に移行し、法適用企業になりその際に水道料金を引き上げたものの資金不足が生じた。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年度以降は、すべての会計が赤字を計上しておらず、連結実質赤字は生じていない。　</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公営企業会計（上下水道）においては、基準外繰出しが続いている状況であることから、令和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月に料金改定（値上げ）を実施した。</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79</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81</v>
      </c>
      <c r="C3" s="652"/>
      <c r="D3" s="652"/>
      <c r="E3" s="653"/>
      <c r="F3" s="653"/>
      <c r="G3" s="653"/>
      <c r="H3" s="653"/>
      <c r="I3" s="653"/>
      <c r="J3" s="653"/>
      <c r="K3" s="653"/>
      <c r="L3" s="653" t="s">
        <v>82</v>
      </c>
      <c r="M3" s="653"/>
      <c r="N3" s="653"/>
      <c r="O3" s="653"/>
      <c r="P3" s="653"/>
      <c r="Q3" s="653"/>
      <c r="R3" s="656"/>
      <c r="S3" s="656"/>
      <c r="T3" s="656"/>
      <c r="U3" s="656"/>
      <c r="V3" s="657"/>
      <c r="W3" s="547" t="s">
        <v>83</v>
      </c>
      <c r="X3" s="548"/>
      <c r="Y3" s="548"/>
      <c r="Z3" s="548"/>
      <c r="AA3" s="548"/>
      <c r="AB3" s="652"/>
      <c r="AC3" s="656" t="s">
        <v>84</v>
      </c>
      <c r="AD3" s="548"/>
      <c r="AE3" s="548"/>
      <c r="AF3" s="548"/>
      <c r="AG3" s="548"/>
      <c r="AH3" s="548"/>
      <c r="AI3" s="548"/>
      <c r="AJ3" s="548"/>
      <c r="AK3" s="548"/>
      <c r="AL3" s="618"/>
      <c r="AM3" s="547" t="s">
        <v>85</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86</v>
      </c>
      <c r="BO3" s="548"/>
      <c r="BP3" s="548"/>
      <c r="BQ3" s="548"/>
      <c r="BR3" s="548"/>
      <c r="BS3" s="548"/>
      <c r="BT3" s="548"/>
      <c r="BU3" s="618"/>
      <c r="BV3" s="547" t="s">
        <v>87</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88</v>
      </c>
      <c r="CU3" s="548"/>
      <c r="CV3" s="548"/>
      <c r="CW3" s="548"/>
      <c r="CX3" s="548"/>
      <c r="CY3" s="548"/>
      <c r="CZ3" s="548"/>
      <c r="DA3" s="618"/>
      <c r="DB3" s="547" t="s">
        <v>89</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90</v>
      </c>
      <c r="AZ4" s="461"/>
      <c r="BA4" s="461"/>
      <c r="BB4" s="461"/>
      <c r="BC4" s="461"/>
      <c r="BD4" s="461"/>
      <c r="BE4" s="461"/>
      <c r="BF4" s="461"/>
      <c r="BG4" s="461"/>
      <c r="BH4" s="461"/>
      <c r="BI4" s="461"/>
      <c r="BJ4" s="461"/>
      <c r="BK4" s="461"/>
      <c r="BL4" s="461"/>
      <c r="BM4" s="462"/>
      <c r="BN4" s="463">
        <v>9436002</v>
      </c>
      <c r="BO4" s="464"/>
      <c r="BP4" s="464"/>
      <c r="BQ4" s="464"/>
      <c r="BR4" s="464"/>
      <c r="BS4" s="464"/>
      <c r="BT4" s="464"/>
      <c r="BU4" s="465"/>
      <c r="BV4" s="463">
        <v>5942537</v>
      </c>
      <c r="BW4" s="464"/>
      <c r="BX4" s="464"/>
      <c r="BY4" s="464"/>
      <c r="BZ4" s="464"/>
      <c r="CA4" s="464"/>
      <c r="CB4" s="464"/>
      <c r="CC4" s="465"/>
      <c r="CD4" s="644" t="s">
        <v>91</v>
      </c>
      <c r="CE4" s="645"/>
      <c r="CF4" s="645"/>
      <c r="CG4" s="645"/>
      <c r="CH4" s="645"/>
      <c r="CI4" s="645"/>
      <c r="CJ4" s="645"/>
      <c r="CK4" s="645"/>
      <c r="CL4" s="645"/>
      <c r="CM4" s="645"/>
      <c r="CN4" s="645"/>
      <c r="CO4" s="645"/>
      <c r="CP4" s="645"/>
      <c r="CQ4" s="645"/>
      <c r="CR4" s="645"/>
      <c r="CS4" s="646"/>
      <c r="CT4" s="647">
        <v>5.6</v>
      </c>
      <c r="CU4" s="648"/>
      <c r="CV4" s="648"/>
      <c r="CW4" s="648"/>
      <c r="CX4" s="648"/>
      <c r="CY4" s="648"/>
      <c r="CZ4" s="648"/>
      <c r="DA4" s="649"/>
      <c r="DB4" s="647">
        <v>3.5</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92</v>
      </c>
      <c r="AN5" s="442"/>
      <c r="AO5" s="442"/>
      <c r="AP5" s="442"/>
      <c r="AQ5" s="442"/>
      <c r="AR5" s="442"/>
      <c r="AS5" s="442"/>
      <c r="AT5" s="443"/>
      <c r="AU5" s="525" t="s">
        <v>93</v>
      </c>
      <c r="AV5" s="526"/>
      <c r="AW5" s="526"/>
      <c r="AX5" s="526"/>
      <c r="AY5" s="448" t="s">
        <v>94</v>
      </c>
      <c r="AZ5" s="449"/>
      <c r="BA5" s="449"/>
      <c r="BB5" s="449"/>
      <c r="BC5" s="449"/>
      <c r="BD5" s="449"/>
      <c r="BE5" s="449"/>
      <c r="BF5" s="449"/>
      <c r="BG5" s="449"/>
      <c r="BH5" s="449"/>
      <c r="BI5" s="449"/>
      <c r="BJ5" s="449"/>
      <c r="BK5" s="449"/>
      <c r="BL5" s="449"/>
      <c r="BM5" s="450"/>
      <c r="BN5" s="468">
        <v>9054449</v>
      </c>
      <c r="BO5" s="469"/>
      <c r="BP5" s="469"/>
      <c r="BQ5" s="469"/>
      <c r="BR5" s="469"/>
      <c r="BS5" s="469"/>
      <c r="BT5" s="469"/>
      <c r="BU5" s="470"/>
      <c r="BV5" s="468">
        <v>5763111</v>
      </c>
      <c r="BW5" s="469"/>
      <c r="BX5" s="469"/>
      <c r="BY5" s="469"/>
      <c r="BZ5" s="469"/>
      <c r="CA5" s="469"/>
      <c r="CB5" s="469"/>
      <c r="CC5" s="470"/>
      <c r="CD5" s="477" t="s">
        <v>95</v>
      </c>
      <c r="CE5" s="478"/>
      <c r="CF5" s="478"/>
      <c r="CG5" s="478"/>
      <c r="CH5" s="478"/>
      <c r="CI5" s="478"/>
      <c r="CJ5" s="478"/>
      <c r="CK5" s="478"/>
      <c r="CL5" s="478"/>
      <c r="CM5" s="478"/>
      <c r="CN5" s="478"/>
      <c r="CO5" s="478"/>
      <c r="CP5" s="478"/>
      <c r="CQ5" s="478"/>
      <c r="CR5" s="478"/>
      <c r="CS5" s="479"/>
      <c r="CT5" s="438">
        <v>87.9</v>
      </c>
      <c r="CU5" s="439"/>
      <c r="CV5" s="439"/>
      <c r="CW5" s="439"/>
      <c r="CX5" s="439"/>
      <c r="CY5" s="439"/>
      <c r="CZ5" s="439"/>
      <c r="DA5" s="440"/>
      <c r="DB5" s="438">
        <v>91.6</v>
      </c>
      <c r="DC5" s="439"/>
      <c r="DD5" s="439"/>
      <c r="DE5" s="439"/>
      <c r="DF5" s="439"/>
      <c r="DG5" s="439"/>
      <c r="DH5" s="439"/>
      <c r="DI5" s="440"/>
      <c r="DJ5" s="186"/>
      <c r="DK5" s="186"/>
      <c r="DL5" s="186"/>
      <c r="DM5" s="186"/>
      <c r="DN5" s="186"/>
      <c r="DO5" s="186"/>
    </row>
    <row r="6" spans="1:119" ht="18.75" customHeight="1" x14ac:dyDescent="0.15">
      <c r="A6" s="187"/>
      <c r="B6" s="624" t="s">
        <v>96</v>
      </c>
      <c r="C6" s="482"/>
      <c r="D6" s="482"/>
      <c r="E6" s="625"/>
      <c r="F6" s="625"/>
      <c r="G6" s="625"/>
      <c r="H6" s="625"/>
      <c r="I6" s="625"/>
      <c r="J6" s="625"/>
      <c r="K6" s="625"/>
      <c r="L6" s="625" t="s">
        <v>97</v>
      </c>
      <c r="M6" s="625"/>
      <c r="N6" s="625"/>
      <c r="O6" s="625"/>
      <c r="P6" s="625"/>
      <c r="Q6" s="625"/>
      <c r="R6" s="506"/>
      <c r="S6" s="506"/>
      <c r="T6" s="506"/>
      <c r="U6" s="506"/>
      <c r="V6" s="631"/>
      <c r="W6" s="559" t="s">
        <v>98</v>
      </c>
      <c r="X6" s="481"/>
      <c r="Y6" s="481"/>
      <c r="Z6" s="481"/>
      <c r="AA6" s="481"/>
      <c r="AB6" s="482"/>
      <c r="AC6" s="636" t="s">
        <v>99</v>
      </c>
      <c r="AD6" s="637"/>
      <c r="AE6" s="637"/>
      <c r="AF6" s="637"/>
      <c r="AG6" s="637"/>
      <c r="AH6" s="637"/>
      <c r="AI6" s="637"/>
      <c r="AJ6" s="637"/>
      <c r="AK6" s="637"/>
      <c r="AL6" s="638"/>
      <c r="AM6" s="537" t="s">
        <v>100</v>
      </c>
      <c r="AN6" s="442"/>
      <c r="AO6" s="442"/>
      <c r="AP6" s="442"/>
      <c r="AQ6" s="442"/>
      <c r="AR6" s="442"/>
      <c r="AS6" s="442"/>
      <c r="AT6" s="443"/>
      <c r="AU6" s="525" t="s">
        <v>101</v>
      </c>
      <c r="AV6" s="526"/>
      <c r="AW6" s="526"/>
      <c r="AX6" s="526"/>
      <c r="AY6" s="448" t="s">
        <v>102</v>
      </c>
      <c r="AZ6" s="449"/>
      <c r="BA6" s="449"/>
      <c r="BB6" s="449"/>
      <c r="BC6" s="449"/>
      <c r="BD6" s="449"/>
      <c r="BE6" s="449"/>
      <c r="BF6" s="449"/>
      <c r="BG6" s="449"/>
      <c r="BH6" s="449"/>
      <c r="BI6" s="449"/>
      <c r="BJ6" s="449"/>
      <c r="BK6" s="449"/>
      <c r="BL6" s="449"/>
      <c r="BM6" s="450"/>
      <c r="BN6" s="468">
        <v>381553</v>
      </c>
      <c r="BO6" s="469"/>
      <c r="BP6" s="469"/>
      <c r="BQ6" s="469"/>
      <c r="BR6" s="469"/>
      <c r="BS6" s="469"/>
      <c r="BT6" s="469"/>
      <c r="BU6" s="470"/>
      <c r="BV6" s="468">
        <v>179426</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91.3</v>
      </c>
      <c r="CU6" s="622"/>
      <c r="CV6" s="622"/>
      <c r="CW6" s="622"/>
      <c r="CX6" s="622"/>
      <c r="CY6" s="622"/>
      <c r="CZ6" s="622"/>
      <c r="DA6" s="623"/>
      <c r="DB6" s="621">
        <v>95.1</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105</v>
      </c>
      <c r="AV7" s="526"/>
      <c r="AW7" s="526"/>
      <c r="AX7" s="526"/>
      <c r="AY7" s="448" t="s">
        <v>106</v>
      </c>
      <c r="AZ7" s="449"/>
      <c r="BA7" s="449"/>
      <c r="BB7" s="449"/>
      <c r="BC7" s="449"/>
      <c r="BD7" s="449"/>
      <c r="BE7" s="449"/>
      <c r="BF7" s="449"/>
      <c r="BG7" s="449"/>
      <c r="BH7" s="449"/>
      <c r="BI7" s="449"/>
      <c r="BJ7" s="449"/>
      <c r="BK7" s="449"/>
      <c r="BL7" s="449"/>
      <c r="BM7" s="450"/>
      <c r="BN7" s="468">
        <v>192817</v>
      </c>
      <c r="BO7" s="469"/>
      <c r="BP7" s="469"/>
      <c r="BQ7" s="469"/>
      <c r="BR7" s="469"/>
      <c r="BS7" s="469"/>
      <c r="BT7" s="469"/>
      <c r="BU7" s="470"/>
      <c r="BV7" s="468">
        <v>66319</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3383240</v>
      </c>
      <c r="CU7" s="469"/>
      <c r="CV7" s="469"/>
      <c r="CW7" s="469"/>
      <c r="CX7" s="469"/>
      <c r="CY7" s="469"/>
      <c r="CZ7" s="469"/>
      <c r="DA7" s="470"/>
      <c r="DB7" s="468">
        <v>3240464</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109</v>
      </c>
      <c r="AV8" s="526"/>
      <c r="AW8" s="526"/>
      <c r="AX8" s="526"/>
      <c r="AY8" s="448" t="s">
        <v>110</v>
      </c>
      <c r="AZ8" s="449"/>
      <c r="BA8" s="449"/>
      <c r="BB8" s="449"/>
      <c r="BC8" s="449"/>
      <c r="BD8" s="449"/>
      <c r="BE8" s="449"/>
      <c r="BF8" s="449"/>
      <c r="BG8" s="449"/>
      <c r="BH8" s="449"/>
      <c r="BI8" s="449"/>
      <c r="BJ8" s="449"/>
      <c r="BK8" s="449"/>
      <c r="BL8" s="449"/>
      <c r="BM8" s="450"/>
      <c r="BN8" s="468">
        <v>188736</v>
      </c>
      <c r="BO8" s="469"/>
      <c r="BP8" s="469"/>
      <c r="BQ8" s="469"/>
      <c r="BR8" s="469"/>
      <c r="BS8" s="469"/>
      <c r="BT8" s="469"/>
      <c r="BU8" s="470"/>
      <c r="BV8" s="468">
        <v>113107</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0.4</v>
      </c>
      <c r="CU8" s="582"/>
      <c r="CV8" s="582"/>
      <c r="CW8" s="582"/>
      <c r="CX8" s="582"/>
      <c r="CY8" s="582"/>
      <c r="CZ8" s="582"/>
      <c r="DA8" s="583"/>
      <c r="DB8" s="581">
        <v>0.4</v>
      </c>
      <c r="DC8" s="582"/>
      <c r="DD8" s="582"/>
      <c r="DE8" s="582"/>
      <c r="DF8" s="582"/>
      <c r="DG8" s="582"/>
      <c r="DH8" s="582"/>
      <c r="DI8" s="583"/>
      <c r="DJ8" s="186"/>
      <c r="DK8" s="186"/>
      <c r="DL8" s="186"/>
      <c r="DM8" s="186"/>
      <c r="DN8" s="186"/>
      <c r="DO8" s="186"/>
    </row>
    <row r="9" spans="1:119" ht="18.75" customHeight="1" thickBot="1" x14ac:dyDescent="0.2">
      <c r="A9" s="187"/>
      <c r="B9" s="610" t="s">
        <v>112</v>
      </c>
      <c r="C9" s="611"/>
      <c r="D9" s="611"/>
      <c r="E9" s="611"/>
      <c r="F9" s="611"/>
      <c r="G9" s="611"/>
      <c r="H9" s="611"/>
      <c r="I9" s="611"/>
      <c r="J9" s="611"/>
      <c r="K9" s="531"/>
      <c r="L9" s="612" t="s">
        <v>113</v>
      </c>
      <c r="M9" s="613"/>
      <c r="N9" s="613"/>
      <c r="O9" s="613"/>
      <c r="P9" s="613"/>
      <c r="Q9" s="614"/>
      <c r="R9" s="615">
        <v>10288</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101</v>
      </c>
      <c r="AV9" s="526"/>
      <c r="AW9" s="526"/>
      <c r="AX9" s="526"/>
      <c r="AY9" s="448" t="s">
        <v>116</v>
      </c>
      <c r="AZ9" s="449"/>
      <c r="BA9" s="449"/>
      <c r="BB9" s="449"/>
      <c r="BC9" s="449"/>
      <c r="BD9" s="449"/>
      <c r="BE9" s="449"/>
      <c r="BF9" s="449"/>
      <c r="BG9" s="449"/>
      <c r="BH9" s="449"/>
      <c r="BI9" s="449"/>
      <c r="BJ9" s="449"/>
      <c r="BK9" s="449"/>
      <c r="BL9" s="449"/>
      <c r="BM9" s="450"/>
      <c r="BN9" s="468">
        <v>75629</v>
      </c>
      <c r="BO9" s="469"/>
      <c r="BP9" s="469"/>
      <c r="BQ9" s="469"/>
      <c r="BR9" s="469"/>
      <c r="BS9" s="469"/>
      <c r="BT9" s="469"/>
      <c r="BU9" s="470"/>
      <c r="BV9" s="468">
        <v>-38773</v>
      </c>
      <c r="BW9" s="469"/>
      <c r="BX9" s="469"/>
      <c r="BY9" s="469"/>
      <c r="BZ9" s="469"/>
      <c r="CA9" s="469"/>
      <c r="CB9" s="469"/>
      <c r="CC9" s="470"/>
      <c r="CD9" s="477" t="s">
        <v>117</v>
      </c>
      <c r="CE9" s="478"/>
      <c r="CF9" s="478"/>
      <c r="CG9" s="478"/>
      <c r="CH9" s="478"/>
      <c r="CI9" s="478"/>
      <c r="CJ9" s="478"/>
      <c r="CK9" s="478"/>
      <c r="CL9" s="478"/>
      <c r="CM9" s="478"/>
      <c r="CN9" s="478"/>
      <c r="CO9" s="478"/>
      <c r="CP9" s="478"/>
      <c r="CQ9" s="478"/>
      <c r="CR9" s="478"/>
      <c r="CS9" s="479"/>
      <c r="CT9" s="438">
        <v>7.6</v>
      </c>
      <c r="CU9" s="439"/>
      <c r="CV9" s="439"/>
      <c r="CW9" s="439"/>
      <c r="CX9" s="439"/>
      <c r="CY9" s="439"/>
      <c r="CZ9" s="439"/>
      <c r="DA9" s="440"/>
      <c r="DB9" s="438">
        <v>10.8</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118</v>
      </c>
      <c r="M10" s="442"/>
      <c r="N10" s="442"/>
      <c r="O10" s="442"/>
      <c r="P10" s="442"/>
      <c r="Q10" s="443"/>
      <c r="R10" s="444">
        <v>10766</v>
      </c>
      <c r="S10" s="445"/>
      <c r="T10" s="445"/>
      <c r="U10" s="445"/>
      <c r="V10" s="447"/>
      <c r="W10" s="619"/>
      <c r="X10" s="430"/>
      <c r="Y10" s="430"/>
      <c r="Z10" s="430"/>
      <c r="AA10" s="430"/>
      <c r="AB10" s="430"/>
      <c r="AC10" s="430"/>
      <c r="AD10" s="430"/>
      <c r="AE10" s="430"/>
      <c r="AF10" s="430"/>
      <c r="AG10" s="430"/>
      <c r="AH10" s="430"/>
      <c r="AI10" s="430"/>
      <c r="AJ10" s="430"/>
      <c r="AK10" s="430"/>
      <c r="AL10" s="620"/>
      <c r="AM10" s="537" t="s">
        <v>119</v>
      </c>
      <c r="AN10" s="442"/>
      <c r="AO10" s="442"/>
      <c r="AP10" s="442"/>
      <c r="AQ10" s="442"/>
      <c r="AR10" s="442"/>
      <c r="AS10" s="442"/>
      <c r="AT10" s="443"/>
      <c r="AU10" s="525" t="s">
        <v>101</v>
      </c>
      <c r="AV10" s="526"/>
      <c r="AW10" s="526"/>
      <c r="AX10" s="526"/>
      <c r="AY10" s="448" t="s">
        <v>120</v>
      </c>
      <c r="AZ10" s="449"/>
      <c r="BA10" s="449"/>
      <c r="BB10" s="449"/>
      <c r="BC10" s="449"/>
      <c r="BD10" s="449"/>
      <c r="BE10" s="449"/>
      <c r="BF10" s="449"/>
      <c r="BG10" s="449"/>
      <c r="BH10" s="449"/>
      <c r="BI10" s="449"/>
      <c r="BJ10" s="449"/>
      <c r="BK10" s="449"/>
      <c r="BL10" s="449"/>
      <c r="BM10" s="450"/>
      <c r="BN10" s="468">
        <v>440417</v>
      </c>
      <c r="BO10" s="469"/>
      <c r="BP10" s="469"/>
      <c r="BQ10" s="469"/>
      <c r="BR10" s="469"/>
      <c r="BS10" s="469"/>
      <c r="BT10" s="469"/>
      <c r="BU10" s="470"/>
      <c r="BV10" s="468">
        <v>29724</v>
      </c>
      <c r="BW10" s="469"/>
      <c r="BX10" s="469"/>
      <c r="BY10" s="469"/>
      <c r="BZ10" s="469"/>
      <c r="CA10" s="469"/>
      <c r="CB10" s="469"/>
      <c r="CC10" s="47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122</v>
      </c>
      <c r="M11" s="515"/>
      <c r="N11" s="515"/>
      <c r="O11" s="515"/>
      <c r="P11" s="515"/>
      <c r="Q11" s="516"/>
      <c r="R11" s="607" t="s">
        <v>123</v>
      </c>
      <c r="S11" s="608"/>
      <c r="T11" s="608"/>
      <c r="U11" s="608"/>
      <c r="V11" s="609"/>
      <c r="W11" s="619"/>
      <c r="X11" s="430"/>
      <c r="Y11" s="430"/>
      <c r="Z11" s="430"/>
      <c r="AA11" s="430"/>
      <c r="AB11" s="430"/>
      <c r="AC11" s="430"/>
      <c r="AD11" s="430"/>
      <c r="AE11" s="430"/>
      <c r="AF11" s="430"/>
      <c r="AG11" s="430"/>
      <c r="AH11" s="430"/>
      <c r="AI11" s="430"/>
      <c r="AJ11" s="430"/>
      <c r="AK11" s="430"/>
      <c r="AL11" s="620"/>
      <c r="AM11" s="537" t="s">
        <v>124</v>
      </c>
      <c r="AN11" s="442"/>
      <c r="AO11" s="442"/>
      <c r="AP11" s="442"/>
      <c r="AQ11" s="442"/>
      <c r="AR11" s="442"/>
      <c r="AS11" s="442"/>
      <c r="AT11" s="443"/>
      <c r="AU11" s="525" t="s">
        <v>101</v>
      </c>
      <c r="AV11" s="526"/>
      <c r="AW11" s="526"/>
      <c r="AX11" s="526"/>
      <c r="AY11" s="448" t="s">
        <v>125</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126</v>
      </c>
      <c r="CE11" s="478"/>
      <c r="CF11" s="478"/>
      <c r="CG11" s="478"/>
      <c r="CH11" s="478"/>
      <c r="CI11" s="478"/>
      <c r="CJ11" s="478"/>
      <c r="CK11" s="478"/>
      <c r="CL11" s="478"/>
      <c r="CM11" s="478"/>
      <c r="CN11" s="478"/>
      <c r="CO11" s="478"/>
      <c r="CP11" s="478"/>
      <c r="CQ11" s="478"/>
      <c r="CR11" s="478"/>
      <c r="CS11" s="479"/>
      <c r="CT11" s="581" t="s">
        <v>127</v>
      </c>
      <c r="CU11" s="582"/>
      <c r="CV11" s="582"/>
      <c r="CW11" s="582"/>
      <c r="CX11" s="582"/>
      <c r="CY11" s="582"/>
      <c r="CZ11" s="582"/>
      <c r="DA11" s="583"/>
      <c r="DB11" s="581" t="s">
        <v>128</v>
      </c>
      <c r="DC11" s="582"/>
      <c r="DD11" s="582"/>
      <c r="DE11" s="582"/>
      <c r="DF11" s="582"/>
      <c r="DG11" s="582"/>
      <c r="DH11" s="582"/>
      <c r="DI11" s="583"/>
      <c r="DJ11" s="186"/>
      <c r="DK11" s="186"/>
      <c r="DL11" s="186"/>
      <c r="DM11" s="186"/>
      <c r="DN11" s="186"/>
      <c r="DO11" s="186"/>
    </row>
    <row r="12" spans="1:119" ht="18.75" customHeight="1" x14ac:dyDescent="0.15">
      <c r="A12" s="187"/>
      <c r="B12" s="584" t="s">
        <v>129</v>
      </c>
      <c r="C12" s="585"/>
      <c r="D12" s="585"/>
      <c r="E12" s="585"/>
      <c r="F12" s="585"/>
      <c r="G12" s="585"/>
      <c r="H12" s="585"/>
      <c r="I12" s="585"/>
      <c r="J12" s="585"/>
      <c r="K12" s="586"/>
      <c r="L12" s="593" t="s">
        <v>130</v>
      </c>
      <c r="M12" s="594"/>
      <c r="N12" s="594"/>
      <c r="O12" s="594"/>
      <c r="P12" s="594"/>
      <c r="Q12" s="595"/>
      <c r="R12" s="596">
        <v>10549</v>
      </c>
      <c r="S12" s="597"/>
      <c r="T12" s="597"/>
      <c r="U12" s="597"/>
      <c r="V12" s="598"/>
      <c r="W12" s="599" t="s">
        <v>1</v>
      </c>
      <c r="X12" s="526"/>
      <c r="Y12" s="526"/>
      <c r="Z12" s="526"/>
      <c r="AA12" s="526"/>
      <c r="AB12" s="600"/>
      <c r="AC12" s="601" t="s">
        <v>131</v>
      </c>
      <c r="AD12" s="602"/>
      <c r="AE12" s="602"/>
      <c r="AF12" s="602"/>
      <c r="AG12" s="603"/>
      <c r="AH12" s="601" t="s">
        <v>132</v>
      </c>
      <c r="AI12" s="602"/>
      <c r="AJ12" s="602"/>
      <c r="AK12" s="602"/>
      <c r="AL12" s="604"/>
      <c r="AM12" s="537" t="s">
        <v>133</v>
      </c>
      <c r="AN12" s="442"/>
      <c r="AO12" s="442"/>
      <c r="AP12" s="442"/>
      <c r="AQ12" s="442"/>
      <c r="AR12" s="442"/>
      <c r="AS12" s="442"/>
      <c r="AT12" s="443"/>
      <c r="AU12" s="525" t="s">
        <v>134</v>
      </c>
      <c r="AV12" s="526"/>
      <c r="AW12" s="526"/>
      <c r="AX12" s="526"/>
      <c r="AY12" s="448" t="s">
        <v>135</v>
      </c>
      <c r="AZ12" s="449"/>
      <c r="BA12" s="449"/>
      <c r="BB12" s="449"/>
      <c r="BC12" s="449"/>
      <c r="BD12" s="449"/>
      <c r="BE12" s="449"/>
      <c r="BF12" s="449"/>
      <c r="BG12" s="449"/>
      <c r="BH12" s="449"/>
      <c r="BI12" s="449"/>
      <c r="BJ12" s="449"/>
      <c r="BK12" s="449"/>
      <c r="BL12" s="449"/>
      <c r="BM12" s="450"/>
      <c r="BN12" s="468">
        <v>480417</v>
      </c>
      <c r="BO12" s="469"/>
      <c r="BP12" s="469"/>
      <c r="BQ12" s="469"/>
      <c r="BR12" s="469"/>
      <c r="BS12" s="469"/>
      <c r="BT12" s="469"/>
      <c r="BU12" s="470"/>
      <c r="BV12" s="468">
        <v>0</v>
      </c>
      <c r="BW12" s="469"/>
      <c r="BX12" s="469"/>
      <c r="BY12" s="469"/>
      <c r="BZ12" s="469"/>
      <c r="CA12" s="469"/>
      <c r="CB12" s="469"/>
      <c r="CC12" s="470"/>
      <c r="CD12" s="477" t="s">
        <v>136</v>
      </c>
      <c r="CE12" s="478"/>
      <c r="CF12" s="478"/>
      <c r="CG12" s="478"/>
      <c r="CH12" s="478"/>
      <c r="CI12" s="478"/>
      <c r="CJ12" s="478"/>
      <c r="CK12" s="478"/>
      <c r="CL12" s="478"/>
      <c r="CM12" s="478"/>
      <c r="CN12" s="478"/>
      <c r="CO12" s="478"/>
      <c r="CP12" s="478"/>
      <c r="CQ12" s="478"/>
      <c r="CR12" s="478"/>
      <c r="CS12" s="479"/>
      <c r="CT12" s="581" t="s">
        <v>128</v>
      </c>
      <c r="CU12" s="582"/>
      <c r="CV12" s="582"/>
      <c r="CW12" s="582"/>
      <c r="CX12" s="582"/>
      <c r="CY12" s="582"/>
      <c r="CZ12" s="582"/>
      <c r="DA12" s="583"/>
      <c r="DB12" s="581" t="s">
        <v>128</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137</v>
      </c>
      <c r="N13" s="569"/>
      <c r="O13" s="569"/>
      <c r="P13" s="569"/>
      <c r="Q13" s="570"/>
      <c r="R13" s="571">
        <v>10486</v>
      </c>
      <c r="S13" s="572"/>
      <c r="T13" s="572"/>
      <c r="U13" s="572"/>
      <c r="V13" s="573"/>
      <c r="W13" s="559" t="s">
        <v>138</v>
      </c>
      <c r="X13" s="481"/>
      <c r="Y13" s="481"/>
      <c r="Z13" s="481"/>
      <c r="AA13" s="481"/>
      <c r="AB13" s="482"/>
      <c r="AC13" s="444">
        <v>1008</v>
      </c>
      <c r="AD13" s="445"/>
      <c r="AE13" s="445"/>
      <c r="AF13" s="445"/>
      <c r="AG13" s="446"/>
      <c r="AH13" s="444">
        <v>1107</v>
      </c>
      <c r="AI13" s="445"/>
      <c r="AJ13" s="445"/>
      <c r="AK13" s="445"/>
      <c r="AL13" s="447"/>
      <c r="AM13" s="537" t="s">
        <v>139</v>
      </c>
      <c r="AN13" s="442"/>
      <c r="AO13" s="442"/>
      <c r="AP13" s="442"/>
      <c r="AQ13" s="442"/>
      <c r="AR13" s="442"/>
      <c r="AS13" s="442"/>
      <c r="AT13" s="443"/>
      <c r="AU13" s="525" t="s">
        <v>140</v>
      </c>
      <c r="AV13" s="526"/>
      <c r="AW13" s="526"/>
      <c r="AX13" s="526"/>
      <c r="AY13" s="448" t="s">
        <v>141</v>
      </c>
      <c r="AZ13" s="449"/>
      <c r="BA13" s="449"/>
      <c r="BB13" s="449"/>
      <c r="BC13" s="449"/>
      <c r="BD13" s="449"/>
      <c r="BE13" s="449"/>
      <c r="BF13" s="449"/>
      <c r="BG13" s="449"/>
      <c r="BH13" s="449"/>
      <c r="BI13" s="449"/>
      <c r="BJ13" s="449"/>
      <c r="BK13" s="449"/>
      <c r="BL13" s="449"/>
      <c r="BM13" s="450"/>
      <c r="BN13" s="468">
        <v>35629</v>
      </c>
      <c r="BO13" s="469"/>
      <c r="BP13" s="469"/>
      <c r="BQ13" s="469"/>
      <c r="BR13" s="469"/>
      <c r="BS13" s="469"/>
      <c r="BT13" s="469"/>
      <c r="BU13" s="470"/>
      <c r="BV13" s="468">
        <v>-9049</v>
      </c>
      <c r="BW13" s="469"/>
      <c r="BX13" s="469"/>
      <c r="BY13" s="469"/>
      <c r="BZ13" s="469"/>
      <c r="CA13" s="469"/>
      <c r="CB13" s="469"/>
      <c r="CC13" s="470"/>
      <c r="CD13" s="477" t="s">
        <v>142</v>
      </c>
      <c r="CE13" s="478"/>
      <c r="CF13" s="478"/>
      <c r="CG13" s="478"/>
      <c r="CH13" s="478"/>
      <c r="CI13" s="478"/>
      <c r="CJ13" s="478"/>
      <c r="CK13" s="478"/>
      <c r="CL13" s="478"/>
      <c r="CM13" s="478"/>
      <c r="CN13" s="478"/>
      <c r="CO13" s="478"/>
      <c r="CP13" s="478"/>
      <c r="CQ13" s="478"/>
      <c r="CR13" s="478"/>
      <c r="CS13" s="479"/>
      <c r="CT13" s="438">
        <v>8.9</v>
      </c>
      <c r="CU13" s="439"/>
      <c r="CV13" s="439"/>
      <c r="CW13" s="439"/>
      <c r="CX13" s="439"/>
      <c r="CY13" s="439"/>
      <c r="CZ13" s="439"/>
      <c r="DA13" s="440"/>
      <c r="DB13" s="438">
        <v>9.1999999999999993</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143</v>
      </c>
      <c r="M14" s="605"/>
      <c r="N14" s="605"/>
      <c r="O14" s="605"/>
      <c r="P14" s="605"/>
      <c r="Q14" s="606"/>
      <c r="R14" s="571">
        <v>10552</v>
      </c>
      <c r="S14" s="572"/>
      <c r="T14" s="572"/>
      <c r="U14" s="572"/>
      <c r="V14" s="573"/>
      <c r="W14" s="574"/>
      <c r="X14" s="484"/>
      <c r="Y14" s="484"/>
      <c r="Z14" s="484"/>
      <c r="AA14" s="484"/>
      <c r="AB14" s="485"/>
      <c r="AC14" s="564">
        <v>18.2</v>
      </c>
      <c r="AD14" s="565"/>
      <c r="AE14" s="565"/>
      <c r="AF14" s="565"/>
      <c r="AG14" s="566"/>
      <c r="AH14" s="564">
        <v>19.8</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144</v>
      </c>
      <c r="CE14" s="475"/>
      <c r="CF14" s="475"/>
      <c r="CG14" s="475"/>
      <c r="CH14" s="475"/>
      <c r="CI14" s="475"/>
      <c r="CJ14" s="475"/>
      <c r="CK14" s="475"/>
      <c r="CL14" s="475"/>
      <c r="CM14" s="475"/>
      <c r="CN14" s="475"/>
      <c r="CO14" s="475"/>
      <c r="CP14" s="475"/>
      <c r="CQ14" s="475"/>
      <c r="CR14" s="475"/>
      <c r="CS14" s="476"/>
      <c r="CT14" s="575">
        <v>63.2</v>
      </c>
      <c r="CU14" s="576"/>
      <c r="CV14" s="576"/>
      <c r="CW14" s="576"/>
      <c r="CX14" s="576"/>
      <c r="CY14" s="576"/>
      <c r="CZ14" s="576"/>
      <c r="DA14" s="577"/>
      <c r="DB14" s="575">
        <v>76.5</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145</v>
      </c>
      <c r="N15" s="569"/>
      <c r="O15" s="569"/>
      <c r="P15" s="569"/>
      <c r="Q15" s="570"/>
      <c r="R15" s="571">
        <v>10494</v>
      </c>
      <c r="S15" s="572"/>
      <c r="T15" s="572"/>
      <c r="U15" s="572"/>
      <c r="V15" s="573"/>
      <c r="W15" s="559" t="s">
        <v>146</v>
      </c>
      <c r="X15" s="481"/>
      <c r="Y15" s="481"/>
      <c r="Z15" s="481"/>
      <c r="AA15" s="481"/>
      <c r="AB15" s="482"/>
      <c r="AC15" s="444">
        <v>1358</v>
      </c>
      <c r="AD15" s="445"/>
      <c r="AE15" s="445"/>
      <c r="AF15" s="445"/>
      <c r="AG15" s="446"/>
      <c r="AH15" s="444">
        <v>1453</v>
      </c>
      <c r="AI15" s="445"/>
      <c r="AJ15" s="445"/>
      <c r="AK15" s="445"/>
      <c r="AL15" s="447"/>
      <c r="AM15" s="537"/>
      <c r="AN15" s="442"/>
      <c r="AO15" s="442"/>
      <c r="AP15" s="442"/>
      <c r="AQ15" s="442"/>
      <c r="AR15" s="442"/>
      <c r="AS15" s="442"/>
      <c r="AT15" s="443"/>
      <c r="AU15" s="525"/>
      <c r="AV15" s="526"/>
      <c r="AW15" s="526"/>
      <c r="AX15" s="526"/>
      <c r="AY15" s="460" t="s">
        <v>147</v>
      </c>
      <c r="AZ15" s="461"/>
      <c r="BA15" s="461"/>
      <c r="BB15" s="461"/>
      <c r="BC15" s="461"/>
      <c r="BD15" s="461"/>
      <c r="BE15" s="461"/>
      <c r="BF15" s="461"/>
      <c r="BG15" s="461"/>
      <c r="BH15" s="461"/>
      <c r="BI15" s="461"/>
      <c r="BJ15" s="461"/>
      <c r="BK15" s="461"/>
      <c r="BL15" s="461"/>
      <c r="BM15" s="462"/>
      <c r="BN15" s="463">
        <v>1185304</v>
      </c>
      <c r="BO15" s="464"/>
      <c r="BP15" s="464"/>
      <c r="BQ15" s="464"/>
      <c r="BR15" s="464"/>
      <c r="BS15" s="464"/>
      <c r="BT15" s="464"/>
      <c r="BU15" s="465"/>
      <c r="BV15" s="463">
        <v>1141582</v>
      </c>
      <c r="BW15" s="464"/>
      <c r="BX15" s="464"/>
      <c r="BY15" s="464"/>
      <c r="BZ15" s="464"/>
      <c r="CA15" s="464"/>
      <c r="CB15" s="464"/>
      <c r="CC15" s="465"/>
      <c r="CD15" s="578" t="s">
        <v>148</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149</v>
      </c>
      <c r="M16" s="562"/>
      <c r="N16" s="562"/>
      <c r="O16" s="562"/>
      <c r="P16" s="562"/>
      <c r="Q16" s="563"/>
      <c r="R16" s="556" t="s">
        <v>150</v>
      </c>
      <c r="S16" s="557"/>
      <c r="T16" s="557"/>
      <c r="U16" s="557"/>
      <c r="V16" s="558"/>
      <c r="W16" s="574"/>
      <c r="X16" s="484"/>
      <c r="Y16" s="484"/>
      <c r="Z16" s="484"/>
      <c r="AA16" s="484"/>
      <c r="AB16" s="485"/>
      <c r="AC16" s="564">
        <v>24.6</v>
      </c>
      <c r="AD16" s="565"/>
      <c r="AE16" s="565"/>
      <c r="AF16" s="565"/>
      <c r="AG16" s="566"/>
      <c r="AH16" s="564">
        <v>26.1</v>
      </c>
      <c r="AI16" s="565"/>
      <c r="AJ16" s="565"/>
      <c r="AK16" s="565"/>
      <c r="AL16" s="567"/>
      <c r="AM16" s="537"/>
      <c r="AN16" s="442"/>
      <c r="AO16" s="442"/>
      <c r="AP16" s="442"/>
      <c r="AQ16" s="442"/>
      <c r="AR16" s="442"/>
      <c r="AS16" s="442"/>
      <c r="AT16" s="443"/>
      <c r="AU16" s="525"/>
      <c r="AV16" s="526"/>
      <c r="AW16" s="526"/>
      <c r="AX16" s="526"/>
      <c r="AY16" s="448" t="s">
        <v>151</v>
      </c>
      <c r="AZ16" s="449"/>
      <c r="BA16" s="449"/>
      <c r="BB16" s="449"/>
      <c r="BC16" s="449"/>
      <c r="BD16" s="449"/>
      <c r="BE16" s="449"/>
      <c r="BF16" s="449"/>
      <c r="BG16" s="449"/>
      <c r="BH16" s="449"/>
      <c r="BI16" s="449"/>
      <c r="BJ16" s="449"/>
      <c r="BK16" s="449"/>
      <c r="BL16" s="449"/>
      <c r="BM16" s="450"/>
      <c r="BN16" s="468">
        <v>2962906</v>
      </c>
      <c r="BO16" s="469"/>
      <c r="BP16" s="469"/>
      <c r="BQ16" s="469"/>
      <c r="BR16" s="469"/>
      <c r="BS16" s="469"/>
      <c r="BT16" s="469"/>
      <c r="BU16" s="470"/>
      <c r="BV16" s="468">
        <v>2822211</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152</v>
      </c>
      <c r="N17" s="554"/>
      <c r="O17" s="554"/>
      <c r="P17" s="554"/>
      <c r="Q17" s="555"/>
      <c r="R17" s="556" t="s">
        <v>153</v>
      </c>
      <c r="S17" s="557"/>
      <c r="T17" s="557"/>
      <c r="U17" s="557"/>
      <c r="V17" s="558"/>
      <c r="W17" s="559" t="s">
        <v>154</v>
      </c>
      <c r="X17" s="481"/>
      <c r="Y17" s="481"/>
      <c r="Z17" s="481"/>
      <c r="AA17" s="481"/>
      <c r="AB17" s="482"/>
      <c r="AC17" s="444">
        <v>3163</v>
      </c>
      <c r="AD17" s="445"/>
      <c r="AE17" s="445"/>
      <c r="AF17" s="445"/>
      <c r="AG17" s="446"/>
      <c r="AH17" s="444">
        <v>3017</v>
      </c>
      <c r="AI17" s="445"/>
      <c r="AJ17" s="445"/>
      <c r="AK17" s="445"/>
      <c r="AL17" s="447"/>
      <c r="AM17" s="537"/>
      <c r="AN17" s="442"/>
      <c r="AO17" s="442"/>
      <c r="AP17" s="442"/>
      <c r="AQ17" s="442"/>
      <c r="AR17" s="442"/>
      <c r="AS17" s="442"/>
      <c r="AT17" s="443"/>
      <c r="AU17" s="525"/>
      <c r="AV17" s="526"/>
      <c r="AW17" s="526"/>
      <c r="AX17" s="526"/>
      <c r="AY17" s="448" t="s">
        <v>155</v>
      </c>
      <c r="AZ17" s="449"/>
      <c r="BA17" s="449"/>
      <c r="BB17" s="449"/>
      <c r="BC17" s="449"/>
      <c r="BD17" s="449"/>
      <c r="BE17" s="449"/>
      <c r="BF17" s="449"/>
      <c r="BG17" s="449"/>
      <c r="BH17" s="449"/>
      <c r="BI17" s="449"/>
      <c r="BJ17" s="449"/>
      <c r="BK17" s="449"/>
      <c r="BL17" s="449"/>
      <c r="BM17" s="450"/>
      <c r="BN17" s="468">
        <v>1483433</v>
      </c>
      <c r="BO17" s="469"/>
      <c r="BP17" s="469"/>
      <c r="BQ17" s="469"/>
      <c r="BR17" s="469"/>
      <c r="BS17" s="469"/>
      <c r="BT17" s="469"/>
      <c r="BU17" s="470"/>
      <c r="BV17" s="468">
        <v>1441747</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156</v>
      </c>
      <c r="C18" s="531"/>
      <c r="D18" s="531"/>
      <c r="E18" s="532"/>
      <c r="F18" s="532"/>
      <c r="G18" s="532"/>
      <c r="H18" s="532"/>
      <c r="I18" s="532"/>
      <c r="J18" s="532"/>
      <c r="K18" s="532"/>
      <c r="L18" s="533">
        <v>85.04</v>
      </c>
      <c r="M18" s="533"/>
      <c r="N18" s="533"/>
      <c r="O18" s="533"/>
      <c r="P18" s="533"/>
      <c r="Q18" s="533"/>
      <c r="R18" s="534"/>
      <c r="S18" s="534"/>
      <c r="T18" s="534"/>
      <c r="U18" s="534"/>
      <c r="V18" s="535"/>
      <c r="W18" s="549"/>
      <c r="X18" s="550"/>
      <c r="Y18" s="550"/>
      <c r="Z18" s="550"/>
      <c r="AA18" s="550"/>
      <c r="AB18" s="560"/>
      <c r="AC18" s="432">
        <v>57.2</v>
      </c>
      <c r="AD18" s="433"/>
      <c r="AE18" s="433"/>
      <c r="AF18" s="433"/>
      <c r="AG18" s="536"/>
      <c r="AH18" s="432">
        <v>54.1</v>
      </c>
      <c r="AI18" s="433"/>
      <c r="AJ18" s="433"/>
      <c r="AK18" s="433"/>
      <c r="AL18" s="434"/>
      <c r="AM18" s="537"/>
      <c r="AN18" s="442"/>
      <c r="AO18" s="442"/>
      <c r="AP18" s="442"/>
      <c r="AQ18" s="442"/>
      <c r="AR18" s="442"/>
      <c r="AS18" s="442"/>
      <c r="AT18" s="443"/>
      <c r="AU18" s="525"/>
      <c r="AV18" s="526"/>
      <c r="AW18" s="526"/>
      <c r="AX18" s="526"/>
      <c r="AY18" s="448" t="s">
        <v>157</v>
      </c>
      <c r="AZ18" s="449"/>
      <c r="BA18" s="449"/>
      <c r="BB18" s="449"/>
      <c r="BC18" s="449"/>
      <c r="BD18" s="449"/>
      <c r="BE18" s="449"/>
      <c r="BF18" s="449"/>
      <c r="BG18" s="449"/>
      <c r="BH18" s="449"/>
      <c r="BI18" s="449"/>
      <c r="BJ18" s="449"/>
      <c r="BK18" s="449"/>
      <c r="BL18" s="449"/>
      <c r="BM18" s="450"/>
      <c r="BN18" s="468">
        <v>2968623</v>
      </c>
      <c r="BO18" s="469"/>
      <c r="BP18" s="469"/>
      <c r="BQ18" s="469"/>
      <c r="BR18" s="469"/>
      <c r="BS18" s="469"/>
      <c r="BT18" s="469"/>
      <c r="BU18" s="470"/>
      <c r="BV18" s="468">
        <v>3017930</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158</v>
      </c>
      <c r="C19" s="531"/>
      <c r="D19" s="531"/>
      <c r="E19" s="532"/>
      <c r="F19" s="532"/>
      <c r="G19" s="532"/>
      <c r="H19" s="532"/>
      <c r="I19" s="532"/>
      <c r="J19" s="532"/>
      <c r="K19" s="532"/>
      <c r="L19" s="538">
        <v>121</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159</v>
      </c>
      <c r="AZ19" s="449"/>
      <c r="BA19" s="449"/>
      <c r="BB19" s="449"/>
      <c r="BC19" s="449"/>
      <c r="BD19" s="449"/>
      <c r="BE19" s="449"/>
      <c r="BF19" s="449"/>
      <c r="BG19" s="449"/>
      <c r="BH19" s="449"/>
      <c r="BI19" s="449"/>
      <c r="BJ19" s="449"/>
      <c r="BK19" s="449"/>
      <c r="BL19" s="449"/>
      <c r="BM19" s="450"/>
      <c r="BN19" s="468">
        <v>5079119</v>
      </c>
      <c r="BO19" s="469"/>
      <c r="BP19" s="469"/>
      <c r="BQ19" s="469"/>
      <c r="BR19" s="469"/>
      <c r="BS19" s="469"/>
      <c r="BT19" s="469"/>
      <c r="BU19" s="470"/>
      <c r="BV19" s="468">
        <v>3724934</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160</v>
      </c>
      <c r="C20" s="531"/>
      <c r="D20" s="531"/>
      <c r="E20" s="532"/>
      <c r="F20" s="532"/>
      <c r="G20" s="532"/>
      <c r="H20" s="532"/>
      <c r="I20" s="532"/>
      <c r="J20" s="532"/>
      <c r="K20" s="532"/>
      <c r="L20" s="538">
        <v>3729</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161</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162</v>
      </c>
      <c r="C22" s="498"/>
      <c r="D22" s="499"/>
      <c r="E22" s="506" t="s">
        <v>1</v>
      </c>
      <c r="F22" s="481"/>
      <c r="G22" s="481"/>
      <c r="H22" s="481"/>
      <c r="I22" s="481"/>
      <c r="J22" s="481"/>
      <c r="K22" s="482"/>
      <c r="L22" s="506" t="s">
        <v>163</v>
      </c>
      <c r="M22" s="481"/>
      <c r="N22" s="481"/>
      <c r="O22" s="481"/>
      <c r="P22" s="482"/>
      <c r="Q22" s="491" t="s">
        <v>164</v>
      </c>
      <c r="R22" s="492"/>
      <c r="S22" s="492"/>
      <c r="T22" s="492"/>
      <c r="U22" s="492"/>
      <c r="V22" s="507"/>
      <c r="W22" s="509" t="s">
        <v>165</v>
      </c>
      <c r="X22" s="498"/>
      <c r="Y22" s="499"/>
      <c r="Z22" s="506" t="s">
        <v>1</v>
      </c>
      <c r="AA22" s="481"/>
      <c r="AB22" s="481"/>
      <c r="AC22" s="481"/>
      <c r="AD22" s="481"/>
      <c r="AE22" s="481"/>
      <c r="AF22" s="481"/>
      <c r="AG22" s="482"/>
      <c r="AH22" s="480" t="s">
        <v>166</v>
      </c>
      <c r="AI22" s="481"/>
      <c r="AJ22" s="481"/>
      <c r="AK22" s="481"/>
      <c r="AL22" s="482"/>
      <c r="AM22" s="480" t="s">
        <v>167</v>
      </c>
      <c r="AN22" s="486"/>
      <c r="AO22" s="486"/>
      <c r="AP22" s="486"/>
      <c r="AQ22" s="486"/>
      <c r="AR22" s="487"/>
      <c r="AS22" s="491" t="s">
        <v>164</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168</v>
      </c>
      <c r="AZ23" s="461"/>
      <c r="BA23" s="461"/>
      <c r="BB23" s="461"/>
      <c r="BC23" s="461"/>
      <c r="BD23" s="461"/>
      <c r="BE23" s="461"/>
      <c r="BF23" s="461"/>
      <c r="BG23" s="461"/>
      <c r="BH23" s="461"/>
      <c r="BI23" s="461"/>
      <c r="BJ23" s="461"/>
      <c r="BK23" s="461"/>
      <c r="BL23" s="461"/>
      <c r="BM23" s="462"/>
      <c r="BN23" s="468">
        <v>5248268</v>
      </c>
      <c r="BO23" s="469"/>
      <c r="BP23" s="469"/>
      <c r="BQ23" s="469"/>
      <c r="BR23" s="469"/>
      <c r="BS23" s="469"/>
      <c r="BT23" s="469"/>
      <c r="BU23" s="470"/>
      <c r="BV23" s="468">
        <v>4914932</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169</v>
      </c>
      <c r="F24" s="442"/>
      <c r="G24" s="442"/>
      <c r="H24" s="442"/>
      <c r="I24" s="442"/>
      <c r="J24" s="442"/>
      <c r="K24" s="443"/>
      <c r="L24" s="444">
        <v>1</v>
      </c>
      <c r="M24" s="445"/>
      <c r="N24" s="445"/>
      <c r="O24" s="445"/>
      <c r="P24" s="446"/>
      <c r="Q24" s="444">
        <v>7600</v>
      </c>
      <c r="R24" s="445"/>
      <c r="S24" s="445"/>
      <c r="T24" s="445"/>
      <c r="U24" s="445"/>
      <c r="V24" s="446"/>
      <c r="W24" s="510"/>
      <c r="X24" s="501"/>
      <c r="Y24" s="502"/>
      <c r="Z24" s="441" t="s">
        <v>170</v>
      </c>
      <c r="AA24" s="442"/>
      <c r="AB24" s="442"/>
      <c r="AC24" s="442"/>
      <c r="AD24" s="442"/>
      <c r="AE24" s="442"/>
      <c r="AF24" s="442"/>
      <c r="AG24" s="443"/>
      <c r="AH24" s="444">
        <v>86</v>
      </c>
      <c r="AI24" s="445"/>
      <c r="AJ24" s="445"/>
      <c r="AK24" s="445"/>
      <c r="AL24" s="446"/>
      <c r="AM24" s="444">
        <v>244154</v>
      </c>
      <c r="AN24" s="445"/>
      <c r="AO24" s="445"/>
      <c r="AP24" s="445"/>
      <c r="AQ24" s="445"/>
      <c r="AR24" s="446"/>
      <c r="AS24" s="444">
        <v>2839</v>
      </c>
      <c r="AT24" s="445"/>
      <c r="AU24" s="445"/>
      <c r="AV24" s="445"/>
      <c r="AW24" s="445"/>
      <c r="AX24" s="447"/>
      <c r="AY24" s="435" t="s">
        <v>171</v>
      </c>
      <c r="AZ24" s="436"/>
      <c r="BA24" s="436"/>
      <c r="BB24" s="436"/>
      <c r="BC24" s="436"/>
      <c r="BD24" s="436"/>
      <c r="BE24" s="436"/>
      <c r="BF24" s="436"/>
      <c r="BG24" s="436"/>
      <c r="BH24" s="436"/>
      <c r="BI24" s="436"/>
      <c r="BJ24" s="436"/>
      <c r="BK24" s="436"/>
      <c r="BL24" s="436"/>
      <c r="BM24" s="437"/>
      <c r="BN24" s="468">
        <v>3897927</v>
      </c>
      <c r="BO24" s="469"/>
      <c r="BP24" s="469"/>
      <c r="BQ24" s="469"/>
      <c r="BR24" s="469"/>
      <c r="BS24" s="469"/>
      <c r="BT24" s="469"/>
      <c r="BU24" s="470"/>
      <c r="BV24" s="468">
        <v>3795451</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172</v>
      </c>
      <c r="F25" s="442"/>
      <c r="G25" s="442"/>
      <c r="H25" s="442"/>
      <c r="I25" s="442"/>
      <c r="J25" s="442"/>
      <c r="K25" s="443"/>
      <c r="L25" s="444">
        <v>1</v>
      </c>
      <c r="M25" s="445"/>
      <c r="N25" s="445"/>
      <c r="O25" s="445"/>
      <c r="P25" s="446"/>
      <c r="Q25" s="444">
        <v>5850</v>
      </c>
      <c r="R25" s="445"/>
      <c r="S25" s="445"/>
      <c r="T25" s="445"/>
      <c r="U25" s="445"/>
      <c r="V25" s="446"/>
      <c r="W25" s="510"/>
      <c r="X25" s="501"/>
      <c r="Y25" s="502"/>
      <c r="Z25" s="441" t="s">
        <v>173</v>
      </c>
      <c r="AA25" s="442"/>
      <c r="AB25" s="442"/>
      <c r="AC25" s="442"/>
      <c r="AD25" s="442"/>
      <c r="AE25" s="442"/>
      <c r="AF25" s="442"/>
      <c r="AG25" s="443"/>
      <c r="AH25" s="444" t="s">
        <v>174</v>
      </c>
      <c r="AI25" s="445"/>
      <c r="AJ25" s="445"/>
      <c r="AK25" s="445"/>
      <c r="AL25" s="446"/>
      <c r="AM25" s="444" t="s">
        <v>128</v>
      </c>
      <c r="AN25" s="445"/>
      <c r="AO25" s="445"/>
      <c r="AP25" s="445"/>
      <c r="AQ25" s="445"/>
      <c r="AR25" s="446"/>
      <c r="AS25" s="444" t="s">
        <v>174</v>
      </c>
      <c r="AT25" s="445"/>
      <c r="AU25" s="445"/>
      <c r="AV25" s="445"/>
      <c r="AW25" s="445"/>
      <c r="AX25" s="447"/>
      <c r="AY25" s="460" t="s">
        <v>175</v>
      </c>
      <c r="AZ25" s="461"/>
      <c r="BA25" s="461"/>
      <c r="BB25" s="461"/>
      <c r="BC25" s="461"/>
      <c r="BD25" s="461"/>
      <c r="BE25" s="461"/>
      <c r="BF25" s="461"/>
      <c r="BG25" s="461"/>
      <c r="BH25" s="461"/>
      <c r="BI25" s="461"/>
      <c r="BJ25" s="461"/>
      <c r="BK25" s="461"/>
      <c r="BL25" s="461"/>
      <c r="BM25" s="462"/>
      <c r="BN25" s="463">
        <v>263174</v>
      </c>
      <c r="BO25" s="464"/>
      <c r="BP25" s="464"/>
      <c r="BQ25" s="464"/>
      <c r="BR25" s="464"/>
      <c r="BS25" s="464"/>
      <c r="BT25" s="464"/>
      <c r="BU25" s="465"/>
      <c r="BV25" s="463">
        <v>188575</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176</v>
      </c>
      <c r="F26" s="442"/>
      <c r="G26" s="442"/>
      <c r="H26" s="442"/>
      <c r="I26" s="442"/>
      <c r="J26" s="442"/>
      <c r="K26" s="443"/>
      <c r="L26" s="444">
        <v>1</v>
      </c>
      <c r="M26" s="445"/>
      <c r="N26" s="445"/>
      <c r="O26" s="445"/>
      <c r="P26" s="446"/>
      <c r="Q26" s="444">
        <v>5270</v>
      </c>
      <c r="R26" s="445"/>
      <c r="S26" s="445"/>
      <c r="T26" s="445"/>
      <c r="U26" s="445"/>
      <c r="V26" s="446"/>
      <c r="W26" s="510"/>
      <c r="X26" s="501"/>
      <c r="Y26" s="502"/>
      <c r="Z26" s="441" t="s">
        <v>177</v>
      </c>
      <c r="AA26" s="523"/>
      <c r="AB26" s="523"/>
      <c r="AC26" s="523"/>
      <c r="AD26" s="523"/>
      <c r="AE26" s="523"/>
      <c r="AF26" s="523"/>
      <c r="AG26" s="524"/>
      <c r="AH26" s="444" t="s">
        <v>174</v>
      </c>
      <c r="AI26" s="445"/>
      <c r="AJ26" s="445"/>
      <c r="AK26" s="445"/>
      <c r="AL26" s="446"/>
      <c r="AM26" s="444" t="s">
        <v>174</v>
      </c>
      <c r="AN26" s="445"/>
      <c r="AO26" s="445"/>
      <c r="AP26" s="445"/>
      <c r="AQ26" s="445"/>
      <c r="AR26" s="446"/>
      <c r="AS26" s="444" t="s">
        <v>174</v>
      </c>
      <c r="AT26" s="445"/>
      <c r="AU26" s="445"/>
      <c r="AV26" s="445"/>
      <c r="AW26" s="445"/>
      <c r="AX26" s="447"/>
      <c r="AY26" s="477" t="s">
        <v>178</v>
      </c>
      <c r="AZ26" s="478"/>
      <c r="BA26" s="478"/>
      <c r="BB26" s="478"/>
      <c r="BC26" s="478"/>
      <c r="BD26" s="478"/>
      <c r="BE26" s="478"/>
      <c r="BF26" s="478"/>
      <c r="BG26" s="478"/>
      <c r="BH26" s="478"/>
      <c r="BI26" s="478"/>
      <c r="BJ26" s="478"/>
      <c r="BK26" s="478"/>
      <c r="BL26" s="478"/>
      <c r="BM26" s="479"/>
      <c r="BN26" s="468" t="s">
        <v>174</v>
      </c>
      <c r="BO26" s="469"/>
      <c r="BP26" s="469"/>
      <c r="BQ26" s="469"/>
      <c r="BR26" s="469"/>
      <c r="BS26" s="469"/>
      <c r="BT26" s="469"/>
      <c r="BU26" s="470"/>
      <c r="BV26" s="468" t="s">
        <v>128</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179</v>
      </c>
      <c r="F27" s="442"/>
      <c r="G27" s="442"/>
      <c r="H27" s="442"/>
      <c r="I27" s="442"/>
      <c r="J27" s="442"/>
      <c r="K27" s="443"/>
      <c r="L27" s="444">
        <v>1</v>
      </c>
      <c r="M27" s="445"/>
      <c r="N27" s="445"/>
      <c r="O27" s="445"/>
      <c r="P27" s="446"/>
      <c r="Q27" s="444">
        <v>3026</v>
      </c>
      <c r="R27" s="445"/>
      <c r="S27" s="445"/>
      <c r="T27" s="445"/>
      <c r="U27" s="445"/>
      <c r="V27" s="446"/>
      <c r="W27" s="510"/>
      <c r="X27" s="501"/>
      <c r="Y27" s="502"/>
      <c r="Z27" s="441" t="s">
        <v>180</v>
      </c>
      <c r="AA27" s="442"/>
      <c r="AB27" s="442"/>
      <c r="AC27" s="442"/>
      <c r="AD27" s="442"/>
      <c r="AE27" s="442"/>
      <c r="AF27" s="442"/>
      <c r="AG27" s="443"/>
      <c r="AH27" s="444" t="s">
        <v>174</v>
      </c>
      <c r="AI27" s="445"/>
      <c r="AJ27" s="445"/>
      <c r="AK27" s="445"/>
      <c r="AL27" s="446"/>
      <c r="AM27" s="444" t="s">
        <v>127</v>
      </c>
      <c r="AN27" s="445"/>
      <c r="AO27" s="445"/>
      <c r="AP27" s="445"/>
      <c r="AQ27" s="445"/>
      <c r="AR27" s="446"/>
      <c r="AS27" s="444" t="s">
        <v>127</v>
      </c>
      <c r="AT27" s="445"/>
      <c r="AU27" s="445"/>
      <c r="AV27" s="445"/>
      <c r="AW27" s="445"/>
      <c r="AX27" s="447"/>
      <c r="AY27" s="474" t="s">
        <v>181</v>
      </c>
      <c r="AZ27" s="475"/>
      <c r="BA27" s="475"/>
      <c r="BB27" s="475"/>
      <c r="BC27" s="475"/>
      <c r="BD27" s="475"/>
      <c r="BE27" s="475"/>
      <c r="BF27" s="475"/>
      <c r="BG27" s="475"/>
      <c r="BH27" s="475"/>
      <c r="BI27" s="475"/>
      <c r="BJ27" s="475"/>
      <c r="BK27" s="475"/>
      <c r="BL27" s="475"/>
      <c r="BM27" s="476"/>
      <c r="BN27" s="471" t="s">
        <v>174</v>
      </c>
      <c r="BO27" s="472"/>
      <c r="BP27" s="472"/>
      <c r="BQ27" s="472"/>
      <c r="BR27" s="472"/>
      <c r="BS27" s="472"/>
      <c r="BT27" s="472"/>
      <c r="BU27" s="473"/>
      <c r="BV27" s="471" t="s">
        <v>128</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182</v>
      </c>
      <c r="F28" s="442"/>
      <c r="G28" s="442"/>
      <c r="H28" s="442"/>
      <c r="I28" s="442"/>
      <c r="J28" s="442"/>
      <c r="K28" s="443"/>
      <c r="L28" s="444">
        <v>1</v>
      </c>
      <c r="M28" s="445"/>
      <c r="N28" s="445"/>
      <c r="O28" s="445"/>
      <c r="P28" s="446"/>
      <c r="Q28" s="444">
        <v>2501</v>
      </c>
      <c r="R28" s="445"/>
      <c r="S28" s="445"/>
      <c r="T28" s="445"/>
      <c r="U28" s="445"/>
      <c r="V28" s="446"/>
      <c r="W28" s="510"/>
      <c r="X28" s="501"/>
      <c r="Y28" s="502"/>
      <c r="Z28" s="441" t="s">
        <v>183</v>
      </c>
      <c r="AA28" s="442"/>
      <c r="AB28" s="442"/>
      <c r="AC28" s="442"/>
      <c r="AD28" s="442"/>
      <c r="AE28" s="442"/>
      <c r="AF28" s="442"/>
      <c r="AG28" s="443"/>
      <c r="AH28" s="444" t="s">
        <v>174</v>
      </c>
      <c r="AI28" s="445"/>
      <c r="AJ28" s="445"/>
      <c r="AK28" s="445"/>
      <c r="AL28" s="446"/>
      <c r="AM28" s="444" t="s">
        <v>128</v>
      </c>
      <c r="AN28" s="445"/>
      <c r="AO28" s="445"/>
      <c r="AP28" s="445"/>
      <c r="AQ28" s="445"/>
      <c r="AR28" s="446"/>
      <c r="AS28" s="444" t="s">
        <v>128</v>
      </c>
      <c r="AT28" s="445"/>
      <c r="AU28" s="445"/>
      <c r="AV28" s="445"/>
      <c r="AW28" s="445"/>
      <c r="AX28" s="447"/>
      <c r="AY28" s="451" t="s">
        <v>184</v>
      </c>
      <c r="AZ28" s="452"/>
      <c r="BA28" s="452"/>
      <c r="BB28" s="453"/>
      <c r="BC28" s="460" t="s">
        <v>47</v>
      </c>
      <c r="BD28" s="461"/>
      <c r="BE28" s="461"/>
      <c r="BF28" s="461"/>
      <c r="BG28" s="461"/>
      <c r="BH28" s="461"/>
      <c r="BI28" s="461"/>
      <c r="BJ28" s="461"/>
      <c r="BK28" s="461"/>
      <c r="BL28" s="461"/>
      <c r="BM28" s="462"/>
      <c r="BN28" s="463">
        <v>1390000</v>
      </c>
      <c r="BO28" s="464"/>
      <c r="BP28" s="464"/>
      <c r="BQ28" s="464"/>
      <c r="BR28" s="464"/>
      <c r="BS28" s="464"/>
      <c r="BT28" s="464"/>
      <c r="BU28" s="465"/>
      <c r="BV28" s="463">
        <v>1430000</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185</v>
      </c>
      <c r="F29" s="442"/>
      <c r="G29" s="442"/>
      <c r="H29" s="442"/>
      <c r="I29" s="442"/>
      <c r="J29" s="442"/>
      <c r="K29" s="443"/>
      <c r="L29" s="444">
        <v>10</v>
      </c>
      <c r="M29" s="445"/>
      <c r="N29" s="445"/>
      <c r="O29" s="445"/>
      <c r="P29" s="446"/>
      <c r="Q29" s="444">
        <v>2273</v>
      </c>
      <c r="R29" s="445"/>
      <c r="S29" s="445"/>
      <c r="T29" s="445"/>
      <c r="U29" s="445"/>
      <c r="V29" s="446"/>
      <c r="W29" s="511"/>
      <c r="X29" s="512"/>
      <c r="Y29" s="513"/>
      <c r="Z29" s="441" t="s">
        <v>186</v>
      </c>
      <c r="AA29" s="442"/>
      <c r="AB29" s="442"/>
      <c r="AC29" s="442"/>
      <c r="AD29" s="442"/>
      <c r="AE29" s="442"/>
      <c r="AF29" s="442"/>
      <c r="AG29" s="443"/>
      <c r="AH29" s="444">
        <v>86</v>
      </c>
      <c r="AI29" s="445"/>
      <c r="AJ29" s="445"/>
      <c r="AK29" s="445"/>
      <c r="AL29" s="446"/>
      <c r="AM29" s="444">
        <v>244154</v>
      </c>
      <c r="AN29" s="445"/>
      <c r="AO29" s="445"/>
      <c r="AP29" s="445"/>
      <c r="AQ29" s="445"/>
      <c r="AR29" s="446"/>
      <c r="AS29" s="444">
        <v>2839</v>
      </c>
      <c r="AT29" s="445"/>
      <c r="AU29" s="445"/>
      <c r="AV29" s="445"/>
      <c r="AW29" s="445"/>
      <c r="AX29" s="447"/>
      <c r="AY29" s="454"/>
      <c r="AZ29" s="455"/>
      <c r="BA29" s="455"/>
      <c r="BB29" s="456"/>
      <c r="BC29" s="448" t="s">
        <v>187</v>
      </c>
      <c r="BD29" s="449"/>
      <c r="BE29" s="449"/>
      <c r="BF29" s="449"/>
      <c r="BG29" s="449"/>
      <c r="BH29" s="449"/>
      <c r="BI29" s="449"/>
      <c r="BJ29" s="449"/>
      <c r="BK29" s="449"/>
      <c r="BL29" s="449"/>
      <c r="BM29" s="450"/>
      <c r="BN29" s="468">
        <v>30138</v>
      </c>
      <c r="BO29" s="469"/>
      <c r="BP29" s="469"/>
      <c r="BQ29" s="469"/>
      <c r="BR29" s="469"/>
      <c r="BS29" s="469"/>
      <c r="BT29" s="469"/>
      <c r="BU29" s="470"/>
      <c r="BV29" s="468">
        <v>30134</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188</v>
      </c>
      <c r="X30" s="521"/>
      <c r="Y30" s="521"/>
      <c r="Z30" s="521"/>
      <c r="AA30" s="521"/>
      <c r="AB30" s="521"/>
      <c r="AC30" s="521"/>
      <c r="AD30" s="521"/>
      <c r="AE30" s="521"/>
      <c r="AF30" s="521"/>
      <c r="AG30" s="522"/>
      <c r="AH30" s="432">
        <v>93.6</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49</v>
      </c>
      <c r="BD30" s="436"/>
      <c r="BE30" s="436"/>
      <c r="BF30" s="436"/>
      <c r="BG30" s="436"/>
      <c r="BH30" s="436"/>
      <c r="BI30" s="436"/>
      <c r="BJ30" s="436"/>
      <c r="BK30" s="436"/>
      <c r="BL30" s="436"/>
      <c r="BM30" s="437"/>
      <c r="BN30" s="471">
        <v>984712</v>
      </c>
      <c r="BO30" s="472"/>
      <c r="BP30" s="472"/>
      <c r="BQ30" s="472"/>
      <c r="BR30" s="472"/>
      <c r="BS30" s="472"/>
      <c r="BT30" s="472"/>
      <c r="BU30" s="473"/>
      <c r="BV30" s="471">
        <v>581429</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195</v>
      </c>
      <c r="D33" s="431"/>
      <c r="E33" s="430" t="s">
        <v>196</v>
      </c>
      <c r="F33" s="430"/>
      <c r="G33" s="430"/>
      <c r="H33" s="430"/>
      <c r="I33" s="430"/>
      <c r="J33" s="430"/>
      <c r="K33" s="430"/>
      <c r="L33" s="430"/>
      <c r="M33" s="430"/>
      <c r="N33" s="430"/>
      <c r="O33" s="430"/>
      <c r="P33" s="430"/>
      <c r="Q33" s="430"/>
      <c r="R33" s="430"/>
      <c r="S33" s="430"/>
      <c r="T33" s="216"/>
      <c r="U33" s="431" t="s">
        <v>197</v>
      </c>
      <c r="V33" s="431"/>
      <c r="W33" s="430" t="s">
        <v>196</v>
      </c>
      <c r="X33" s="430"/>
      <c r="Y33" s="430"/>
      <c r="Z33" s="430"/>
      <c r="AA33" s="430"/>
      <c r="AB33" s="430"/>
      <c r="AC33" s="430"/>
      <c r="AD33" s="430"/>
      <c r="AE33" s="430"/>
      <c r="AF33" s="430"/>
      <c r="AG33" s="430"/>
      <c r="AH33" s="430"/>
      <c r="AI33" s="430"/>
      <c r="AJ33" s="430"/>
      <c r="AK33" s="430"/>
      <c r="AL33" s="216"/>
      <c r="AM33" s="431" t="s">
        <v>197</v>
      </c>
      <c r="AN33" s="431"/>
      <c r="AO33" s="430" t="s">
        <v>196</v>
      </c>
      <c r="AP33" s="430"/>
      <c r="AQ33" s="430"/>
      <c r="AR33" s="430"/>
      <c r="AS33" s="430"/>
      <c r="AT33" s="430"/>
      <c r="AU33" s="430"/>
      <c r="AV33" s="430"/>
      <c r="AW33" s="430"/>
      <c r="AX33" s="430"/>
      <c r="AY33" s="430"/>
      <c r="AZ33" s="430"/>
      <c r="BA33" s="430"/>
      <c r="BB33" s="430"/>
      <c r="BC33" s="430"/>
      <c r="BD33" s="217"/>
      <c r="BE33" s="430" t="s">
        <v>198</v>
      </c>
      <c r="BF33" s="430"/>
      <c r="BG33" s="430" t="s">
        <v>199</v>
      </c>
      <c r="BH33" s="430"/>
      <c r="BI33" s="430"/>
      <c r="BJ33" s="430"/>
      <c r="BK33" s="430"/>
      <c r="BL33" s="430"/>
      <c r="BM33" s="430"/>
      <c r="BN33" s="430"/>
      <c r="BO33" s="430"/>
      <c r="BP33" s="430"/>
      <c r="BQ33" s="430"/>
      <c r="BR33" s="430"/>
      <c r="BS33" s="430"/>
      <c r="BT33" s="430"/>
      <c r="BU33" s="430"/>
      <c r="BV33" s="217"/>
      <c r="BW33" s="431" t="s">
        <v>198</v>
      </c>
      <c r="BX33" s="431"/>
      <c r="BY33" s="430" t="s">
        <v>200</v>
      </c>
      <c r="BZ33" s="430"/>
      <c r="CA33" s="430"/>
      <c r="CB33" s="430"/>
      <c r="CC33" s="430"/>
      <c r="CD33" s="430"/>
      <c r="CE33" s="430"/>
      <c r="CF33" s="430"/>
      <c r="CG33" s="430"/>
      <c r="CH33" s="430"/>
      <c r="CI33" s="430"/>
      <c r="CJ33" s="430"/>
      <c r="CK33" s="430"/>
      <c r="CL33" s="430"/>
      <c r="CM33" s="430"/>
      <c r="CN33" s="216"/>
      <c r="CO33" s="431" t="s">
        <v>201</v>
      </c>
      <c r="CP33" s="431"/>
      <c r="CQ33" s="430" t="s">
        <v>202</v>
      </c>
      <c r="CR33" s="430"/>
      <c r="CS33" s="430"/>
      <c r="CT33" s="430"/>
      <c r="CU33" s="430"/>
      <c r="CV33" s="430"/>
      <c r="CW33" s="430"/>
      <c r="CX33" s="430"/>
      <c r="CY33" s="430"/>
      <c r="CZ33" s="430"/>
      <c r="DA33" s="430"/>
      <c r="DB33" s="430"/>
      <c r="DC33" s="430"/>
      <c r="DD33" s="430"/>
      <c r="DE33" s="430"/>
      <c r="DF33" s="216"/>
      <c r="DG33" s="429" t="s">
        <v>203</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錦町国民健康保険特別会計</v>
      </c>
      <c r="X34" s="426"/>
      <c r="Y34" s="426"/>
      <c r="Z34" s="426"/>
      <c r="AA34" s="426"/>
      <c r="AB34" s="426"/>
      <c r="AC34" s="426"/>
      <c r="AD34" s="426"/>
      <c r="AE34" s="426"/>
      <c r="AF34" s="426"/>
      <c r="AG34" s="426"/>
      <c r="AH34" s="426"/>
      <c r="AI34" s="426"/>
      <c r="AJ34" s="426"/>
      <c r="AK34" s="426"/>
      <c r="AL34" s="214"/>
      <c r="AM34" s="427">
        <f>IF(AO34="","",MAX(C34:D43,U34:V43)+1)</f>
        <v>5</v>
      </c>
      <c r="AN34" s="427"/>
      <c r="AO34" s="426" t="str">
        <f>IF('各会計、関係団体の財政状況及び健全化判断比率'!B31="","",'各会計、関係団体の財政状況及び健全化判断比率'!B31)</f>
        <v>錦町水道事業会計</v>
      </c>
      <c r="AP34" s="426"/>
      <c r="AQ34" s="426"/>
      <c r="AR34" s="426"/>
      <c r="AS34" s="426"/>
      <c r="AT34" s="426"/>
      <c r="AU34" s="426"/>
      <c r="AV34" s="426"/>
      <c r="AW34" s="426"/>
      <c r="AX34" s="426"/>
      <c r="AY34" s="426"/>
      <c r="AZ34" s="426"/>
      <c r="BA34" s="426"/>
      <c r="BB34" s="426"/>
      <c r="BC34" s="426"/>
      <c r="BD34" s="214"/>
      <c r="BE34" s="427">
        <f>IF(BG34="","",MAX(C34:D43,U34:V43,AM34:AN43)+1)</f>
        <v>6</v>
      </c>
      <c r="BF34" s="427"/>
      <c r="BG34" s="426" t="str">
        <f>IF('各会計、関係団体の財政状況及び健全化判断比率'!B32="","",'各会計、関係団体の財政状況及び健全化判断比率'!B32)</f>
        <v>錦町下水道特別会計</v>
      </c>
      <c r="BH34" s="426"/>
      <c r="BI34" s="426"/>
      <c r="BJ34" s="426"/>
      <c r="BK34" s="426"/>
      <c r="BL34" s="426"/>
      <c r="BM34" s="426"/>
      <c r="BN34" s="426"/>
      <c r="BO34" s="426"/>
      <c r="BP34" s="426"/>
      <c r="BQ34" s="426"/>
      <c r="BR34" s="426"/>
      <c r="BS34" s="426"/>
      <c r="BT34" s="426"/>
      <c r="BU34" s="426"/>
      <c r="BV34" s="214"/>
      <c r="BW34" s="427">
        <f>IF(BY34="","",MAX(C34:D43,U34:V43,AM34:AN43,BE34:BF43)+1)</f>
        <v>7</v>
      </c>
      <c r="BX34" s="427"/>
      <c r="BY34" s="426" t="str">
        <f>IF('各会計、関係団体の財政状況及び健全化判断比率'!B68="","",'各会計、関係団体の財政状況及び健全化判断比率'!B68)</f>
        <v>熊本県市町村総合事務組合</v>
      </c>
      <c r="BZ34" s="426"/>
      <c r="CA34" s="426"/>
      <c r="CB34" s="426"/>
      <c r="CC34" s="426"/>
      <c r="CD34" s="426"/>
      <c r="CE34" s="426"/>
      <c r="CF34" s="426"/>
      <c r="CG34" s="426"/>
      <c r="CH34" s="426"/>
      <c r="CI34" s="426"/>
      <c r="CJ34" s="426"/>
      <c r="CK34" s="426"/>
      <c r="CL34" s="426"/>
      <c r="CM34" s="426"/>
      <c r="CN34" s="214"/>
      <c r="CO34" s="427">
        <f>IF(CQ34="","",MAX(C34:D43,U34:V43,AM34:AN43,BE34:BF43,BW34:BX43)+1)</f>
        <v>14</v>
      </c>
      <c r="CP34" s="427"/>
      <c r="CQ34" s="426" t="str">
        <f>IF('各会計、関係団体の財政状況及び健全化判断比率'!BS7="","",'各会計、関係団体の財政状況及び健全化判断比率'!BS7)</f>
        <v>くま川鉄道株式会社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錦町介護保険特別会計</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8</v>
      </c>
      <c r="BX35" s="427"/>
      <c r="BY35" s="426" t="str">
        <f>IF('各会計、関係団体の財政状況及び健全化判断比率'!B69="","",'各会計、関係団体の財政状況及び健全化判断比率'!B69)</f>
        <v>人吉下球磨消防組合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錦町後期高齢者医療特別会計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9</v>
      </c>
      <c r="BX36" s="427"/>
      <c r="BY36" s="426" t="str">
        <f>IF('各会計、関係団体の財政状況及び健全化判断比率'!B70="","",'各会計、関係団体の財政状況及び健全化判断比率'!B70)</f>
        <v>人吉球磨広域行政組合
（一般会計）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10</v>
      </c>
      <c r="BX37" s="427"/>
      <c r="BY37" s="426" t="str">
        <f>IF('各会計、関係団体の財政状況及び健全化判断比率'!B71="","",'各会計、関係団体の財政状況及び健全化判断比率'!B71)</f>
        <v>人吉球磨広域行政組合
（人吉球磨ふるさと市町村圏特別会計）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11</v>
      </c>
      <c r="BX38" s="427"/>
      <c r="BY38" s="426" t="str">
        <f>IF('各会計、関係団体の財政状況及び健全化判断比率'!B72="","",'各会計、関係団体の財政状況及び健全化判断比率'!B72)</f>
        <v>人吉球磨広域行政組合
（特別養護老人ホーム特別会計）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12</v>
      </c>
      <c r="BX39" s="427"/>
      <c r="BY39" s="426" t="str">
        <f>IF('各会計、関係団体の財政状況及び健全化判断比率'!B73="","",'各会計、関係団体の財政状況及び健全化判断比率'!B73)</f>
        <v>熊本県後期高齢者医療広域連合
（一般会計）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13</v>
      </c>
      <c r="BX40" s="427"/>
      <c r="BY40" s="426" t="str">
        <f>IF('各会計、関係団体の財政状況及び健全化判断比率'!B74="","",'各会計、関係団体の財政状況及び健全化判断比率'!B74)</f>
        <v>熊本県後期高齢者医療広域連合
（後期高齢者医療特別会計）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a1TEvhEpDERptyVbjMhbVwoHOHmwqR7toD6+nwEOa7x9x0ndFRKGuNTwPYOky6eDspHvX0VcTLi3BDLN3ZOxhQ==" saltValue="4uy1BvF3YLYHsAMyhyU3p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250" t="s">
        <v>558</v>
      </c>
      <c r="D34" s="1250"/>
      <c r="E34" s="1251"/>
      <c r="F34" s="32">
        <v>4.3499999999999996</v>
      </c>
      <c r="G34" s="33">
        <v>4.13</v>
      </c>
      <c r="H34" s="33">
        <v>4.7</v>
      </c>
      <c r="I34" s="33">
        <v>3.49</v>
      </c>
      <c r="J34" s="34">
        <v>5.57</v>
      </c>
      <c r="K34" s="22"/>
      <c r="L34" s="22"/>
      <c r="M34" s="22"/>
      <c r="N34" s="22"/>
      <c r="O34" s="22"/>
      <c r="P34" s="22"/>
    </row>
    <row r="35" spans="1:16" ht="39" customHeight="1" x14ac:dyDescent="0.15">
      <c r="A35" s="22"/>
      <c r="B35" s="35"/>
      <c r="C35" s="1244" t="s">
        <v>559</v>
      </c>
      <c r="D35" s="1245"/>
      <c r="E35" s="1246"/>
      <c r="F35" s="36">
        <v>1.77</v>
      </c>
      <c r="G35" s="37">
        <v>3.92</v>
      </c>
      <c r="H35" s="37">
        <v>2.2200000000000002</v>
      </c>
      <c r="I35" s="37">
        <v>2.5099999999999998</v>
      </c>
      <c r="J35" s="38">
        <v>2.1800000000000002</v>
      </c>
      <c r="K35" s="22"/>
      <c r="L35" s="22"/>
      <c r="M35" s="22"/>
      <c r="N35" s="22"/>
      <c r="O35" s="22"/>
      <c r="P35" s="22"/>
    </row>
    <row r="36" spans="1:16" ht="39" customHeight="1" x14ac:dyDescent="0.15">
      <c r="A36" s="22"/>
      <c r="B36" s="35"/>
      <c r="C36" s="1244" t="s">
        <v>560</v>
      </c>
      <c r="D36" s="1245"/>
      <c r="E36" s="1246"/>
      <c r="F36" s="36">
        <v>3.24</v>
      </c>
      <c r="G36" s="37">
        <v>3.32</v>
      </c>
      <c r="H36" s="37">
        <v>3</v>
      </c>
      <c r="I36" s="37">
        <v>2.14</v>
      </c>
      <c r="J36" s="38">
        <v>0.95</v>
      </c>
      <c r="K36" s="22"/>
      <c r="L36" s="22"/>
      <c r="M36" s="22"/>
      <c r="N36" s="22"/>
      <c r="O36" s="22"/>
      <c r="P36" s="22"/>
    </row>
    <row r="37" spans="1:16" ht="39" customHeight="1" x14ac:dyDescent="0.15">
      <c r="A37" s="22"/>
      <c r="B37" s="35"/>
      <c r="C37" s="1244" t="s">
        <v>561</v>
      </c>
      <c r="D37" s="1245"/>
      <c r="E37" s="1246"/>
      <c r="F37" s="36" t="s">
        <v>510</v>
      </c>
      <c r="G37" s="37" t="s">
        <v>562</v>
      </c>
      <c r="H37" s="37">
        <v>0.25</v>
      </c>
      <c r="I37" s="37">
        <v>0.88</v>
      </c>
      <c r="J37" s="38">
        <v>0.65</v>
      </c>
      <c r="K37" s="22"/>
      <c r="L37" s="22"/>
      <c r="M37" s="22"/>
      <c r="N37" s="22"/>
      <c r="O37" s="22"/>
      <c r="P37" s="22"/>
    </row>
    <row r="38" spans="1:16" ht="39" customHeight="1" x14ac:dyDescent="0.15">
      <c r="A38" s="22"/>
      <c r="B38" s="35"/>
      <c r="C38" s="1244" t="s">
        <v>563</v>
      </c>
      <c r="D38" s="1245"/>
      <c r="E38" s="1246"/>
      <c r="F38" s="36">
        <v>0.06</v>
      </c>
      <c r="G38" s="37">
        <v>0.21</v>
      </c>
      <c r="H38" s="37">
        <v>0.13</v>
      </c>
      <c r="I38" s="37">
        <v>0.09</v>
      </c>
      <c r="J38" s="38">
        <v>0.1</v>
      </c>
      <c r="K38" s="22"/>
      <c r="L38" s="22"/>
      <c r="M38" s="22"/>
      <c r="N38" s="22"/>
      <c r="O38" s="22"/>
      <c r="P38" s="22"/>
    </row>
    <row r="39" spans="1:16" ht="39" customHeight="1" x14ac:dyDescent="0.15">
      <c r="A39" s="22"/>
      <c r="B39" s="35"/>
      <c r="C39" s="1244" t="s">
        <v>564</v>
      </c>
      <c r="D39" s="1245"/>
      <c r="E39" s="1246"/>
      <c r="F39" s="36">
        <v>0</v>
      </c>
      <c r="G39" s="37">
        <v>0.01</v>
      </c>
      <c r="H39" s="37">
        <v>0.02</v>
      </c>
      <c r="I39" s="37">
        <v>0.01</v>
      </c>
      <c r="J39" s="38">
        <v>0</v>
      </c>
      <c r="K39" s="22"/>
      <c r="L39" s="22"/>
      <c r="M39" s="22"/>
      <c r="N39" s="22"/>
      <c r="O39" s="22"/>
      <c r="P39" s="22"/>
    </row>
    <row r="40" spans="1:16" ht="39" customHeight="1" x14ac:dyDescent="0.15">
      <c r="A40" s="22"/>
      <c r="B40" s="35"/>
      <c r="C40" s="1244"/>
      <c r="D40" s="1245"/>
      <c r="E40" s="1246"/>
      <c r="F40" s="36"/>
      <c r="G40" s="37"/>
      <c r="H40" s="37"/>
      <c r="I40" s="37"/>
      <c r="J40" s="38"/>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565</v>
      </c>
      <c r="D42" s="1245"/>
      <c r="E42" s="1246"/>
      <c r="F42" s="36" t="s">
        <v>510</v>
      </c>
      <c r="G42" s="37" t="s">
        <v>510</v>
      </c>
      <c r="H42" s="37" t="s">
        <v>510</v>
      </c>
      <c r="I42" s="37" t="s">
        <v>510</v>
      </c>
      <c r="J42" s="38" t="s">
        <v>510</v>
      </c>
      <c r="K42" s="22"/>
      <c r="L42" s="22"/>
      <c r="M42" s="22"/>
      <c r="N42" s="22"/>
      <c r="O42" s="22"/>
      <c r="P42" s="22"/>
    </row>
    <row r="43" spans="1:16" ht="39" customHeight="1" thickBot="1" x14ac:dyDescent="0.2">
      <c r="A43" s="22"/>
      <c r="B43" s="40"/>
      <c r="C43" s="1247" t="s">
        <v>566</v>
      </c>
      <c r="D43" s="1248"/>
      <c r="E43" s="1249"/>
      <c r="F43" s="41">
        <v>0.23</v>
      </c>
      <c r="G43" s="42" t="s">
        <v>510</v>
      </c>
      <c r="H43" s="42" t="s">
        <v>510</v>
      </c>
      <c r="I43" s="42" t="s">
        <v>510</v>
      </c>
      <c r="J43" s="43" t="s">
        <v>510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yoAY0GDTgckSfNSBnlInERxo40PdXvK6jb0cj3eTaLfNbPbOiioWt5B2erpPiYYgVxWTnpzYcp2Q3Fk5iolyCQ==" saltValue="E71GiGn4FaAKTMVyXeUld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7" zoomScaleNormal="87"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270" t="s">
        <v>10</v>
      </c>
      <c r="C45" s="1271"/>
      <c r="D45" s="58"/>
      <c r="E45" s="1276" t="s">
        <v>11</v>
      </c>
      <c r="F45" s="1276"/>
      <c r="G45" s="1276"/>
      <c r="H45" s="1276"/>
      <c r="I45" s="1276"/>
      <c r="J45" s="1277"/>
      <c r="K45" s="59">
        <v>446</v>
      </c>
      <c r="L45" s="60">
        <v>449</v>
      </c>
      <c r="M45" s="60">
        <v>451</v>
      </c>
      <c r="N45" s="60">
        <v>429</v>
      </c>
      <c r="O45" s="61">
        <v>417</v>
      </c>
      <c r="P45" s="48"/>
      <c r="Q45" s="48"/>
      <c r="R45" s="48"/>
      <c r="S45" s="48"/>
      <c r="T45" s="48"/>
      <c r="U45" s="48"/>
    </row>
    <row r="46" spans="1:21" ht="30.75" customHeight="1" x14ac:dyDescent="0.15">
      <c r="A46" s="48"/>
      <c r="B46" s="1272"/>
      <c r="C46" s="1273"/>
      <c r="D46" s="62"/>
      <c r="E46" s="1254" t="s">
        <v>12</v>
      </c>
      <c r="F46" s="1254"/>
      <c r="G46" s="1254"/>
      <c r="H46" s="1254"/>
      <c r="I46" s="1254"/>
      <c r="J46" s="1255"/>
      <c r="K46" s="63" t="s">
        <v>510</v>
      </c>
      <c r="L46" s="64" t="s">
        <v>510</v>
      </c>
      <c r="M46" s="64" t="s">
        <v>510</v>
      </c>
      <c r="N46" s="64" t="s">
        <v>510</v>
      </c>
      <c r="O46" s="65" t="s">
        <v>510</v>
      </c>
      <c r="P46" s="48"/>
      <c r="Q46" s="48"/>
      <c r="R46" s="48"/>
      <c r="S46" s="48"/>
      <c r="T46" s="48"/>
      <c r="U46" s="48"/>
    </row>
    <row r="47" spans="1:21" ht="30.75" customHeight="1" x14ac:dyDescent="0.15">
      <c r="A47" s="48"/>
      <c r="B47" s="1272"/>
      <c r="C47" s="1273"/>
      <c r="D47" s="62"/>
      <c r="E47" s="1254" t="s">
        <v>13</v>
      </c>
      <c r="F47" s="1254"/>
      <c r="G47" s="1254"/>
      <c r="H47" s="1254"/>
      <c r="I47" s="1254"/>
      <c r="J47" s="1255"/>
      <c r="K47" s="63" t="s">
        <v>510</v>
      </c>
      <c r="L47" s="64" t="s">
        <v>510</v>
      </c>
      <c r="M47" s="64" t="s">
        <v>510</v>
      </c>
      <c r="N47" s="64" t="s">
        <v>510</v>
      </c>
      <c r="O47" s="65" t="s">
        <v>510</v>
      </c>
      <c r="P47" s="48"/>
      <c r="Q47" s="48"/>
      <c r="R47" s="48"/>
      <c r="S47" s="48"/>
      <c r="T47" s="48"/>
      <c r="U47" s="48"/>
    </row>
    <row r="48" spans="1:21" ht="30.75" customHeight="1" x14ac:dyDescent="0.15">
      <c r="A48" s="48"/>
      <c r="B48" s="1272"/>
      <c r="C48" s="1273"/>
      <c r="D48" s="62"/>
      <c r="E48" s="1254" t="s">
        <v>14</v>
      </c>
      <c r="F48" s="1254"/>
      <c r="G48" s="1254"/>
      <c r="H48" s="1254"/>
      <c r="I48" s="1254"/>
      <c r="J48" s="1255"/>
      <c r="K48" s="63">
        <v>156</v>
      </c>
      <c r="L48" s="64">
        <v>174</v>
      </c>
      <c r="M48" s="64">
        <v>186</v>
      </c>
      <c r="N48" s="64">
        <v>200</v>
      </c>
      <c r="O48" s="65">
        <v>189</v>
      </c>
      <c r="P48" s="48"/>
      <c r="Q48" s="48"/>
      <c r="R48" s="48"/>
      <c r="S48" s="48"/>
      <c r="T48" s="48"/>
      <c r="U48" s="48"/>
    </row>
    <row r="49" spans="1:21" ht="30.75" customHeight="1" x14ac:dyDescent="0.15">
      <c r="A49" s="48"/>
      <c r="B49" s="1272"/>
      <c r="C49" s="1273"/>
      <c r="D49" s="62"/>
      <c r="E49" s="1254" t="s">
        <v>15</v>
      </c>
      <c r="F49" s="1254"/>
      <c r="G49" s="1254"/>
      <c r="H49" s="1254"/>
      <c r="I49" s="1254"/>
      <c r="J49" s="1255"/>
      <c r="K49" s="63">
        <v>58</v>
      </c>
      <c r="L49" s="64">
        <v>36</v>
      </c>
      <c r="M49" s="64">
        <v>37</v>
      </c>
      <c r="N49" s="64">
        <v>38</v>
      </c>
      <c r="O49" s="65">
        <v>35</v>
      </c>
      <c r="P49" s="48"/>
      <c r="Q49" s="48"/>
      <c r="R49" s="48"/>
      <c r="S49" s="48"/>
      <c r="T49" s="48"/>
      <c r="U49" s="48"/>
    </row>
    <row r="50" spans="1:21" ht="30.75" customHeight="1" x14ac:dyDescent="0.15">
      <c r="A50" s="48"/>
      <c r="B50" s="1272"/>
      <c r="C50" s="1273"/>
      <c r="D50" s="62"/>
      <c r="E50" s="1254" t="s">
        <v>16</v>
      </c>
      <c r="F50" s="1254"/>
      <c r="G50" s="1254"/>
      <c r="H50" s="1254"/>
      <c r="I50" s="1254"/>
      <c r="J50" s="1255"/>
      <c r="K50" s="63">
        <v>23</v>
      </c>
      <c r="L50" s="64">
        <v>20</v>
      </c>
      <c r="M50" s="64">
        <v>17</v>
      </c>
      <c r="N50" s="64">
        <v>13</v>
      </c>
      <c r="O50" s="65">
        <v>10</v>
      </c>
      <c r="P50" s="48"/>
      <c r="Q50" s="48"/>
      <c r="R50" s="48"/>
      <c r="S50" s="48"/>
      <c r="T50" s="48"/>
      <c r="U50" s="48"/>
    </row>
    <row r="51" spans="1:21" ht="30.75" customHeight="1" x14ac:dyDescent="0.15">
      <c r="A51" s="48"/>
      <c r="B51" s="1274"/>
      <c r="C51" s="1275"/>
      <c r="D51" s="66"/>
      <c r="E51" s="1254" t="s">
        <v>17</v>
      </c>
      <c r="F51" s="1254"/>
      <c r="G51" s="1254"/>
      <c r="H51" s="1254"/>
      <c r="I51" s="1254"/>
      <c r="J51" s="1255"/>
      <c r="K51" s="63">
        <v>0</v>
      </c>
      <c r="L51" s="64">
        <v>0</v>
      </c>
      <c r="M51" s="64">
        <v>0</v>
      </c>
      <c r="N51" s="64">
        <v>0</v>
      </c>
      <c r="O51" s="65">
        <v>0</v>
      </c>
      <c r="P51" s="48"/>
      <c r="Q51" s="48"/>
      <c r="R51" s="48"/>
      <c r="S51" s="48"/>
      <c r="T51" s="48"/>
      <c r="U51" s="48"/>
    </row>
    <row r="52" spans="1:21" ht="30.75" customHeight="1" x14ac:dyDescent="0.15">
      <c r="A52" s="48"/>
      <c r="B52" s="1252" t="s">
        <v>18</v>
      </c>
      <c r="C52" s="1253"/>
      <c r="D52" s="66"/>
      <c r="E52" s="1254" t="s">
        <v>19</v>
      </c>
      <c r="F52" s="1254"/>
      <c r="G52" s="1254"/>
      <c r="H52" s="1254"/>
      <c r="I52" s="1254"/>
      <c r="J52" s="1255"/>
      <c r="K52" s="63">
        <v>424</v>
      </c>
      <c r="L52" s="64">
        <v>426</v>
      </c>
      <c r="M52" s="64">
        <v>426</v>
      </c>
      <c r="N52" s="64">
        <v>409</v>
      </c>
      <c r="O52" s="65">
        <v>408</v>
      </c>
      <c r="P52" s="48"/>
      <c r="Q52" s="48"/>
      <c r="R52" s="48"/>
      <c r="S52" s="48"/>
      <c r="T52" s="48"/>
      <c r="U52" s="48"/>
    </row>
    <row r="53" spans="1:21" ht="30.75" customHeight="1" thickBot="1" x14ac:dyDescent="0.2">
      <c r="A53" s="48"/>
      <c r="B53" s="1256" t="s">
        <v>20</v>
      </c>
      <c r="C53" s="1257"/>
      <c r="D53" s="67"/>
      <c r="E53" s="1258" t="s">
        <v>21</v>
      </c>
      <c r="F53" s="1258"/>
      <c r="G53" s="1258"/>
      <c r="H53" s="1258"/>
      <c r="I53" s="1258"/>
      <c r="J53" s="1259"/>
      <c r="K53" s="68">
        <v>259</v>
      </c>
      <c r="L53" s="69">
        <v>253</v>
      </c>
      <c r="M53" s="69">
        <v>265</v>
      </c>
      <c r="N53" s="69">
        <v>271</v>
      </c>
      <c r="O53" s="70">
        <v>243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567</v>
      </c>
      <c r="P55" s="48"/>
      <c r="Q55" s="48"/>
      <c r="R55" s="48"/>
      <c r="S55" s="48"/>
      <c r="T55" s="48"/>
      <c r="U55" s="48"/>
    </row>
    <row r="56" spans="1:21" ht="31.5" customHeight="1" thickBot="1" x14ac:dyDescent="0.2">
      <c r="A56" s="48"/>
      <c r="B56" s="76"/>
      <c r="C56" s="77"/>
      <c r="D56" s="77"/>
      <c r="E56" s="78"/>
      <c r="F56" s="78"/>
      <c r="G56" s="78"/>
      <c r="H56" s="78"/>
      <c r="I56" s="78"/>
      <c r="J56" s="79" t="s">
        <v>2</v>
      </c>
      <c r="K56" s="80" t="s">
        <v>568</v>
      </c>
      <c r="L56" s="81" t="s">
        <v>569</v>
      </c>
      <c r="M56" s="81" t="s">
        <v>570</v>
      </c>
      <c r="N56" s="81" t="s">
        <v>571</v>
      </c>
      <c r="O56" s="82" t="s">
        <v>572</v>
      </c>
      <c r="P56" s="48"/>
      <c r="Q56" s="48"/>
      <c r="R56" s="48"/>
      <c r="S56" s="48"/>
      <c r="T56" s="48"/>
      <c r="U56" s="48"/>
    </row>
    <row r="57" spans="1:21" ht="31.5" customHeight="1" x14ac:dyDescent="0.15">
      <c r="B57" s="1260" t="s">
        <v>24</v>
      </c>
      <c r="C57" s="1261"/>
      <c r="D57" s="1264" t="s">
        <v>25</v>
      </c>
      <c r="E57" s="1265"/>
      <c r="F57" s="1265"/>
      <c r="G57" s="1265"/>
      <c r="H57" s="1265"/>
      <c r="I57" s="1265"/>
      <c r="J57" s="1266"/>
      <c r="K57" s="83"/>
      <c r="L57" s="84"/>
      <c r="M57" s="84"/>
      <c r="N57" s="84"/>
      <c r="O57" s="85"/>
    </row>
    <row r="58" spans="1:21" ht="31.5" customHeight="1" thickBot="1" x14ac:dyDescent="0.2">
      <c r="B58" s="1262"/>
      <c r="C58" s="1263"/>
      <c r="D58" s="1267" t="s">
        <v>26</v>
      </c>
      <c r="E58" s="1268"/>
      <c r="F58" s="1268"/>
      <c r="G58" s="1268"/>
      <c r="H58" s="1268"/>
      <c r="I58" s="1268"/>
      <c r="J58" s="1269"/>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8cn6tMxzafD2l4FpDlPjfpNJbAIxNMQyg9zkfrQ0qvVCAKZpRFTyltdFN8ztxIJo9oeZccbhDICJgqZ2vQcoA==" saltValue="0l4KKcycZygtSCEVSGVsD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4" zoomScaleNormal="84"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551</v>
      </c>
      <c r="J40" s="100" t="s">
        <v>552</v>
      </c>
      <c r="K40" s="100" t="s">
        <v>553</v>
      </c>
      <c r="L40" s="100" t="s">
        <v>554</v>
      </c>
      <c r="M40" s="101" t="s">
        <v>555</v>
      </c>
    </row>
    <row r="41" spans="2:13" ht="27.75" customHeight="1" x14ac:dyDescent="0.15">
      <c r="B41" s="1290" t="s">
        <v>29</v>
      </c>
      <c r="C41" s="1291"/>
      <c r="D41" s="102"/>
      <c r="E41" s="1292" t="s">
        <v>30</v>
      </c>
      <c r="F41" s="1292"/>
      <c r="G41" s="1292"/>
      <c r="H41" s="1293"/>
      <c r="I41" s="103">
        <v>4859</v>
      </c>
      <c r="J41" s="104">
        <v>5008</v>
      </c>
      <c r="K41" s="104">
        <v>4963</v>
      </c>
      <c r="L41" s="104">
        <v>4915</v>
      </c>
      <c r="M41" s="105">
        <v>5248</v>
      </c>
    </row>
    <row r="42" spans="2:13" ht="27.75" customHeight="1" x14ac:dyDescent="0.15">
      <c r="B42" s="1280"/>
      <c r="C42" s="1281"/>
      <c r="D42" s="106"/>
      <c r="E42" s="1284" t="s">
        <v>31</v>
      </c>
      <c r="F42" s="1284"/>
      <c r="G42" s="1284"/>
      <c r="H42" s="1285"/>
      <c r="I42" s="107" t="s">
        <v>510</v>
      </c>
      <c r="J42" s="108" t="s">
        <v>510</v>
      </c>
      <c r="K42" s="108">
        <v>39</v>
      </c>
      <c r="L42" s="108">
        <v>26</v>
      </c>
      <c r="M42" s="109">
        <v>84</v>
      </c>
    </row>
    <row r="43" spans="2:13" ht="27.75" customHeight="1" x14ac:dyDescent="0.15">
      <c r="B43" s="1280"/>
      <c r="C43" s="1281"/>
      <c r="D43" s="106"/>
      <c r="E43" s="1284" t="s">
        <v>32</v>
      </c>
      <c r="F43" s="1284"/>
      <c r="G43" s="1284"/>
      <c r="H43" s="1285"/>
      <c r="I43" s="107">
        <v>3083</v>
      </c>
      <c r="J43" s="108">
        <v>3051</v>
      </c>
      <c r="K43" s="108">
        <v>2955</v>
      </c>
      <c r="L43" s="108">
        <v>2893</v>
      </c>
      <c r="M43" s="109">
        <v>2804</v>
      </c>
    </row>
    <row r="44" spans="2:13" ht="27.75" customHeight="1" x14ac:dyDescent="0.15">
      <c r="B44" s="1280"/>
      <c r="C44" s="1281"/>
      <c r="D44" s="106"/>
      <c r="E44" s="1284" t="s">
        <v>33</v>
      </c>
      <c r="F44" s="1284"/>
      <c r="G44" s="1284"/>
      <c r="H44" s="1285"/>
      <c r="I44" s="107">
        <v>200</v>
      </c>
      <c r="J44" s="108">
        <v>160</v>
      </c>
      <c r="K44" s="108">
        <v>138</v>
      </c>
      <c r="L44" s="108">
        <v>106</v>
      </c>
      <c r="M44" s="109">
        <v>77</v>
      </c>
    </row>
    <row r="45" spans="2:13" ht="27.75" customHeight="1" x14ac:dyDescent="0.15">
      <c r="B45" s="1280"/>
      <c r="C45" s="1281"/>
      <c r="D45" s="106"/>
      <c r="E45" s="1284" t="s">
        <v>34</v>
      </c>
      <c r="F45" s="1284"/>
      <c r="G45" s="1284"/>
      <c r="H45" s="1285"/>
      <c r="I45" s="107">
        <v>1014</v>
      </c>
      <c r="J45" s="108">
        <v>976</v>
      </c>
      <c r="K45" s="108">
        <v>966</v>
      </c>
      <c r="L45" s="108">
        <v>957</v>
      </c>
      <c r="M45" s="109">
        <v>944</v>
      </c>
    </row>
    <row r="46" spans="2:13" ht="27.75" customHeight="1" x14ac:dyDescent="0.15">
      <c r="B46" s="1280"/>
      <c r="C46" s="1281"/>
      <c r="D46" s="110"/>
      <c r="E46" s="1284" t="s">
        <v>35</v>
      </c>
      <c r="F46" s="1284"/>
      <c r="G46" s="1284"/>
      <c r="H46" s="1285"/>
      <c r="I46" s="107">
        <v>76</v>
      </c>
      <c r="J46" s="108">
        <v>56</v>
      </c>
      <c r="K46" s="108" t="s">
        <v>510</v>
      </c>
      <c r="L46" s="108" t="s">
        <v>510</v>
      </c>
      <c r="M46" s="109" t="s">
        <v>510</v>
      </c>
    </row>
    <row r="47" spans="2:13" ht="27.75" customHeight="1" x14ac:dyDescent="0.15">
      <c r="B47" s="1280"/>
      <c r="C47" s="1281"/>
      <c r="D47" s="111"/>
      <c r="E47" s="1294" t="s">
        <v>36</v>
      </c>
      <c r="F47" s="1295"/>
      <c r="G47" s="1295"/>
      <c r="H47" s="1296"/>
      <c r="I47" s="107" t="s">
        <v>510</v>
      </c>
      <c r="J47" s="108" t="s">
        <v>510</v>
      </c>
      <c r="K47" s="108" t="s">
        <v>510</v>
      </c>
      <c r="L47" s="108" t="s">
        <v>510</v>
      </c>
      <c r="M47" s="109" t="s">
        <v>510</v>
      </c>
    </row>
    <row r="48" spans="2:13" ht="27.75" customHeight="1" x14ac:dyDescent="0.15">
      <c r="B48" s="1280"/>
      <c r="C48" s="1281"/>
      <c r="D48" s="106"/>
      <c r="E48" s="1284" t="s">
        <v>37</v>
      </c>
      <c r="F48" s="1284"/>
      <c r="G48" s="1284"/>
      <c r="H48" s="1285"/>
      <c r="I48" s="107" t="s">
        <v>510</v>
      </c>
      <c r="J48" s="108" t="s">
        <v>510</v>
      </c>
      <c r="K48" s="108" t="s">
        <v>510</v>
      </c>
      <c r="L48" s="108" t="s">
        <v>510</v>
      </c>
      <c r="M48" s="109" t="s">
        <v>510</v>
      </c>
    </row>
    <row r="49" spans="2:13" ht="27.75" customHeight="1" x14ac:dyDescent="0.15">
      <c r="B49" s="1282"/>
      <c r="C49" s="1283"/>
      <c r="D49" s="106"/>
      <c r="E49" s="1284" t="s">
        <v>38</v>
      </c>
      <c r="F49" s="1284"/>
      <c r="G49" s="1284"/>
      <c r="H49" s="1285"/>
      <c r="I49" s="107" t="s">
        <v>510</v>
      </c>
      <c r="J49" s="108" t="s">
        <v>510</v>
      </c>
      <c r="K49" s="108" t="s">
        <v>510</v>
      </c>
      <c r="L49" s="108" t="s">
        <v>510</v>
      </c>
      <c r="M49" s="109" t="s">
        <v>510</v>
      </c>
    </row>
    <row r="50" spans="2:13" ht="27.75" customHeight="1" x14ac:dyDescent="0.15">
      <c r="B50" s="1278" t="s">
        <v>39</v>
      </c>
      <c r="C50" s="1279"/>
      <c r="D50" s="112"/>
      <c r="E50" s="1284" t="s">
        <v>40</v>
      </c>
      <c r="F50" s="1284"/>
      <c r="G50" s="1284"/>
      <c r="H50" s="1285"/>
      <c r="I50" s="107">
        <v>1918</v>
      </c>
      <c r="J50" s="108">
        <v>2050</v>
      </c>
      <c r="K50" s="108">
        <v>2202</v>
      </c>
      <c r="L50" s="108">
        <v>2394</v>
      </c>
      <c r="M50" s="109">
        <v>2774</v>
      </c>
    </row>
    <row r="51" spans="2:13" ht="27.75" customHeight="1" x14ac:dyDescent="0.15">
      <c r="B51" s="1280"/>
      <c r="C51" s="1281"/>
      <c r="D51" s="106"/>
      <c r="E51" s="1284" t="s">
        <v>41</v>
      </c>
      <c r="F51" s="1284"/>
      <c r="G51" s="1284"/>
      <c r="H51" s="1285"/>
      <c r="I51" s="107">
        <v>165</v>
      </c>
      <c r="J51" s="108">
        <v>152</v>
      </c>
      <c r="K51" s="108">
        <v>142</v>
      </c>
      <c r="L51" s="108">
        <v>135</v>
      </c>
      <c r="M51" s="109">
        <v>157</v>
      </c>
    </row>
    <row r="52" spans="2:13" ht="27.75" customHeight="1" x14ac:dyDescent="0.15">
      <c r="B52" s="1282"/>
      <c r="C52" s="1283"/>
      <c r="D52" s="106"/>
      <c r="E52" s="1284" t="s">
        <v>42</v>
      </c>
      <c r="F52" s="1284"/>
      <c r="G52" s="1284"/>
      <c r="H52" s="1285"/>
      <c r="I52" s="107">
        <v>4534</v>
      </c>
      <c r="J52" s="108">
        <v>4462</v>
      </c>
      <c r="K52" s="108">
        <v>4291</v>
      </c>
      <c r="L52" s="108">
        <v>4179</v>
      </c>
      <c r="M52" s="109">
        <v>4325</v>
      </c>
    </row>
    <row r="53" spans="2:13" ht="27.75" customHeight="1" thickBot="1" x14ac:dyDescent="0.2">
      <c r="B53" s="1286" t="s">
        <v>43</v>
      </c>
      <c r="C53" s="1287"/>
      <c r="D53" s="113"/>
      <c r="E53" s="1288" t="s">
        <v>44</v>
      </c>
      <c r="F53" s="1288"/>
      <c r="G53" s="1288"/>
      <c r="H53" s="1289"/>
      <c r="I53" s="114">
        <v>2614</v>
      </c>
      <c r="J53" s="115">
        <v>2589</v>
      </c>
      <c r="K53" s="115">
        <v>2426</v>
      </c>
      <c r="L53" s="115">
        <v>2189</v>
      </c>
      <c r="M53" s="116">
        <v>1900</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PSQcBXl96kjEiuMqp1y9z1NQltM+qM5wV3N/0g8BEBVJP/LtjCeKShPYPzle2N5vmYiLsRpitVE1tLnV0xmxDg==" saltValue="NEToPpeU2RMr+KOhBV84F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553</v>
      </c>
      <c r="G54" s="125" t="s">
        <v>554</v>
      </c>
      <c r="H54" s="126" t="s">
        <v>555</v>
      </c>
    </row>
    <row r="55" spans="2:8" ht="52.5" customHeight="1" x14ac:dyDescent="0.15">
      <c r="B55" s="127"/>
      <c r="C55" s="1305" t="s">
        <v>47</v>
      </c>
      <c r="D55" s="1305"/>
      <c r="E55" s="1306"/>
      <c r="F55" s="128">
        <v>1400</v>
      </c>
      <c r="G55" s="128">
        <v>1430</v>
      </c>
      <c r="H55" s="129">
        <v>1390</v>
      </c>
    </row>
    <row r="56" spans="2:8" ht="52.5" customHeight="1" x14ac:dyDescent="0.15">
      <c r="B56" s="130"/>
      <c r="C56" s="1307" t="s">
        <v>48</v>
      </c>
      <c r="D56" s="1307"/>
      <c r="E56" s="1308"/>
      <c r="F56" s="131">
        <v>30</v>
      </c>
      <c r="G56" s="131">
        <v>30</v>
      </c>
      <c r="H56" s="132">
        <v>30</v>
      </c>
    </row>
    <row r="57" spans="2:8" ht="53.25" customHeight="1" x14ac:dyDescent="0.15">
      <c r="B57" s="130"/>
      <c r="C57" s="1309" t="s">
        <v>49</v>
      </c>
      <c r="D57" s="1309"/>
      <c r="E57" s="1310"/>
      <c r="F57" s="133">
        <v>475</v>
      </c>
      <c r="G57" s="133">
        <v>581</v>
      </c>
      <c r="H57" s="134">
        <v>985</v>
      </c>
    </row>
    <row r="58" spans="2:8" ht="45.75" customHeight="1" x14ac:dyDescent="0.15">
      <c r="B58" s="135"/>
      <c r="C58" s="1297" t="s">
        <v>573</v>
      </c>
      <c r="D58" s="1298"/>
      <c r="E58" s="1299"/>
      <c r="F58" s="136">
        <v>292</v>
      </c>
      <c r="G58" s="136">
        <v>296</v>
      </c>
      <c r="H58" s="137">
        <v>539</v>
      </c>
    </row>
    <row r="59" spans="2:8" ht="45.75" customHeight="1" x14ac:dyDescent="0.15">
      <c r="B59" s="135"/>
      <c r="C59" s="1297" t="s">
        <v>574</v>
      </c>
      <c r="D59" s="1298"/>
      <c r="E59" s="1299"/>
      <c r="F59" s="136">
        <v>88</v>
      </c>
      <c r="G59" s="136">
        <v>190</v>
      </c>
      <c r="H59" s="137">
        <v>346</v>
      </c>
    </row>
    <row r="60" spans="2:8" ht="45.75" customHeight="1" x14ac:dyDescent="0.15">
      <c r="B60" s="135"/>
      <c r="C60" s="1297" t="s">
        <v>575</v>
      </c>
      <c r="D60" s="1298"/>
      <c r="E60" s="1299"/>
      <c r="F60" s="136">
        <v>40</v>
      </c>
      <c r="G60" s="136">
        <v>40</v>
      </c>
      <c r="H60" s="137">
        <v>40</v>
      </c>
    </row>
    <row r="61" spans="2:8" ht="45.75" customHeight="1" x14ac:dyDescent="0.15">
      <c r="B61" s="135"/>
      <c r="C61" s="1297" t="s">
        <v>576</v>
      </c>
      <c r="D61" s="1298"/>
      <c r="E61" s="1299"/>
      <c r="F61" s="136">
        <v>35</v>
      </c>
      <c r="G61" s="136">
        <v>35</v>
      </c>
      <c r="H61" s="137">
        <v>35</v>
      </c>
    </row>
    <row r="62" spans="2:8" ht="45.75" customHeight="1" thickBot="1" x14ac:dyDescent="0.2">
      <c r="B62" s="138"/>
      <c r="C62" s="1300" t="s">
        <v>577</v>
      </c>
      <c r="D62" s="1301"/>
      <c r="E62" s="1302"/>
      <c r="F62" s="139">
        <v>10</v>
      </c>
      <c r="G62" s="139">
        <v>10</v>
      </c>
      <c r="H62" s="140">
        <v>10</v>
      </c>
    </row>
    <row r="63" spans="2:8" ht="52.5" customHeight="1" thickBot="1" x14ac:dyDescent="0.2">
      <c r="B63" s="141"/>
      <c r="C63" s="1303" t="s">
        <v>50</v>
      </c>
      <c r="D63" s="1303"/>
      <c r="E63" s="1304"/>
      <c r="F63" s="142">
        <v>1905</v>
      </c>
      <c r="G63" s="142">
        <v>2042</v>
      </c>
      <c r="H63" s="143">
        <v>2405</v>
      </c>
    </row>
    <row r="64" spans="2:8" ht="15" customHeight="1" x14ac:dyDescent="0.15"/>
  </sheetData>
  <sheetProtection algorithmName="SHA-512" hashValue="jsfceFqrydgVYin3wEF4ANFcGT3vzutm9FZBhUdRA8f2M4/PJlCTkrKe4iZmJtpWd1WEG8uPYGKlfBmPk7sgxQ==" saltValue="ArAUc1X26ky7eQFJKXgeE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590</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590</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591</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592</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33" t="s">
        <v>601</v>
      </c>
      <c r="AO43" s="1334"/>
      <c r="AP43" s="1334"/>
      <c r="AQ43" s="1334"/>
      <c r="AR43" s="1334"/>
      <c r="AS43" s="1334"/>
      <c r="AT43" s="1334"/>
      <c r="AU43" s="1334"/>
      <c r="AV43" s="1334"/>
      <c r="AW43" s="1334"/>
      <c r="AX43" s="1334"/>
      <c r="AY43" s="1334"/>
      <c r="AZ43" s="1334"/>
      <c r="BA43" s="1334"/>
      <c r="BB43" s="1334"/>
      <c r="BC43" s="1334"/>
      <c r="BD43" s="1334"/>
      <c r="BE43" s="1334"/>
      <c r="BF43" s="1334"/>
      <c r="BG43" s="1334"/>
      <c r="BH43" s="1334"/>
      <c r="BI43" s="1334"/>
      <c r="BJ43" s="1334"/>
      <c r="BK43" s="1334"/>
      <c r="BL43" s="1334"/>
      <c r="BM43" s="1334"/>
      <c r="BN43" s="1334"/>
      <c r="BO43" s="1334"/>
      <c r="BP43" s="1334"/>
      <c r="BQ43" s="1334"/>
      <c r="BR43" s="1334"/>
      <c r="BS43" s="1334"/>
      <c r="BT43" s="1334"/>
      <c r="BU43" s="1334"/>
      <c r="BV43" s="1334"/>
      <c r="BW43" s="1334"/>
      <c r="BX43" s="1334"/>
      <c r="BY43" s="1334"/>
      <c r="BZ43" s="1334"/>
      <c r="CA43" s="1334"/>
      <c r="CB43" s="1334"/>
      <c r="CC43" s="1334"/>
      <c r="CD43" s="1334"/>
      <c r="CE43" s="1334"/>
      <c r="CF43" s="1334"/>
      <c r="CG43" s="1334"/>
      <c r="CH43" s="1334"/>
      <c r="CI43" s="1334"/>
      <c r="CJ43" s="1334"/>
      <c r="CK43" s="1334"/>
      <c r="CL43" s="1334"/>
      <c r="CM43" s="1334"/>
      <c r="CN43" s="1334"/>
      <c r="CO43" s="1334"/>
      <c r="CP43" s="1334"/>
      <c r="CQ43" s="1334"/>
      <c r="CR43" s="1334"/>
      <c r="CS43" s="1334"/>
      <c r="CT43" s="1334"/>
      <c r="CU43" s="1334"/>
      <c r="CV43" s="1334"/>
      <c r="CW43" s="1334"/>
      <c r="CX43" s="1334"/>
      <c r="CY43" s="1334"/>
      <c r="CZ43" s="1334"/>
      <c r="DA43" s="1334"/>
      <c r="DB43" s="1334"/>
      <c r="DC43" s="1335"/>
    </row>
    <row r="44" spans="2:109" x14ac:dyDescent="0.15">
      <c r="B44" s="397"/>
      <c r="AN44" s="1336"/>
      <c r="AO44" s="1337"/>
      <c r="AP44" s="1337"/>
      <c r="AQ44" s="1337"/>
      <c r="AR44" s="1337"/>
      <c r="AS44" s="1337"/>
      <c r="AT44" s="1337"/>
      <c r="AU44" s="1337"/>
      <c r="AV44" s="1337"/>
      <c r="AW44" s="1337"/>
      <c r="AX44" s="1337"/>
      <c r="AY44" s="1337"/>
      <c r="AZ44" s="1337"/>
      <c r="BA44" s="1337"/>
      <c r="BB44" s="1337"/>
      <c r="BC44" s="1337"/>
      <c r="BD44" s="1337"/>
      <c r="BE44" s="1337"/>
      <c r="BF44" s="1337"/>
      <c r="BG44" s="1337"/>
      <c r="BH44" s="1337"/>
      <c r="BI44" s="1337"/>
      <c r="BJ44" s="1337"/>
      <c r="BK44" s="1337"/>
      <c r="BL44" s="1337"/>
      <c r="BM44" s="1337"/>
      <c r="BN44" s="1337"/>
      <c r="BO44" s="1337"/>
      <c r="BP44" s="1337"/>
      <c r="BQ44" s="1337"/>
      <c r="BR44" s="1337"/>
      <c r="BS44" s="1337"/>
      <c r="BT44" s="1337"/>
      <c r="BU44" s="1337"/>
      <c r="BV44" s="1337"/>
      <c r="BW44" s="1337"/>
      <c r="BX44" s="1337"/>
      <c r="BY44" s="1337"/>
      <c r="BZ44" s="1337"/>
      <c r="CA44" s="1337"/>
      <c r="CB44" s="1337"/>
      <c r="CC44" s="1337"/>
      <c r="CD44" s="1337"/>
      <c r="CE44" s="1337"/>
      <c r="CF44" s="1337"/>
      <c r="CG44" s="1337"/>
      <c r="CH44" s="1337"/>
      <c r="CI44" s="1337"/>
      <c r="CJ44" s="1337"/>
      <c r="CK44" s="1337"/>
      <c r="CL44" s="1337"/>
      <c r="CM44" s="1337"/>
      <c r="CN44" s="1337"/>
      <c r="CO44" s="1337"/>
      <c r="CP44" s="1337"/>
      <c r="CQ44" s="1337"/>
      <c r="CR44" s="1337"/>
      <c r="CS44" s="1337"/>
      <c r="CT44" s="1337"/>
      <c r="CU44" s="1337"/>
      <c r="CV44" s="1337"/>
      <c r="CW44" s="1337"/>
      <c r="CX44" s="1337"/>
      <c r="CY44" s="1337"/>
      <c r="CZ44" s="1337"/>
      <c r="DA44" s="1337"/>
      <c r="DB44" s="1337"/>
      <c r="DC44" s="1338"/>
    </row>
    <row r="45" spans="2:109" x14ac:dyDescent="0.15">
      <c r="B45" s="397"/>
      <c r="AN45" s="1336"/>
      <c r="AO45" s="1337"/>
      <c r="AP45" s="1337"/>
      <c r="AQ45" s="1337"/>
      <c r="AR45" s="1337"/>
      <c r="AS45" s="1337"/>
      <c r="AT45" s="1337"/>
      <c r="AU45" s="1337"/>
      <c r="AV45" s="1337"/>
      <c r="AW45" s="1337"/>
      <c r="AX45" s="1337"/>
      <c r="AY45" s="1337"/>
      <c r="AZ45" s="1337"/>
      <c r="BA45" s="1337"/>
      <c r="BB45" s="1337"/>
      <c r="BC45" s="1337"/>
      <c r="BD45" s="1337"/>
      <c r="BE45" s="1337"/>
      <c r="BF45" s="1337"/>
      <c r="BG45" s="1337"/>
      <c r="BH45" s="1337"/>
      <c r="BI45" s="1337"/>
      <c r="BJ45" s="1337"/>
      <c r="BK45" s="1337"/>
      <c r="BL45" s="1337"/>
      <c r="BM45" s="1337"/>
      <c r="BN45" s="1337"/>
      <c r="BO45" s="1337"/>
      <c r="BP45" s="1337"/>
      <c r="BQ45" s="1337"/>
      <c r="BR45" s="1337"/>
      <c r="BS45" s="1337"/>
      <c r="BT45" s="1337"/>
      <c r="BU45" s="1337"/>
      <c r="BV45" s="1337"/>
      <c r="BW45" s="1337"/>
      <c r="BX45" s="1337"/>
      <c r="BY45" s="1337"/>
      <c r="BZ45" s="1337"/>
      <c r="CA45" s="1337"/>
      <c r="CB45" s="1337"/>
      <c r="CC45" s="1337"/>
      <c r="CD45" s="1337"/>
      <c r="CE45" s="1337"/>
      <c r="CF45" s="1337"/>
      <c r="CG45" s="1337"/>
      <c r="CH45" s="1337"/>
      <c r="CI45" s="1337"/>
      <c r="CJ45" s="1337"/>
      <c r="CK45" s="1337"/>
      <c r="CL45" s="1337"/>
      <c r="CM45" s="1337"/>
      <c r="CN45" s="1337"/>
      <c r="CO45" s="1337"/>
      <c r="CP45" s="1337"/>
      <c r="CQ45" s="1337"/>
      <c r="CR45" s="1337"/>
      <c r="CS45" s="1337"/>
      <c r="CT45" s="1337"/>
      <c r="CU45" s="1337"/>
      <c r="CV45" s="1337"/>
      <c r="CW45" s="1337"/>
      <c r="CX45" s="1337"/>
      <c r="CY45" s="1337"/>
      <c r="CZ45" s="1337"/>
      <c r="DA45" s="1337"/>
      <c r="DB45" s="1337"/>
      <c r="DC45" s="1338"/>
    </row>
    <row r="46" spans="2:109" x14ac:dyDescent="0.15">
      <c r="B46" s="397"/>
      <c r="AN46" s="1336"/>
      <c r="AO46" s="1337"/>
      <c r="AP46" s="1337"/>
      <c r="AQ46" s="1337"/>
      <c r="AR46" s="1337"/>
      <c r="AS46" s="1337"/>
      <c r="AT46" s="1337"/>
      <c r="AU46" s="1337"/>
      <c r="AV46" s="1337"/>
      <c r="AW46" s="1337"/>
      <c r="AX46" s="1337"/>
      <c r="AY46" s="1337"/>
      <c r="AZ46" s="1337"/>
      <c r="BA46" s="1337"/>
      <c r="BB46" s="1337"/>
      <c r="BC46" s="1337"/>
      <c r="BD46" s="1337"/>
      <c r="BE46" s="1337"/>
      <c r="BF46" s="1337"/>
      <c r="BG46" s="1337"/>
      <c r="BH46" s="1337"/>
      <c r="BI46" s="1337"/>
      <c r="BJ46" s="1337"/>
      <c r="BK46" s="1337"/>
      <c r="BL46" s="1337"/>
      <c r="BM46" s="1337"/>
      <c r="BN46" s="1337"/>
      <c r="BO46" s="1337"/>
      <c r="BP46" s="1337"/>
      <c r="BQ46" s="1337"/>
      <c r="BR46" s="1337"/>
      <c r="BS46" s="1337"/>
      <c r="BT46" s="1337"/>
      <c r="BU46" s="1337"/>
      <c r="BV46" s="1337"/>
      <c r="BW46" s="1337"/>
      <c r="BX46" s="1337"/>
      <c r="BY46" s="1337"/>
      <c r="BZ46" s="1337"/>
      <c r="CA46" s="1337"/>
      <c r="CB46" s="1337"/>
      <c r="CC46" s="1337"/>
      <c r="CD46" s="1337"/>
      <c r="CE46" s="1337"/>
      <c r="CF46" s="1337"/>
      <c r="CG46" s="1337"/>
      <c r="CH46" s="1337"/>
      <c r="CI46" s="1337"/>
      <c r="CJ46" s="1337"/>
      <c r="CK46" s="1337"/>
      <c r="CL46" s="1337"/>
      <c r="CM46" s="1337"/>
      <c r="CN46" s="1337"/>
      <c r="CO46" s="1337"/>
      <c r="CP46" s="1337"/>
      <c r="CQ46" s="1337"/>
      <c r="CR46" s="1337"/>
      <c r="CS46" s="1337"/>
      <c r="CT46" s="1337"/>
      <c r="CU46" s="1337"/>
      <c r="CV46" s="1337"/>
      <c r="CW46" s="1337"/>
      <c r="CX46" s="1337"/>
      <c r="CY46" s="1337"/>
      <c r="CZ46" s="1337"/>
      <c r="DA46" s="1337"/>
      <c r="DB46" s="1337"/>
      <c r="DC46" s="1338"/>
    </row>
    <row r="47" spans="2:109" x14ac:dyDescent="0.15">
      <c r="B47" s="397"/>
      <c r="AN47" s="1339"/>
      <c r="AO47" s="1340"/>
      <c r="AP47" s="1340"/>
      <c r="AQ47" s="1340"/>
      <c r="AR47" s="1340"/>
      <c r="AS47" s="1340"/>
      <c r="AT47" s="1340"/>
      <c r="AU47" s="1340"/>
      <c r="AV47" s="1340"/>
      <c r="AW47" s="1340"/>
      <c r="AX47" s="1340"/>
      <c r="AY47" s="1340"/>
      <c r="AZ47" s="1340"/>
      <c r="BA47" s="1340"/>
      <c r="BB47" s="1340"/>
      <c r="BC47" s="1340"/>
      <c r="BD47" s="1340"/>
      <c r="BE47" s="1340"/>
      <c r="BF47" s="1340"/>
      <c r="BG47" s="1340"/>
      <c r="BH47" s="1340"/>
      <c r="BI47" s="1340"/>
      <c r="BJ47" s="1340"/>
      <c r="BK47" s="1340"/>
      <c r="BL47" s="1340"/>
      <c r="BM47" s="1340"/>
      <c r="BN47" s="1340"/>
      <c r="BO47" s="1340"/>
      <c r="BP47" s="1340"/>
      <c r="BQ47" s="1340"/>
      <c r="BR47" s="1340"/>
      <c r="BS47" s="1340"/>
      <c r="BT47" s="1340"/>
      <c r="BU47" s="1340"/>
      <c r="BV47" s="1340"/>
      <c r="BW47" s="1340"/>
      <c r="BX47" s="1340"/>
      <c r="BY47" s="1340"/>
      <c r="BZ47" s="1340"/>
      <c r="CA47" s="1340"/>
      <c r="CB47" s="1340"/>
      <c r="CC47" s="1340"/>
      <c r="CD47" s="1340"/>
      <c r="CE47" s="1340"/>
      <c r="CF47" s="1340"/>
      <c r="CG47" s="1340"/>
      <c r="CH47" s="1340"/>
      <c r="CI47" s="1340"/>
      <c r="CJ47" s="1340"/>
      <c r="CK47" s="1340"/>
      <c r="CL47" s="1340"/>
      <c r="CM47" s="1340"/>
      <c r="CN47" s="1340"/>
      <c r="CO47" s="1340"/>
      <c r="CP47" s="1340"/>
      <c r="CQ47" s="1340"/>
      <c r="CR47" s="1340"/>
      <c r="CS47" s="1340"/>
      <c r="CT47" s="1340"/>
      <c r="CU47" s="1340"/>
      <c r="CV47" s="1340"/>
      <c r="CW47" s="1340"/>
      <c r="CX47" s="1340"/>
      <c r="CY47" s="1340"/>
      <c r="CZ47" s="1340"/>
      <c r="DA47" s="1340"/>
      <c r="DB47" s="1340"/>
      <c r="DC47" s="1341"/>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593</v>
      </c>
    </row>
    <row r="50" spans="1:109" x14ac:dyDescent="0.15">
      <c r="B50" s="397"/>
      <c r="G50" s="1320"/>
      <c r="H50" s="1320"/>
      <c r="I50" s="1320"/>
      <c r="J50" s="1320"/>
      <c r="K50" s="407"/>
      <c r="L50" s="407"/>
      <c r="M50" s="408"/>
      <c r="N50" s="408"/>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551</v>
      </c>
      <c r="BQ50" s="1324"/>
      <c r="BR50" s="1324"/>
      <c r="BS50" s="1324"/>
      <c r="BT50" s="1324"/>
      <c r="BU50" s="1324"/>
      <c r="BV50" s="1324"/>
      <c r="BW50" s="1324"/>
      <c r="BX50" s="1324" t="s">
        <v>552</v>
      </c>
      <c r="BY50" s="1324"/>
      <c r="BZ50" s="1324"/>
      <c r="CA50" s="1324"/>
      <c r="CB50" s="1324"/>
      <c r="CC50" s="1324"/>
      <c r="CD50" s="1324"/>
      <c r="CE50" s="1324"/>
      <c r="CF50" s="1324" t="s">
        <v>553</v>
      </c>
      <c r="CG50" s="1324"/>
      <c r="CH50" s="1324"/>
      <c r="CI50" s="1324"/>
      <c r="CJ50" s="1324"/>
      <c r="CK50" s="1324"/>
      <c r="CL50" s="1324"/>
      <c r="CM50" s="1324"/>
      <c r="CN50" s="1324" t="s">
        <v>554</v>
      </c>
      <c r="CO50" s="1324"/>
      <c r="CP50" s="1324"/>
      <c r="CQ50" s="1324"/>
      <c r="CR50" s="1324"/>
      <c r="CS50" s="1324"/>
      <c r="CT50" s="1324"/>
      <c r="CU50" s="1324"/>
      <c r="CV50" s="1324" t="s">
        <v>555</v>
      </c>
      <c r="CW50" s="1324"/>
      <c r="CX50" s="1324"/>
      <c r="CY50" s="1324"/>
      <c r="CZ50" s="1324"/>
      <c r="DA50" s="1324"/>
      <c r="DB50" s="1324"/>
      <c r="DC50" s="1324"/>
    </row>
    <row r="51" spans="1:109" ht="13.5" customHeight="1" x14ac:dyDescent="0.15">
      <c r="B51" s="397"/>
      <c r="G51" s="1330"/>
      <c r="H51" s="1330"/>
      <c r="I51" s="1328"/>
      <c r="J51" s="1328"/>
      <c r="K51" s="1326"/>
      <c r="L51" s="1326"/>
      <c r="M51" s="1326"/>
      <c r="N51" s="1326"/>
      <c r="AM51" s="406"/>
      <c r="AN51" s="1327" t="s">
        <v>594</v>
      </c>
      <c r="AO51" s="1327"/>
      <c r="AP51" s="1327"/>
      <c r="AQ51" s="1327"/>
      <c r="AR51" s="1327"/>
      <c r="AS51" s="1327"/>
      <c r="AT51" s="1327"/>
      <c r="AU51" s="1327"/>
      <c r="AV51" s="1327"/>
      <c r="AW51" s="1327"/>
      <c r="AX51" s="1327"/>
      <c r="AY51" s="1327"/>
      <c r="AZ51" s="1327"/>
      <c r="BA51" s="1327"/>
      <c r="BB51" s="1327" t="s">
        <v>595</v>
      </c>
      <c r="BC51" s="1327"/>
      <c r="BD51" s="1327"/>
      <c r="BE51" s="1327"/>
      <c r="BF51" s="1327"/>
      <c r="BG51" s="1327"/>
      <c r="BH51" s="1327"/>
      <c r="BI51" s="1327"/>
      <c r="BJ51" s="1327"/>
      <c r="BK51" s="1327"/>
      <c r="BL51" s="1327"/>
      <c r="BM51" s="1327"/>
      <c r="BN51" s="1327"/>
      <c r="BO51" s="1327"/>
      <c r="BP51" s="1325">
        <v>92.9</v>
      </c>
      <c r="BQ51" s="1325"/>
      <c r="BR51" s="1325"/>
      <c r="BS51" s="1325"/>
      <c r="BT51" s="1325"/>
      <c r="BU51" s="1325"/>
      <c r="BV51" s="1325"/>
      <c r="BW51" s="1325"/>
      <c r="BX51" s="1325">
        <v>91.4</v>
      </c>
      <c r="BY51" s="1325"/>
      <c r="BZ51" s="1325"/>
      <c r="CA51" s="1325"/>
      <c r="CB51" s="1325"/>
      <c r="CC51" s="1325"/>
      <c r="CD51" s="1325"/>
      <c r="CE51" s="1325"/>
      <c r="CF51" s="1325">
        <v>85.5</v>
      </c>
      <c r="CG51" s="1325"/>
      <c r="CH51" s="1325"/>
      <c r="CI51" s="1325"/>
      <c r="CJ51" s="1325"/>
      <c r="CK51" s="1325"/>
      <c r="CL51" s="1325"/>
      <c r="CM51" s="1325"/>
      <c r="CN51" s="1325">
        <v>76.5</v>
      </c>
      <c r="CO51" s="1325"/>
      <c r="CP51" s="1325"/>
      <c r="CQ51" s="1325"/>
      <c r="CR51" s="1325"/>
      <c r="CS51" s="1325"/>
      <c r="CT51" s="1325"/>
      <c r="CU51" s="1325"/>
      <c r="CV51" s="1325">
        <v>63.2</v>
      </c>
      <c r="CW51" s="1325"/>
      <c r="CX51" s="1325"/>
      <c r="CY51" s="1325"/>
      <c r="CZ51" s="1325"/>
      <c r="DA51" s="1325"/>
      <c r="DB51" s="1325"/>
      <c r="DC51" s="1325"/>
    </row>
    <row r="52" spans="1:109" x14ac:dyDescent="0.15">
      <c r="B52" s="397"/>
      <c r="G52" s="1330"/>
      <c r="H52" s="1330"/>
      <c r="I52" s="1328"/>
      <c r="J52" s="1328"/>
      <c r="K52" s="1326"/>
      <c r="L52" s="1326"/>
      <c r="M52" s="1326"/>
      <c r="N52" s="1326"/>
      <c r="AM52" s="406"/>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25"/>
      <c r="BQ52" s="1325"/>
      <c r="BR52" s="1325"/>
      <c r="BS52" s="1325"/>
      <c r="BT52" s="1325"/>
      <c r="BU52" s="1325"/>
      <c r="BV52" s="1325"/>
      <c r="BW52" s="1325"/>
      <c r="BX52" s="1325"/>
      <c r="BY52" s="1325"/>
      <c r="BZ52" s="1325"/>
      <c r="CA52" s="1325"/>
      <c r="CB52" s="1325"/>
      <c r="CC52" s="1325"/>
      <c r="CD52" s="1325"/>
      <c r="CE52" s="1325"/>
      <c r="CF52" s="1325"/>
      <c r="CG52" s="1325"/>
      <c r="CH52" s="1325"/>
      <c r="CI52" s="1325"/>
      <c r="CJ52" s="1325"/>
      <c r="CK52" s="1325"/>
      <c r="CL52" s="1325"/>
      <c r="CM52" s="1325"/>
      <c r="CN52" s="1325"/>
      <c r="CO52" s="1325"/>
      <c r="CP52" s="1325"/>
      <c r="CQ52" s="1325"/>
      <c r="CR52" s="1325"/>
      <c r="CS52" s="1325"/>
      <c r="CT52" s="1325"/>
      <c r="CU52" s="1325"/>
      <c r="CV52" s="1325"/>
      <c r="CW52" s="1325"/>
      <c r="CX52" s="1325"/>
      <c r="CY52" s="1325"/>
      <c r="CZ52" s="1325"/>
      <c r="DA52" s="1325"/>
      <c r="DB52" s="1325"/>
      <c r="DC52" s="1325"/>
    </row>
    <row r="53" spans="1:109" x14ac:dyDescent="0.15">
      <c r="A53" s="405"/>
      <c r="B53" s="397"/>
      <c r="G53" s="1330"/>
      <c r="H53" s="1330"/>
      <c r="I53" s="1320"/>
      <c r="J53" s="1320"/>
      <c r="K53" s="1326"/>
      <c r="L53" s="1326"/>
      <c r="M53" s="1326"/>
      <c r="N53" s="1326"/>
      <c r="AM53" s="406"/>
      <c r="AN53" s="1327"/>
      <c r="AO53" s="1327"/>
      <c r="AP53" s="1327"/>
      <c r="AQ53" s="1327"/>
      <c r="AR53" s="1327"/>
      <c r="AS53" s="1327"/>
      <c r="AT53" s="1327"/>
      <c r="AU53" s="1327"/>
      <c r="AV53" s="1327"/>
      <c r="AW53" s="1327"/>
      <c r="AX53" s="1327"/>
      <c r="AY53" s="1327"/>
      <c r="AZ53" s="1327"/>
      <c r="BA53" s="1327"/>
      <c r="BB53" s="1327" t="s">
        <v>596</v>
      </c>
      <c r="BC53" s="1327"/>
      <c r="BD53" s="1327"/>
      <c r="BE53" s="1327"/>
      <c r="BF53" s="1327"/>
      <c r="BG53" s="1327"/>
      <c r="BH53" s="1327"/>
      <c r="BI53" s="1327"/>
      <c r="BJ53" s="1327"/>
      <c r="BK53" s="1327"/>
      <c r="BL53" s="1327"/>
      <c r="BM53" s="1327"/>
      <c r="BN53" s="1327"/>
      <c r="BO53" s="1327"/>
      <c r="BP53" s="1325">
        <v>61.9</v>
      </c>
      <c r="BQ53" s="1325"/>
      <c r="BR53" s="1325"/>
      <c r="BS53" s="1325"/>
      <c r="BT53" s="1325"/>
      <c r="BU53" s="1325"/>
      <c r="BV53" s="1325"/>
      <c r="BW53" s="1325"/>
      <c r="BX53" s="1325">
        <v>58.8</v>
      </c>
      <c r="BY53" s="1325"/>
      <c r="BZ53" s="1325"/>
      <c r="CA53" s="1325"/>
      <c r="CB53" s="1325"/>
      <c r="CC53" s="1325"/>
      <c r="CD53" s="1325"/>
      <c r="CE53" s="1325"/>
      <c r="CF53" s="1325">
        <v>59.5</v>
      </c>
      <c r="CG53" s="1325"/>
      <c r="CH53" s="1325"/>
      <c r="CI53" s="1325"/>
      <c r="CJ53" s="1325"/>
      <c r="CK53" s="1325"/>
      <c r="CL53" s="1325"/>
      <c r="CM53" s="1325"/>
      <c r="CN53" s="1325">
        <v>60.9</v>
      </c>
      <c r="CO53" s="1325"/>
      <c r="CP53" s="1325"/>
      <c r="CQ53" s="1325"/>
      <c r="CR53" s="1325"/>
      <c r="CS53" s="1325"/>
      <c r="CT53" s="1325"/>
      <c r="CU53" s="1325"/>
      <c r="CV53" s="1325">
        <v>60.7</v>
      </c>
      <c r="CW53" s="1325"/>
      <c r="CX53" s="1325"/>
      <c r="CY53" s="1325"/>
      <c r="CZ53" s="1325"/>
      <c r="DA53" s="1325"/>
      <c r="DB53" s="1325"/>
      <c r="DC53" s="1325"/>
    </row>
    <row r="54" spans="1:109" x14ac:dyDescent="0.15">
      <c r="A54" s="405"/>
      <c r="B54" s="397"/>
      <c r="G54" s="1330"/>
      <c r="H54" s="1330"/>
      <c r="I54" s="1320"/>
      <c r="J54" s="1320"/>
      <c r="K54" s="1326"/>
      <c r="L54" s="1326"/>
      <c r="M54" s="1326"/>
      <c r="N54" s="1326"/>
      <c r="AM54" s="406"/>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25"/>
      <c r="BQ54" s="1325"/>
      <c r="BR54" s="1325"/>
      <c r="BS54" s="1325"/>
      <c r="BT54" s="1325"/>
      <c r="BU54" s="1325"/>
      <c r="BV54" s="1325"/>
      <c r="BW54" s="1325"/>
      <c r="BX54" s="1325"/>
      <c r="BY54" s="1325"/>
      <c r="BZ54" s="1325"/>
      <c r="CA54" s="1325"/>
      <c r="CB54" s="1325"/>
      <c r="CC54" s="1325"/>
      <c r="CD54" s="1325"/>
      <c r="CE54" s="1325"/>
      <c r="CF54" s="1325"/>
      <c r="CG54" s="1325"/>
      <c r="CH54" s="1325"/>
      <c r="CI54" s="1325"/>
      <c r="CJ54" s="1325"/>
      <c r="CK54" s="1325"/>
      <c r="CL54" s="1325"/>
      <c r="CM54" s="1325"/>
      <c r="CN54" s="1325"/>
      <c r="CO54" s="1325"/>
      <c r="CP54" s="1325"/>
      <c r="CQ54" s="1325"/>
      <c r="CR54" s="1325"/>
      <c r="CS54" s="1325"/>
      <c r="CT54" s="1325"/>
      <c r="CU54" s="1325"/>
      <c r="CV54" s="1325"/>
      <c r="CW54" s="1325"/>
      <c r="CX54" s="1325"/>
      <c r="CY54" s="1325"/>
      <c r="CZ54" s="1325"/>
      <c r="DA54" s="1325"/>
      <c r="DB54" s="1325"/>
      <c r="DC54" s="1325"/>
    </row>
    <row r="55" spans="1:109" x14ac:dyDescent="0.15">
      <c r="A55" s="405"/>
      <c r="B55" s="397"/>
      <c r="G55" s="1320"/>
      <c r="H55" s="1320"/>
      <c r="I55" s="1320"/>
      <c r="J55" s="1320"/>
      <c r="K55" s="1326"/>
      <c r="L55" s="1326"/>
      <c r="M55" s="1326"/>
      <c r="N55" s="1326"/>
      <c r="AN55" s="1324" t="s">
        <v>597</v>
      </c>
      <c r="AO55" s="1324"/>
      <c r="AP55" s="1324"/>
      <c r="AQ55" s="1324"/>
      <c r="AR55" s="1324"/>
      <c r="AS55" s="1324"/>
      <c r="AT55" s="1324"/>
      <c r="AU55" s="1324"/>
      <c r="AV55" s="1324"/>
      <c r="AW55" s="1324"/>
      <c r="AX55" s="1324"/>
      <c r="AY55" s="1324"/>
      <c r="AZ55" s="1324"/>
      <c r="BA55" s="1324"/>
      <c r="BB55" s="1327" t="s">
        <v>595</v>
      </c>
      <c r="BC55" s="1327"/>
      <c r="BD55" s="1327"/>
      <c r="BE55" s="1327"/>
      <c r="BF55" s="1327"/>
      <c r="BG55" s="1327"/>
      <c r="BH55" s="1327"/>
      <c r="BI55" s="1327"/>
      <c r="BJ55" s="1327"/>
      <c r="BK55" s="1327"/>
      <c r="BL55" s="1327"/>
      <c r="BM55" s="1327"/>
      <c r="BN55" s="1327"/>
      <c r="BO55" s="1327"/>
      <c r="BP55" s="1325">
        <v>38.5</v>
      </c>
      <c r="BQ55" s="1325"/>
      <c r="BR55" s="1325"/>
      <c r="BS55" s="1325"/>
      <c r="BT55" s="1325"/>
      <c r="BU55" s="1325"/>
      <c r="BV55" s="1325"/>
      <c r="BW55" s="1325"/>
      <c r="BX55" s="1325">
        <v>32.799999999999997</v>
      </c>
      <c r="BY55" s="1325"/>
      <c r="BZ55" s="1325"/>
      <c r="CA55" s="1325"/>
      <c r="CB55" s="1325"/>
      <c r="CC55" s="1325"/>
      <c r="CD55" s="1325"/>
      <c r="CE55" s="1325"/>
      <c r="CF55" s="1325">
        <v>20.9</v>
      </c>
      <c r="CG55" s="1325"/>
      <c r="CH55" s="1325"/>
      <c r="CI55" s="1325"/>
      <c r="CJ55" s="1325"/>
      <c r="CK55" s="1325"/>
      <c r="CL55" s="1325"/>
      <c r="CM55" s="1325"/>
      <c r="CN55" s="1325">
        <v>21</v>
      </c>
      <c r="CO55" s="1325"/>
      <c r="CP55" s="1325"/>
      <c r="CQ55" s="1325"/>
      <c r="CR55" s="1325"/>
      <c r="CS55" s="1325"/>
      <c r="CT55" s="1325"/>
      <c r="CU55" s="1325"/>
      <c r="CV55" s="1325">
        <v>23.5</v>
      </c>
      <c r="CW55" s="1325"/>
      <c r="CX55" s="1325"/>
      <c r="CY55" s="1325"/>
      <c r="CZ55" s="1325"/>
      <c r="DA55" s="1325"/>
      <c r="DB55" s="1325"/>
      <c r="DC55" s="1325"/>
    </row>
    <row r="56" spans="1:109" x14ac:dyDescent="0.15">
      <c r="A56" s="405"/>
      <c r="B56" s="397"/>
      <c r="G56" s="1320"/>
      <c r="H56" s="1320"/>
      <c r="I56" s="1320"/>
      <c r="J56" s="1320"/>
      <c r="K56" s="1326"/>
      <c r="L56" s="1326"/>
      <c r="M56" s="1326"/>
      <c r="N56" s="1326"/>
      <c r="AN56" s="1324"/>
      <c r="AO56" s="1324"/>
      <c r="AP56" s="1324"/>
      <c r="AQ56" s="1324"/>
      <c r="AR56" s="1324"/>
      <c r="AS56" s="1324"/>
      <c r="AT56" s="1324"/>
      <c r="AU56" s="1324"/>
      <c r="AV56" s="1324"/>
      <c r="AW56" s="1324"/>
      <c r="AX56" s="1324"/>
      <c r="AY56" s="1324"/>
      <c r="AZ56" s="1324"/>
      <c r="BA56" s="1324"/>
      <c r="BB56" s="1327"/>
      <c r="BC56" s="1327"/>
      <c r="BD56" s="1327"/>
      <c r="BE56" s="1327"/>
      <c r="BF56" s="1327"/>
      <c r="BG56" s="1327"/>
      <c r="BH56" s="1327"/>
      <c r="BI56" s="1327"/>
      <c r="BJ56" s="1327"/>
      <c r="BK56" s="1327"/>
      <c r="BL56" s="1327"/>
      <c r="BM56" s="1327"/>
      <c r="BN56" s="1327"/>
      <c r="BO56" s="1327"/>
      <c r="BP56" s="1325"/>
      <c r="BQ56" s="1325"/>
      <c r="BR56" s="1325"/>
      <c r="BS56" s="1325"/>
      <c r="BT56" s="1325"/>
      <c r="BU56" s="1325"/>
      <c r="BV56" s="1325"/>
      <c r="BW56" s="1325"/>
      <c r="BX56" s="1325"/>
      <c r="BY56" s="1325"/>
      <c r="BZ56" s="1325"/>
      <c r="CA56" s="1325"/>
      <c r="CB56" s="1325"/>
      <c r="CC56" s="1325"/>
      <c r="CD56" s="1325"/>
      <c r="CE56" s="1325"/>
      <c r="CF56" s="1325"/>
      <c r="CG56" s="1325"/>
      <c r="CH56" s="1325"/>
      <c r="CI56" s="1325"/>
      <c r="CJ56" s="1325"/>
      <c r="CK56" s="1325"/>
      <c r="CL56" s="1325"/>
      <c r="CM56" s="1325"/>
      <c r="CN56" s="1325"/>
      <c r="CO56" s="1325"/>
      <c r="CP56" s="1325"/>
      <c r="CQ56" s="1325"/>
      <c r="CR56" s="1325"/>
      <c r="CS56" s="1325"/>
      <c r="CT56" s="1325"/>
      <c r="CU56" s="1325"/>
      <c r="CV56" s="1325"/>
      <c r="CW56" s="1325"/>
      <c r="CX56" s="1325"/>
      <c r="CY56" s="1325"/>
      <c r="CZ56" s="1325"/>
      <c r="DA56" s="1325"/>
      <c r="DB56" s="1325"/>
      <c r="DC56" s="1325"/>
    </row>
    <row r="57" spans="1:109" s="405" customFormat="1" x14ac:dyDescent="0.15">
      <c r="B57" s="409"/>
      <c r="G57" s="1320"/>
      <c r="H57" s="1320"/>
      <c r="I57" s="1329"/>
      <c r="J57" s="1329"/>
      <c r="K57" s="1326"/>
      <c r="L57" s="1326"/>
      <c r="M57" s="1326"/>
      <c r="N57" s="1326"/>
      <c r="AM57" s="390"/>
      <c r="AN57" s="1324"/>
      <c r="AO57" s="1324"/>
      <c r="AP57" s="1324"/>
      <c r="AQ57" s="1324"/>
      <c r="AR57" s="1324"/>
      <c r="AS57" s="1324"/>
      <c r="AT57" s="1324"/>
      <c r="AU57" s="1324"/>
      <c r="AV57" s="1324"/>
      <c r="AW57" s="1324"/>
      <c r="AX57" s="1324"/>
      <c r="AY57" s="1324"/>
      <c r="AZ57" s="1324"/>
      <c r="BA57" s="1324"/>
      <c r="BB57" s="1327" t="s">
        <v>596</v>
      </c>
      <c r="BC57" s="1327"/>
      <c r="BD57" s="1327"/>
      <c r="BE57" s="1327"/>
      <c r="BF57" s="1327"/>
      <c r="BG57" s="1327"/>
      <c r="BH57" s="1327"/>
      <c r="BI57" s="1327"/>
      <c r="BJ57" s="1327"/>
      <c r="BK57" s="1327"/>
      <c r="BL57" s="1327"/>
      <c r="BM57" s="1327"/>
      <c r="BN57" s="1327"/>
      <c r="BO57" s="1327"/>
      <c r="BP57" s="1325">
        <v>57.6</v>
      </c>
      <c r="BQ57" s="1325"/>
      <c r="BR57" s="1325"/>
      <c r="BS57" s="1325"/>
      <c r="BT57" s="1325"/>
      <c r="BU57" s="1325"/>
      <c r="BV57" s="1325"/>
      <c r="BW57" s="1325"/>
      <c r="BX57" s="1325">
        <v>58.9</v>
      </c>
      <c r="BY57" s="1325"/>
      <c r="BZ57" s="1325"/>
      <c r="CA57" s="1325"/>
      <c r="CB57" s="1325"/>
      <c r="CC57" s="1325"/>
      <c r="CD57" s="1325"/>
      <c r="CE57" s="1325"/>
      <c r="CF57" s="1325">
        <v>60.5</v>
      </c>
      <c r="CG57" s="1325"/>
      <c r="CH57" s="1325"/>
      <c r="CI57" s="1325"/>
      <c r="CJ57" s="1325"/>
      <c r="CK57" s="1325"/>
      <c r="CL57" s="1325"/>
      <c r="CM57" s="1325"/>
      <c r="CN57" s="1325">
        <v>61.2</v>
      </c>
      <c r="CO57" s="1325"/>
      <c r="CP57" s="1325"/>
      <c r="CQ57" s="1325"/>
      <c r="CR57" s="1325"/>
      <c r="CS57" s="1325"/>
      <c r="CT57" s="1325"/>
      <c r="CU57" s="1325"/>
      <c r="CV57" s="1325">
        <v>61.8</v>
      </c>
      <c r="CW57" s="1325"/>
      <c r="CX57" s="1325"/>
      <c r="CY57" s="1325"/>
      <c r="CZ57" s="1325"/>
      <c r="DA57" s="1325"/>
      <c r="DB57" s="1325"/>
      <c r="DC57" s="1325"/>
      <c r="DD57" s="410"/>
      <c r="DE57" s="409"/>
    </row>
    <row r="58" spans="1:109" s="405" customFormat="1" x14ac:dyDescent="0.15">
      <c r="A58" s="390"/>
      <c r="B58" s="409"/>
      <c r="G58" s="1320"/>
      <c r="H58" s="1320"/>
      <c r="I58" s="1329"/>
      <c r="J58" s="1329"/>
      <c r="K58" s="1326"/>
      <c r="L58" s="1326"/>
      <c r="M58" s="1326"/>
      <c r="N58" s="1326"/>
      <c r="AM58" s="390"/>
      <c r="AN58" s="1324"/>
      <c r="AO58" s="1324"/>
      <c r="AP58" s="1324"/>
      <c r="AQ58" s="1324"/>
      <c r="AR58" s="1324"/>
      <c r="AS58" s="1324"/>
      <c r="AT58" s="1324"/>
      <c r="AU58" s="1324"/>
      <c r="AV58" s="1324"/>
      <c r="AW58" s="1324"/>
      <c r="AX58" s="1324"/>
      <c r="AY58" s="1324"/>
      <c r="AZ58" s="1324"/>
      <c r="BA58" s="1324"/>
      <c r="BB58" s="1327"/>
      <c r="BC58" s="1327"/>
      <c r="BD58" s="1327"/>
      <c r="BE58" s="1327"/>
      <c r="BF58" s="1327"/>
      <c r="BG58" s="1327"/>
      <c r="BH58" s="1327"/>
      <c r="BI58" s="1327"/>
      <c r="BJ58" s="1327"/>
      <c r="BK58" s="1327"/>
      <c r="BL58" s="1327"/>
      <c r="BM58" s="1327"/>
      <c r="BN58" s="1327"/>
      <c r="BO58" s="1327"/>
      <c r="BP58" s="1325"/>
      <c r="BQ58" s="1325"/>
      <c r="BR58" s="1325"/>
      <c r="BS58" s="1325"/>
      <c r="BT58" s="1325"/>
      <c r="BU58" s="1325"/>
      <c r="BV58" s="1325"/>
      <c r="BW58" s="1325"/>
      <c r="BX58" s="1325"/>
      <c r="BY58" s="1325"/>
      <c r="BZ58" s="1325"/>
      <c r="CA58" s="1325"/>
      <c r="CB58" s="1325"/>
      <c r="CC58" s="1325"/>
      <c r="CD58" s="1325"/>
      <c r="CE58" s="1325"/>
      <c r="CF58" s="1325"/>
      <c r="CG58" s="1325"/>
      <c r="CH58" s="1325"/>
      <c r="CI58" s="1325"/>
      <c r="CJ58" s="1325"/>
      <c r="CK58" s="1325"/>
      <c r="CL58" s="1325"/>
      <c r="CM58" s="1325"/>
      <c r="CN58" s="1325"/>
      <c r="CO58" s="1325"/>
      <c r="CP58" s="1325"/>
      <c r="CQ58" s="1325"/>
      <c r="CR58" s="1325"/>
      <c r="CS58" s="1325"/>
      <c r="CT58" s="1325"/>
      <c r="CU58" s="1325"/>
      <c r="CV58" s="1325"/>
      <c r="CW58" s="1325"/>
      <c r="CX58" s="1325"/>
      <c r="CY58" s="1325"/>
      <c r="CZ58" s="1325"/>
      <c r="DA58" s="1325"/>
      <c r="DB58" s="1325"/>
      <c r="DC58" s="1325"/>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598</v>
      </c>
    </row>
    <row r="64" spans="1:109" x14ac:dyDescent="0.15">
      <c r="B64" s="397"/>
      <c r="G64" s="404"/>
      <c r="I64" s="417"/>
      <c r="J64" s="417"/>
      <c r="K64" s="417"/>
      <c r="L64" s="417"/>
      <c r="M64" s="417"/>
      <c r="N64" s="418"/>
      <c r="AM64" s="404"/>
      <c r="AN64" s="404" t="s">
        <v>592</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5" customHeight="1" x14ac:dyDescent="0.15">
      <c r="B65" s="397"/>
      <c r="AN65" s="1311" t="s">
        <v>599</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x14ac:dyDescent="0.15">
      <c r="B66" s="397"/>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x14ac:dyDescent="0.15">
      <c r="B67" s="397"/>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x14ac:dyDescent="0.15">
      <c r="B68" s="397"/>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x14ac:dyDescent="0.15">
      <c r="B69" s="397"/>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593</v>
      </c>
    </row>
    <row r="72" spans="2:107" x14ac:dyDescent="0.15">
      <c r="B72" s="397"/>
      <c r="G72" s="1320"/>
      <c r="H72" s="1320"/>
      <c r="I72" s="1320"/>
      <c r="J72" s="1320"/>
      <c r="K72" s="407"/>
      <c r="L72" s="407"/>
      <c r="M72" s="408"/>
      <c r="N72" s="408"/>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551</v>
      </c>
      <c r="BQ72" s="1324"/>
      <c r="BR72" s="1324"/>
      <c r="BS72" s="1324"/>
      <c r="BT72" s="1324"/>
      <c r="BU72" s="1324"/>
      <c r="BV72" s="1324"/>
      <c r="BW72" s="1324"/>
      <c r="BX72" s="1324" t="s">
        <v>552</v>
      </c>
      <c r="BY72" s="1324"/>
      <c r="BZ72" s="1324"/>
      <c r="CA72" s="1324"/>
      <c r="CB72" s="1324"/>
      <c r="CC72" s="1324"/>
      <c r="CD72" s="1324"/>
      <c r="CE72" s="1324"/>
      <c r="CF72" s="1324" t="s">
        <v>553</v>
      </c>
      <c r="CG72" s="1324"/>
      <c r="CH72" s="1324"/>
      <c r="CI72" s="1324"/>
      <c r="CJ72" s="1324"/>
      <c r="CK72" s="1324"/>
      <c r="CL72" s="1324"/>
      <c r="CM72" s="1324"/>
      <c r="CN72" s="1324" t="s">
        <v>554</v>
      </c>
      <c r="CO72" s="1324"/>
      <c r="CP72" s="1324"/>
      <c r="CQ72" s="1324"/>
      <c r="CR72" s="1324"/>
      <c r="CS72" s="1324"/>
      <c r="CT72" s="1324"/>
      <c r="CU72" s="1324"/>
      <c r="CV72" s="1324" t="s">
        <v>555</v>
      </c>
      <c r="CW72" s="1324"/>
      <c r="CX72" s="1324"/>
      <c r="CY72" s="1324"/>
      <c r="CZ72" s="1324"/>
      <c r="DA72" s="1324"/>
      <c r="DB72" s="1324"/>
      <c r="DC72" s="1324"/>
    </row>
    <row r="73" spans="2:107" x14ac:dyDescent="0.15">
      <c r="B73" s="397"/>
      <c r="G73" s="1330"/>
      <c r="H73" s="1330"/>
      <c r="I73" s="1330"/>
      <c r="J73" s="1330"/>
      <c r="K73" s="1331"/>
      <c r="L73" s="1331"/>
      <c r="M73" s="1331"/>
      <c r="N73" s="1331"/>
      <c r="AM73" s="406"/>
      <c r="AN73" s="1327" t="s">
        <v>594</v>
      </c>
      <c r="AO73" s="1327"/>
      <c r="AP73" s="1327"/>
      <c r="AQ73" s="1327"/>
      <c r="AR73" s="1327"/>
      <c r="AS73" s="1327"/>
      <c r="AT73" s="1327"/>
      <c r="AU73" s="1327"/>
      <c r="AV73" s="1327"/>
      <c r="AW73" s="1327"/>
      <c r="AX73" s="1327"/>
      <c r="AY73" s="1327"/>
      <c r="AZ73" s="1327"/>
      <c r="BA73" s="1327"/>
      <c r="BB73" s="1327" t="s">
        <v>595</v>
      </c>
      <c r="BC73" s="1327"/>
      <c r="BD73" s="1327"/>
      <c r="BE73" s="1327"/>
      <c r="BF73" s="1327"/>
      <c r="BG73" s="1327"/>
      <c r="BH73" s="1327"/>
      <c r="BI73" s="1327"/>
      <c r="BJ73" s="1327"/>
      <c r="BK73" s="1327"/>
      <c r="BL73" s="1327"/>
      <c r="BM73" s="1327"/>
      <c r="BN73" s="1327"/>
      <c r="BO73" s="1327"/>
      <c r="BP73" s="1325">
        <v>92.9</v>
      </c>
      <c r="BQ73" s="1325"/>
      <c r="BR73" s="1325"/>
      <c r="BS73" s="1325"/>
      <c r="BT73" s="1325"/>
      <c r="BU73" s="1325"/>
      <c r="BV73" s="1325"/>
      <c r="BW73" s="1325"/>
      <c r="BX73" s="1325">
        <v>91.4</v>
      </c>
      <c r="BY73" s="1325"/>
      <c r="BZ73" s="1325"/>
      <c r="CA73" s="1325"/>
      <c r="CB73" s="1325"/>
      <c r="CC73" s="1325"/>
      <c r="CD73" s="1325"/>
      <c r="CE73" s="1325"/>
      <c r="CF73" s="1325">
        <v>85.5</v>
      </c>
      <c r="CG73" s="1325"/>
      <c r="CH73" s="1325"/>
      <c r="CI73" s="1325"/>
      <c r="CJ73" s="1325"/>
      <c r="CK73" s="1325"/>
      <c r="CL73" s="1325"/>
      <c r="CM73" s="1325"/>
      <c r="CN73" s="1325">
        <v>76.5</v>
      </c>
      <c r="CO73" s="1325"/>
      <c r="CP73" s="1325"/>
      <c r="CQ73" s="1325"/>
      <c r="CR73" s="1325"/>
      <c r="CS73" s="1325"/>
      <c r="CT73" s="1325"/>
      <c r="CU73" s="1325"/>
      <c r="CV73" s="1325">
        <v>63.2</v>
      </c>
      <c r="CW73" s="1325"/>
      <c r="CX73" s="1325"/>
      <c r="CY73" s="1325"/>
      <c r="CZ73" s="1325"/>
      <c r="DA73" s="1325"/>
      <c r="DB73" s="1325"/>
      <c r="DC73" s="1325"/>
    </row>
    <row r="74" spans="2:107" x14ac:dyDescent="0.15">
      <c r="B74" s="397"/>
      <c r="G74" s="1330"/>
      <c r="H74" s="1330"/>
      <c r="I74" s="1330"/>
      <c r="J74" s="1330"/>
      <c r="K74" s="1331"/>
      <c r="L74" s="1331"/>
      <c r="M74" s="1331"/>
      <c r="N74" s="1331"/>
      <c r="AM74" s="406"/>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25"/>
      <c r="BQ74" s="1325"/>
      <c r="BR74" s="1325"/>
      <c r="BS74" s="1325"/>
      <c r="BT74" s="1325"/>
      <c r="BU74" s="1325"/>
      <c r="BV74" s="1325"/>
      <c r="BW74" s="1325"/>
      <c r="BX74" s="1325"/>
      <c r="BY74" s="1325"/>
      <c r="BZ74" s="1325"/>
      <c r="CA74" s="1325"/>
      <c r="CB74" s="1325"/>
      <c r="CC74" s="1325"/>
      <c r="CD74" s="1325"/>
      <c r="CE74" s="1325"/>
      <c r="CF74" s="1325"/>
      <c r="CG74" s="1325"/>
      <c r="CH74" s="1325"/>
      <c r="CI74" s="1325"/>
      <c r="CJ74" s="1325"/>
      <c r="CK74" s="1325"/>
      <c r="CL74" s="1325"/>
      <c r="CM74" s="1325"/>
      <c r="CN74" s="1325"/>
      <c r="CO74" s="1325"/>
      <c r="CP74" s="1325"/>
      <c r="CQ74" s="1325"/>
      <c r="CR74" s="1325"/>
      <c r="CS74" s="1325"/>
      <c r="CT74" s="1325"/>
      <c r="CU74" s="1325"/>
      <c r="CV74" s="1325"/>
      <c r="CW74" s="1325"/>
      <c r="CX74" s="1325"/>
      <c r="CY74" s="1325"/>
      <c r="CZ74" s="1325"/>
      <c r="DA74" s="1325"/>
      <c r="DB74" s="1325"/>
      <c r="DC74" s="1325"/>
    </row>
    <row r="75" spans="2:107" x14ac:dyDescent="0.15">
      <c r="B75" s="397"/>
      <c r="G75" s="1330"/>
      <c r="H75" s="1330"/>
      <c r="I75" s="1320"/>
      <c r="J75" s="1320"/>
      <c r="K75" s="1326"/>
      <c r="L75" s="1326"/>
      <c r="M75" s="1326"/>
      <c r="N75" s="1326"/>
      <c r="AM75" s="406"/>
      <c r="AN75" s="1327"/>
      <c r="AO75" s="1327"/>
      <c r="AP75" s="1327"/>
      <c r="AQ75" s="1327"/>
      <c r="AR75" s="1327"/>
      <c r="AS75" s="1327"/>
      <c r="AT75" s="1327"/>
      <c r="AU75" s="1327"/>
      <c r="AV75" s="1327"/>
      <c r="AW75" s="1327"/>
      <c r="AX75" s="1327"/>
      <c r="AY75" s="1327"/>
      <c r="AZ75" s="1327"/>
      <c r="BA75" s="1327"/>
      <c r="BB75" s="1327" t="s">
        <v>600</v>
      </c>
      <c r="BC75" s="1327"/>
      <c r="BD75" s="1327"/>
      <c r="BE75" s="1327"/>
      <c r="BF75" s="1327"/>
      <c r="BG75" s="1327"/>
      <c r="BH75" s="1327"/>
      <c r="BI75" s="1327"/>
      <c r="BJ75" s="1327"/>
      <c r="BK75" s="1327"/>
      <c r="BL75" s="1327"/>
      <c r="BM75" s="1327"/>
      <c r="BN75" s="1327"/>
      <c r="BO75" s="1327"/>
      <c r="BP75" s="1325">
        <v>9.6</v>
      </c>
      <c r="BQ75" s="1325"/>
      <c r="BR75" s="1325"/>
      <c r="BS75" s="1325"/>
      <c r="BT75" s="1325"/>
      <c r="BU75" s="1325"/>
      <c r="BV75" s="1325"/>
      <c r="BW75" s="1325"/>
      <c r="BX75" s="1325">
        <v>9.1</v>
      </c>
      <c r="BY75" s="1325"/>
      <c r="BZ75" s="1325"/>
      <c r="CA75" s="1325"/>
      <c r="CB75" s="1325"/>
      <c r="CC75" s="1325"/>
      <c r="CD75" s="1325"/>
      <c r="CE75" s="1325"/>
      <c r="CF75" s="1325">
        <v>9.1</v>
      </c>
      <c r="CG75" s="1325"/>
      <c r="CH75" s="1325"/>
      <c r="CI75" s="1325"/>
      <c r="CJ75" s="1325"/>
      <c r="CK75" s="1325"/>
      <c r="CL75" s="1325"/>
      <c r="CM75" s="1325"/>
      <c r="CN75" s="1325">
        <v>9.1999999999999993</v>
      </c>
      <c r="CO75" s="1325"/>
      <c r="CP75" s="1325"/>
      <c r="CQ75" s="1325"/>
      <c r="CR75" s="1325"/>
      <c r="CS75" s="1325"/>
      <c r="CT75" s="1325"/>
      <c r="CU75" s="1325"/>
      <c r="CV75" s="1325">
        <v>8.9</v>
      </c>
      <c r="CW75" s="1325"/>
      <c r="CX75" s="1325"/>
      <c r="CY75" s="1325"/>
      <c r="CZ75" s="1325"/>
      <c r="DA75" s="1325"/>
      <c r="DB75" s="1325"/>
      <c r="DC75" s="1325"/>
    </row>
    <row r="76" spans="2:107" x14ac:dyDescent="0.15">
      <c r="B76" s="397"/>
      <c r="G76" s="1330"/>
      <c r="H76" s="1330"/>
      <c r="I76" s="1320"/>
      <c r="J76" s="1320"/>
      <c r="K76" s="1326"/>
      <c r="L76" s="1326"/>
      <c r="M76" s="1326"/>
      <c r="N76" s="1326"/>
      <c r="AM76" s="406"/>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25"/>
      <c r="BQ76" s="1325"/>
      <c r="BR76" s="1325"/>
      <c r="BS76" s="1325"/>
      <c r="BT76" s="1325"/>
      <c r="BU76" s="1325"/>
      <c r="BV76" s="1325"/>
      <c r="BW76" s="1325"/>
      <c r="BX76" s="1325"/>
      <c r="BY76" s="1325"/>
      <c r="BZ76" s="1325"/>
      <c r="CA76" s="1325"/>
      <c r="CB76" s="1325"/>
      <c r="CC76" s="1325"/>
      <c r="CD76" s="1325"/>
      <c r="CE76" s="1325"/>
      <c r="CF76" s="1325"/>
      <c r="CG76" s="1325"/>
      <c r="CH76" s="1325"/>
      <c r="CI76" s="1325"/>
      <c r="CJ76" s="1325"/>
      <c r="CK76" s="1325"/>
      <c r="CL76" s="1325"/>
      <c r="CM76" s="1325"/>
      <c r="CN76" s="1325"/>
      <c r="CO76" s="1325"/>
      <c r="CP76" s="1325"/>
      <c r="CQ76" s="1325"/>
      <c r="CR76" s="1325"/>
      <c r="CS76" s="1325"/>
      <c r="CT76" s="1325"/>
      <c r="CU76" s="1325"/>
      <c r="CV76" s="1325"/>
      <c r="CW76" s="1325"/>
      <c r="CX76" s="1325"/>
      <c r="CY76" s="1325"/>
      <c r="CZ76" s="1325"/>
      <c r="DA76" s="1325"/>
      <c r="DB76" s="1325"/>
      <c r="DC76" s="1325"/>
    </row>
    <row r="77" spans="2:107" x14ac:dyDescent="0.15">
      <c r="B77" s="397"/>
      <c r="G77" s="1320"/>
      <c r="H77" s="1320"/>
      <c r="I77" s="1320"/>
      <c r="J77" s="1320"/>
      <c r="K77" s="1331"/>
      <c r="L77" s="1331"/>
      <c r="M77" s="1331"/>
      <c r="N77" s="1331"/>
      <c r="AN77" s="1324" t="s">
        <v>597</v>
      </c>
      <c r="AO77" s="1324"/>
      <c r="AP77" s="1324"/>
      <c r="AQ77" s="1324"/>
      <c r="AR77" s="1324"/>
      <c r="AS77" s="1324"/>
      <c r="AT77" s="1324"/>
      <c r="AU77" s="1324"/>
      <c r="AV77" s="1324"/>
      <c r="AW77" s="1324"/>
      <c r="AX77" s="1324"/>
      <c r="AY77" s="1324"/>
      <c r="AZ77" s="1324"/>
      <c r="BA77" s="1324"/>
      <c r="BB77" s="1327" t="s">
        <v>595</v>
      </c>
      <c r="BC77" s="1327"/>
      <c r="BD77" s="1327"/>
      <c r="BE77" s="1327"/>
      <c r="BF77" s="1327"/>
      <c r="BG77" s="1327"/>
      <c r="BH77" s="1327"/>
      <c r="BI77" s="1327"/>
      <c r="BJ77" s="1327"/>
      <c r="BK77" s="1327"/>
      <c r="BL77" s="1327"/>
      <c r="BM77" s="1327"/>
      <c r="BN77" s="1327"/>
      <c r="BO77" s="1327"/>
      <c r="BP77" s="1325">
        <v>38.5</v>
      </c>
      <c r="BQ77" s="1325"/>
      <c r="BR77" s="1325"/>
      <c r="BS77" s="1325"/>
      <c r="BT77" s="1325"/>
      <c r="BU77" s="1325"/>
      <c r="BV77" s="1325"/>
      <c r="BW77" s="1325"/>
      <c r="BX77" s="1325">
        <v>32.799999999999997</v>
      </c>
      <c r="BY77" s="1325"/>
      <c r="BZ77" s="1325"/>
      <c r="CA77" s="1325"/>
      <c r="CB77" s="1325"/>
      <c r="CC77" s="1325"/>
      <c r="CD77" s="1325"/>
      <c r="CE77" s="1325"/>
      <c r="CF77" s="1325">
        <v>20.9</v>
      </c>
      <c r="CG77" s="1325"/>
      <c r="CH77" s="1325"/>
      <c r="CI77" s="1325"/>
      <c r="CJ77" s="1325"/>
      <c r="CK77" s="1325"/>
      <c r="CL77" s="1325"/>
      <c r="CM77" s="1325"/>
      <c r="CN77" s="1325">
        <v>21</v>
      </c>
      <c r="CO77" s="1325"/>
      <c r="CP77" s="1325"/>
      <c r="CQ77" s="1325"/>
      <c r="CR77" s="1325"/>
      <c r="CS77" s="1325"/>
      <c r="CT77" s="1325"/>
      <c r="CU77" s="1325"/>
      <c r="CV77" s="1325">
        <v>23.5</v>
      </c>
      <c r="CW77" s="1325"/>
      <c r="CX77" s="1325"/>
      <c r="CY77" s="1325"/>
      <c r="CZ77" s="1325"/>
      <c r="DA77" s="1325"/>
      <c r="DB77" s="1325"/>
      <c r="DC77" s="1325"/>
    </row>
    <row r="78" spans="2:107" x14ac:dyDescent="0.15">
      <c r="B78" s="397"/>
      <c r="G78" s="1320"/>
      <c r="H78" s="1320"/>
      <c r="I78" s="1320"/>
      <c r="J78" s="1320"/>
      <c r="K78" s="1331"/>
      <c r="L78" s="1331"/>
      <c r="M78" s="1331"/>
      <c r="N78" s="1331"/>
      <c r="AN78" s="1324"/>
      <c r="AO78" s="1324"/>
      <c r="AP78" s="1324"/>
      <c r="AQ78" s="1324"/>
      <c r="AR78" s="1324"/>
      <c r="AS78" s="1324"/>
      <c r="AT78" s="1324"/>
      <c r="AU78" s="1324"/>
      <c r="AV78" s="1324"/>
      <c r="AW78" s="1324"/>
      <c r="AX78" s="1324"/>
      <c r="AY78" s="1324"/>
      <c r="AZ78" s="1324"/>
      <c r="BA78" s="1324"/>
      <c r="BB78" s="1327"/>
      <c r="BC78" s="1327"/>
      <c r="BD78" s="1327"/>
      <c r="BE78" s="1327"/>
      <c r="BF78" s="1327"/>
      <c r="BG78" s="1327"/>
      <c r="BH78" s="1327"/>
      <c r="BI78" s="1327"/>
      <c r="BJ78" s="1327"/>
      <c r="BK78" s="1327"/>
      <c r="BL78" s="1327"/>
      <c r="BM78" s="1327"/>
      <c r="BN78" s="1327"/>
      <c r="BO78" s="1327"/>
      <c r="BP78" s="1325"/>
      <c r="BQ78" s="1325"/>
      <c r="BR78" s="1325"/>
      <c r="BS78" s="1325"/>
      <c r="BT78" s="1325"/>
      <c r="BU78" s="1325"/>
      <c r="BV78" s="1325"/>
      <c r="BW78" s="1325"/>
      <c r="BX78" s="1325"/>
      <c r="BY78" s="1325"/>
      <c r="BZ78" s="1325"/>
      <c r="CA78" s="1325"/>
      <c r="CB78" s="1325"/>
      <c r="CC78" s="1325"/>
      <c r="CD78" s="1325"/>
      <c r="CE78" s="1325"/>
      <c r="CF78" s="1325"/>
      <c r="CG78" s="1325"/>
      <c r="CH78" s="1325"/>
      <c r="CI78" s="1325"/>
      <c r="CJ78" s="1325"/>
      <c r="CK78" s="1325"/>
      <c r="CL78" s="1325"/>
      <c r="CM78" s="1325"/>
      <c r="CN78" s="1325"/>
      <c r="CO78" s="1325"/>
      <c r="CP78" s="1325"/>
      <c r="CQ78" s="1325"/>
      <c r="CR78" s="1325"/>
      <c r="CS78" s="1325"/>
      <c r="CT78" s="1325"/>
      <c r="CU78" s="1325"/>
      <c r="CV78" s="1325"/>
      <c r="CW78" s="1325"/>
      <c r="CX78" s="1325"/>
      <c r="CY78" s="1325"/>
      <c r="CZ78" s="1325"/>
      <c r="DA78" s="1325"/>
      <c r="DB78" s="1325"/>
      <c r="DC78" s="1325"/>
    </row>
    <row r="79" spans="2:107" x14ac:dyDescent="0.15">
      <c r="B79" s="397"/>
      <c r="G79" s="1320"/>
      <c r="H79" s="1320"/>
      <c r="I79" s="1329"/>
      <c r="J79" s="1329"/>
      <c r="K79" s="1332"/>
      <c r="L79" s="1332"/>
      <c r="M79" s="1332"/>
      <c r="N79" s="1332"/>
      <c r="AN79" s="1324"/>
      <c r="AO79" s="1324"/>
      <c r="AP79" s="1324"/>
      <c r="AQ79" s="1324"/>
      <c r="AR79" s="1324"/>
      <c r="AS79" s="1324"/>
      <c r="AT79" s="1324"/>
      <c r="AU79" s="1324"/>
      <c r="AV79" s="1324"/>
      <c r="AW79" s="1324"/>
      <c r="AX79" s="1324"/>
      <c r="AY79" s="1324"/>
      <c r="AZ79" s="1324"/>
      <c r="BA79" s="1324"/>
      <c r="BB79" s="1327" t="s">
        <v>600</v>
      </c>
      <c r="BC79" s="1327"/>
      <c r="BD79" s="1327"/>
      <c r="BE79" s="1327"/>
      <c r="BF79" s="1327"/>
      <c r="BG79" s="1327"/>
      <c r="BH79" s="1327"/>
      <c r="BI79" s="1327"/>
      <c r="BJ79" s="1327"/>
      <c r="BK79" s="1327"/>
      <c r="BL79" s="1327"/>
      <c r="BM79" s="1327"/>
      <c r="BN79" s="1327"/>
      <c r="BO79" s="1327"/>
      <c r="BP79" s="1325">
        <v>9.1999999999999993</v>
      </c>
      <c r="BQ79" s="1325"/>
      <c r="BR79" s="1325"/>
      <c r="BS79" s="1325"/>
      <c r="BT79" s="1325"/>
      <c r="BU79" s="1325"/>
      <c r="BV79" s="1325"/>
      <c r="BW79" s="1325"/>
      <c r="BX79" s="1325">
        <v>9.1</v>
      </c>
      <c r="BY79" s="1325"/>
      <c r="BZ79" s="1325"/>
      <c r="CA79" s="1325"/>
      <c r="CB79" s="1325"/>
      <c r="CC79" s="1325"/>
      <c r="CD79" s="1325"/>
      <c r="CE79" s="1325"/>
      <c r="CF79" s="1325">
        <v>9.1</v>
      </c>
      <c r="CG79" s="1325"/>
      <c r="CH79" s="1325"/>
      <c r="CI79" s="1325"/>
      <c r="CJ79" s="1325"/>
      <c r="CK79" s="1325"/>
      <c r="CL79" s="1325"/>
      <c r="CM79" s="1325"/>
      <c r="CN79" s="1325">
        <v>9.1999999999999993</v>
      </c>
      <c r="CO79" s="1325"/>
      <c r="CP79" s="1325"/>
      <c r="CQ79" s="1325"/>
      <c r="CR79" s="1325"/>
      <c r="CS79" s="1325"/>
      <c r="CT79" s="1325"/>
      <c r="CU79" s="1325"/>
      <c r="CV79" s="1325">
        <v>8.6</v>
      </c>
      <c r="CW79" s="1325"/>
      <c r="CX79" s="1325"/>
      <c r="CY79" s="1325"/>
      <c r="CZ79" s="1325"/>
      <c r="DA79" s="1325"/>
      <c r="DB79" s="1325"/>
      <c r="DC79" s="1325"/>
    </row>
    <row r="80" spans="2:107" x14ac:dyDescent="0.15">
      <c r="B80" s="397"/>
      <c r="G80" s="1320"/>
      <c r="H80" s="1320"/>
      <c r="I80" s="1329"/>
      <c r="J80" s="1329"/>
      <c r="K80" s="1332"/>
      <c r="L80" s="1332"/>
      <c r="M80" s="1332"/>
      <c r="N80" s="1332"/>
      <c r="AN80" s="1324"/>
      <c r="AO80" s="1324"/>
      <c r="AP80" s="1324"/>
      <c r="AQ80" s="1324"/>
      <c r="AR80" s="1324"/>
      <c r="AS80" s="1324"/>
      <c r="AT80" s="1324"/>
      <c r="AU80" s="1324"/>
      <c r="AV80" s="1324"/>
      <c r="AW80" s="1324"/>
      <c r="AX80" s="1324"/>
      <c r="AY80" s="1324"/>
      <c r="AZ80" s="1324"/>
      <c r="BA80" s="1324"/>
      <c r="BB80" s="1327"/>
      <c r="BC80" s="1327"/>
      <c r="BD80" s="1327"/>
      <c r="BE80" s="1327"/>
      <c r="BF80" s="1327"/>
      <c r="BG80" s="1327"/>
      <c r="BH80" s="1327"/>
      <c r="BI80" s="1327"/>
      <c r="BJ80" s="1327"/>
      <c r="BK80" s="1327"/>
      <c r="BL80" s="1327"/>
      <c r="BM80" s="1327"/>
      <c r="BN80" s="1327"/>
      <c r="BO80" s="1327"/>
      <c r="BP80" s="1325"/>
      <c r="BQ80" s="1325"/>
      <c r="BR80" s="1325"/>
      <c r="BS80" s="1325"/>
      <c r="BT80" s="1325"/>
      <c r="BU80" s="1325"/>
      <c r="BV80" s="1325"/>
      <c r="BW80" s="1325"/>
      <c r="BX80" s="1325"/>
      <c r="BY80" s="1325"/>
      <c r="BZ80" s="1325"/>
      <c r="CA80" s="1325"/>
      <c r="CB80" s="1325"/>
      <c r="CC80" s="1325"/>
      <c r="CD80" s="1325"/>
      <c r="CE80" s="1325"/>
      <c r="CF80" s="1325"/>
      <c r="CG80" s="1325"/>
      <c r="CH80" s="1325"/>
      <c r="CI80" s="1325"/>
      <c r="CJ80" s="1325"/>
      <c r="CK80" s="1325"/>
      <c r="CL80" s="1325"/>
      <c r="CM80" s="1325"/>
      <c r="CN80" s="1325"/>
      <c r="CO80" s="1325"/>
      <c r="CP80" s="1325"/>
      <c r="CQ80" s="1325"/>
      <c r="CR80" s="1325"/>
      <c r="CS80" s="1325"/>
      <c r="CT80" s="1325"/>
      <c r="CU80" s="1325"/>
      <c r="CV80" s="1325"/>
      <c r="CW80" s="1325"/>
      <c r="CX80" s="1325"/>
      <c r="CY80" s="1325"/>
      <c r="CZ80" s="1325"/>
      <c r="DA80" s="1325"/>
      <c r="DB80" s="1325"/>
      <c r="DC80" s="1325"/>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DCeUqXpz+3pJ5MB36t9nzrglOx7vh+Zr00k6HL1T8coEgQwYd9VBXIiLi8Yq+2NNOq2tpE02kxZgE/c1EBUcMw==" saltValue="yAfIKL65pWEhJRjCG/hDR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498</v>
      </c>
    </row>
  </sheetData>
  <sheetProtection algorithmName="SHA-512" hashValue="jZ1PNfnXBUpGzsN89MG8DbT78AoYkx1/AoYeIScjPz56kpLDINdrf9+A/WuDwL4BbNvjUXu4AnsK57nVtU//TQ==" saltValue="A3asaXgnCdE1+QIdZiX0H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498</v>
      </c>
    </row>
  </sheetData>
  <sheetProtection algorithmName="SHA-512" hashValue="liROb60+bsKJIp62GdhvpDGxJCWvZ4L+7l1fgNw/ZsOzGzJyy6H9TUO/flvDLao+5KfUmoWw2SWO+015eYNoSA==" saltValue="TpyOHK46Fp1+mR564haxj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548</v>
      </c>
      <c r="G2" s="157"/>
      <c r="H2" s="158"/>
    </row>
    <row r="3" spans="1:8" x14ac:dyDescent="0.15">
      <c r="A3" s="154" t="s">
        <v>541</v>
      </c>
      <c r="B3" s="159"/>
      <c r="C3" s="160"/>
      <c r="D3" s="161">
        <v>94876</v>
      </c>
      <c r="E3" s="162"/>
      <c r="F3" s="163">
        <v>78903</v>
      </c>
      <c r="G3" s="164"/>
      <c r="H3" s="165"/>
    </row>
    <row r="4" spans="1:8" x14ac:dyDescent="0.15">
      <c r="A4" s="166"/>
      <c r="B4" s="167"/>
      <c r="C4" s="168"/>
      <c r="D4" s="169">
        <v>24106</v>
      </c>
      <c r="E4" s="170"/>
      <c r="F4" s="171">
        <v>49201</v>
      </c>
      <c r="G4" s="172"/>
      <c r="H4" s="173"/>
    </row>
    <row r="5" spans="1:8" x14ac:dyDescent="0.15">
      <c r="A5" s="154" t="s">
        <v>543</v>
      </c>
      <c r="B5" s="159"/>
      <c r="C5" s="160"/>
      <c r="D5" s="161">
        <v>134583</v>
      </c>
      <c r="E5" s="162"/>
      <c r="F5" s="163">
        <v>82993</v>
      </c>
      <c r="G5" s="164"/>
      <c r="H5" s="165"/>
    </row>
    <row r="6" spans="1:8" x14ac:dyDescent="0.15">
      <c r="A6" s="166"/>
      <c r="B6" s="167"/>
      <c r="C6" s="168"/>
      <c r="D6" s="169">
        <v>15581</v>
      </c>
      <c r="E6" s="170"/>
      <c r="F6" s="171">
        <v>46787</v>
      </c>
      <c r="G6" s="172"/>
      <c r="H6" s="173"/>
    </row>
    <row r="7" spans="1:8" x14ac:dyDescent="0.15">
      <c r="A7" s="154" t="s">
        <v>544</v>
      </c>
      <c r="B7" s="159"/>
      <c r="C7" s="160"/>
      <c r="D7" s="161">
        <v>80367</v>
      </c>
      <c r="E7" s="162"/>
      <c r="F7" s="163">
        <v>108252</v>
      </c>
      <c r="G7" s="164"/>
      <c r="H7" s="165"/>
    </row>
    <row r="8" spans="1:8" x14ac:dyDescent="0.15">
      <c r="A8" s="166"/>
      <c r="B8" s="167"/>
      <c r="C8" s="168"/>
      <c r="D8" s="169">
        <v>26443</v>
      </c>
      <c r="E8" s="170"/>
      <c r="F8" s="171">
        <v>50321</v>
      </c>
      <c r="G8" s="172"/>
      <c r="H8" s="173"/>
    </row>
    <row r="9" spans="1:8" x14ac:dyDescent="0.15">
      <c r="A9" s="154" t="s">
        <v>545</v>
      </c>
      <c r="B9" s="159"/>
      <c r="C9" s="160"/>
      <c r="D9" s="161">
        <v>58383</v>
      </c>
      <c r="E9" s="162"/>
      <c r="F9" s="163">
        <v>93492</v>
      </c>
      <c r="G9" s="164"/>
      <c r="H9" s="165"/>
    </row>
    <row r="10" spans="1:8" x14ac:dyDescent="0.15">
      <c r="A10" s="166"/>
      <c r="B10" s="167"/>
      <c r="C10" s="168"/>
      <c r="D10" s="169">
        <v>21387</v>
      </c>
      <c r="E10" s="170"/>
      <c r="F10" s="171">
        <v>53316</v>
      </c>
      <c r="G10" s="172"/>
      <c r="H10" s="173"/>
    </row>
    <row r="11" spans="1:8" x14ac:dyDescent="0.15">
      <c r="A11" s="154" t="s">
        <v>546</v>
      </c>
      <c r="B11" s="159"/>
      <c r="C11" s="160"/>
      <c r="D11" s="161">
        <v>107383</v>
      </c>
      <c r="E11" s="162"/>
      <c r="F11" s="163">
        <v>94796</v>
      </c>
      <c r="G11" s="164"/>
      <c r="H11" s="165"/>
    </row>
    <row r="12" spans="1:8" x14ac:dyDescent="0.15">
      <c r="A12" s="166"/>
      <c r="B12" s="167"/>
      <c r="C12" s="174"/>
      <c r="D12" s="169">
        <v>34845</v>
      </c>
      <c r="E12" s="170"/>
      <c r="F12" s="171">
        <v>55781</v>
      </c>
      <c r="G12" s="172"/>
      <c r="H12" s="173"/>
    </row>
    <row r="13" spans="1:8" x14ac:dyDescent="0.15">
      <c r="A13" s="154"/>
      <c r="B13" s="159"/>
      <c r="C13" s="175"/>
      <c r="D13" s="176">
        <v>95118</v>
      </c>
      <c r="E13" s="177"/>
      <c r="F13" s="178">
        <v>91687</v>
      </c>
      <c r="G13" s="179"/>
      <c r="H13" s="165"/>
    </row>
    <row r="14" spans="1:8" x14ac:dyDescent="0.15">
      <c r="A14" s="166"/>
      <c r="B14" s="167"/>
      <c r="C14" s="168"/>
      <c r="D14" s="169">
        <v>24472</v>
      </c>
      <c r="E14" s="170"/>
      <c r="F14" s="171">
        <v>51081</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4.3499999999999996</v>
      </c>
      <c r="C19" s="180">
        <f>ROUND(VALUE(SUBSTITUTE(実質収支比率等に係る経年分析!G$48,"▲","-")),2)</f>
        <v>4.13</v>
      </c>
      <c r="D19" s="180">
        <f>ROUND(VALUE(SUBSTITUTE(実質収支比率等に係る経年分析!H$48,"▲","-")),2)</f>
        <v>4.7</v>
      </c>
      <c r="E19" s="180">
        <f>ROUND(VALUE(SUBSTITUTE(実質収支比率等に係る経年分析!I$48,"▲","-")),2)</f>
        <v>3.49</v>
      </c>
      <c r="F19" s="180">
        <f>ROUND(VALUE(SUBSTITUTE(実質収支比率等に係る経年分析!J$48,"▲","-")),2)</f>
        <v>5.58</v>
      </c>
    </row>
    <row r="20" spans="1:11" x14ac:dyDescent="0.15">
      <c r="A20" s="180" t="s">
        <v>54</v>
      </c>
      <c r="B20" s="180">
        <f>ROUND(VALUE(SUBSTITUTE(実質収支比率等に係る経年分析!F$47,"▲","-")),2)</f>
        <v>42.65</v>
      </c>
      <c r="C20" s="180">
        <f>ROUND(VALUE(SUBSTITUTE(実質収支比率等に係る経年分析!G$47,"▲","-")),2)</f>
        <v>43.32</v>
      </c>
      <c r="D20" s="180">
        <f>ROUND(VALUE(SUBSTITUTE(実質収支比率等に係る経年分析!H$47,"▲","-")),2)</f>
        <v>43.35</v>
      </c>
      <c r="E20" s="180">
        <f>ROUND(VALUE(SUBSTITUTE(実質収支比率等に係る経年分析!I$47,"▲","-")),2)</f>
        <v>44.13</v>
      </c>
      <c r="F20" s="180">
        <f>ROUND(VALUE(SUBSTITUTE(実質収支比率等に係る経年分析!J$47,"▲","-")),2)</f>
        <v>41.08</v>
      </c>
    </row>
    <row r="21" spans="1:11" x14ac:dyDescent="0.15">
      <c r="A21" s="180" t="s">
        <v>55</v>
      </c>
      <c r="B21" s="180">
        <f>IF(ISNUMBER(VALUE(SUBSTITUTE(実質収支比率等に係る経年分析!F$49,"▲","-"))),ROUND(VALUE(SUBSTITUTE(実質収支比率等に係る経年分析!F$49,"▲","-")),2),NA())</f>
        <v>-0.16</v>
      </c>
      <c r="C21" s="180">
        <f>IF(ISNUMBER(VALUE(SUBSTITUTE(実質収支比率等に係る経年分析!G$49,"▲","-"))),ROUND(VALUE(SUBSTITUTE(実質収支比率等に係る経年分析!G$49,"▲","-")),2),NA())</f>
        <v>0.72</v>
      </c>
      <c r="D21" s="180">
        <f>IF(ISNUMBER(VALUE(SUBSTITUTE(実質収支比率等に係る経年分析!H$49,"▲","-"))),ROUND(VALUE(SUBSTITUTE(実質収支比率等に係る経年分析!H$49,"▲","-")),2),NA())</f>
        <v>0.51</v>
      </c>
      <c r="E21" s="180">
        <f>IF(ISNUMBER(VALUE(SUBSTITUTE(実質収支比率等に係る経年分析!I$49,"▲","-"))),ROUND(VALUE(SUBSTITUTE(実質収支比率等に係る経年分析!I$49,"▲","-")),2),NA())</f>
        <v>-0.28000000000000003</v>
      </c>
      <c r="F21" s="180">
        <f>IF(ISNUMBER(VALUE(SUBSTITUTE(実質収支比率等に係る経年分析!J$49,"▲","-"))),ROUND(VALUE(SUBSTITUTE(実質収支比率等に係る経年分析!J$49,"▲","-")),2),NA())</f>
        <v>1.05</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0.23</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錦町後期高齢者医療特別会計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錦町下水道特別会計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v>
      </c>
    </row>
    <row r="33" spans="1:16" x14ac:dyDescent="0.15">
      <c r="A33" s="181" t="str">
        <f>IF(連結実質赤字比率に係る赤字・黒字の構成分析!C$37="",NA(),連結実質赤字比率に係る赤字・黒字の構成分析!C$37)</f>
        <v>錦町水道事業会計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f>IF(ROUND(VALUE(SUBSTITUTE(連結実質赤字比率に係る赤字・黒字の構成分析!G$37,"▲", "-")), 2) &lt; 0, ABS(ROUND(VALUE(SUBSTITUTE(連結実質赤字比率に係る赤字・黒字の構成分析!G$37,"▲", "-")), 2)), NA())</f>
        <v>0.27</v>
      </c>
      <c r="E33" s="181" t="e">
        <f>IF(ROUND(VALUE(SUBSTITUTE(連結実質赤字比率に係る赤字・黒字の構成分析!G$37,"▲", "-")), 2) &gt;= 0, ABS(ROUND(VALUE(SUBSTITUTE(連結実質赤字比率に係る赤字・黒字の構成分析!G$37,"▲", "-")), 2)), NA())</f>
        <v>#N/A</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0.25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0.88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0.65</v>
      </c>
    </row>
    <row r="34" spans="1:16" x14ac:dyDescent="0.15">
      <c r="A34" s="181" t="str">
        <f>IF(連結実質赤字比率に係る赤字・黒字の構成分析!C$36="",NA(),連結実質赤字比率に係る赤字・黒字の構成分析!C$36)</f>
        <v>錦町介護保険特別会計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3.24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3.32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2.14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0.95</v>
      </c>
    </row>
    <row r="35" spans="1:16" x14ac:dyDescent="0.15">
      <c r="A35" s="181" t="str">
        <f>IF(連結実質赤字比率に係る赤字・黒字の構成分析!C$35="",NA(),連結実質赤字比率に係る赤字・黒字の構成分析!C$35)</f>
        <v>錦町国民健康保険特別会計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1.77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3.92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2.2200000000000002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2.5099999999999998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2.1800000000000002</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4.3499999999999996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4.13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3.49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5.57</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424</v>
      </c>
      <c r="E42" s="182"/>
      <c r="F42" s="182"/>
      <c r="G42" s="182">
        <f>'実質公債費比率（分子）の構造'!L$52</f>
        <v>426</v>
      </c>
      <c r="H42" s="182"/>
      <c r="I42" s="182"/>
      <c r="J42" s="182">
        <f>'実質公債費比率（分子）の構造'!M$52</f>
        <v>426</v>
      </c>
      <c r="K42" s="182"/>
      <c r="L42" s="182"/>
      <c r="M42" s="182">
        <f>'実質公債費比率（分子）の構造'!N$52</f>
        <v>409</v>
      </c>
      <c r="N42" s="182"/>
      <c r="O42" s="182"/>
      <c r="P42" s="182">
        <f>'実質公債費比率（分子）の構造'!O$52</f>
        <v>408</v>
      </c>
    </row>
    <row r="43" spans="1:16" x14ac:dyDescent="0.15">
      <c r="A43" s="182" t="s">
        <v>63</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64</v>
      </c>
      <c r="B44" s="182">
        <f>'実質公債費比率（分子）の構造'!K$50</f>
        <v>23</v>
      </c>
      <c r="C44" s="182"/>
      <c r="D44" s="182"/>
      <c r="E44" s="182">
        <f>'実質公債費比率（分子）の構造'!L$50</f>
        <v>20</v>
      </c>
      <c r="F44" s="182"/>
      <c r="G44" s="182"/>
      <c r="H44" s="182">
        <f>'実質公債費比率（分子）の構造'!M$50</f>
        <v>17</v>
      </c>
      <c r="I44" s="182"/>
      <c r="J44" s="182"/>
      <c r="K44" s="182">
        <f>'実質公債費比率（分子）の構造'!N$50</f>
        <v>13</v>
      </c>
      <c r="L44" s="182"/>
      <c r="M44" s="182"/>
      <c r="N44" s="182">
        <f>'実質公債費比率（分子）の構造'!O$50</f>
        <v>10</v>
      </c>
      <c r="O44" s="182"/>
      <c r="P44" s="182"/>
    </row>
    <row r="45" spans="1:16" x14ac:dyDescent="0.15">
      <c r="A45" s="182" t="s">
        <v>65</v>
      </c>
      <c r="B45" s="182">
        <f>'実質公債費比率（分子）の構造'!K$49</f>
        <v>58</v>
      </c>
      <c r="C45" s="182"/>
      <c r="D45" s="182"/>
      <c r="E45" s="182">
        <f>'実質公債費比率（分子）の構造'!L$49</f>
        <v>36</v>
      </c>
      <c r="F45" s="182"/>
      <c r="G45" s="182"/>
      <c r="H45" s="182">
        <f>'実質公債費比率（分子）の構造'!M$49</f>
        <v>37</v>
      </c>
      <c r="I45" s="182"/>
      <c r="J45" s="182"/>
      <c r="K45" s="182">
        <f>'実質公債費比率（分子）の構造'!N$49</f>
        <v>38</v>
      </c>
      <c r="L45" s="182"/>
      <c r="M45" s="182"/>
      <c r="N45" s="182">
        <f>'実質公債費比率（分子）の構造'!O$49</f>
        <v>35</v>
      </c>
      <c r="O45" s="182"/>
      <c r="P45" s="182"/>
    </row>
    <row r="46" spans="1:16" x14ac:dyDescent="0.15">
      <c r="A46" s="182" t="s">
        <v>66</v>
      </c>
      <c r="B46" s="182">
        <f>'実質公債費比率（分子）の構造'!K$48</f>
        <v>156</v>
      </c>
      <c r="C46" s="182"/>
      <c r="D46" s="182"/>
      <c r="E46" s="182">
        <f>'実質公債費比率（分子）の構造'!L$48</f>
        <v>174</v>
      </c>
      <c r="F46" s="182"/>
      <c r="G46" s="182"/>
      <c r="H46" s="182">
        <f>'実質公債費比率（分子）の構造'!M$48</f>
        <v>186</v>
      </c>
      <c r="I46" s="182"/>
      <c r="J46" s="182"/>
      <c r="K46" s="182">
        <f>'実質公債費比率（分子）の構造'!N$48</f>
        <v>200</v>
      </c>
      <c r="L46" s="182"/>
      <c r="M46" s="182"/>
      <c r="N46" s="182">
        <f>'実質公債費比率（分子）の構造'!O$48</f>
        <v>189</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446</v>
      </c>
      <c r="C49" s="182"/>
      <c r="D49" s="182"/>
      <c r="E49" s="182">
        <f>'実質公債費比率（分子）の構造'!L$45</f>
        <v>449</v>
      </c>
      <c r="F49" s="182"/>
      <c r="G49" s="182"/>
      <c r="H49" s="182">
        <f>'実質公債費比率（分子）の構造'!M$45</f>
        <v>451</v>
      </c>
      <c r="I49" s="182"/>
      <c r="J49" s="182"/>
      <c r="K49" s="182">
        <f>'実質公債費比率（分子）の構造'!N$45</f>
        <v>429</v>
      </c>
      <c r="L49" s="182"/>
      <c r="M49" s="182"/>
      <c r="N49" s="182">
        <f>'実質公債費比率（分子）の構造'!O$45</f>
        <v>417</v>
      </c>
      <c r="O49" s="182"/>
      <c r="P49" s="182"/>
    </row>
    <row r="50" spans="1:16" x14ac:dyDescent="0.15">
      <c r="A50" s="182" t="s">
        <v>70</v>
      </c>
      <c r="B50" s="182" t="e">
        <f>NA()</f>
        <v>#N/A</v>
      </c>
      <c r="C50" s="182">
        <f>IF(ISNUMBER('実質公債費比率（分子）の構造'!K$53),'実質公債費比率（分子）の構造'!K$53,NA())</f>
        <v>259</v>
      </c>
      <c r="D50" s="182" t="e">
        <f>NA()</f>
        <v>#N/A</v>
      </c>
      <c r="E50" s="182" t="e">
        <f>NA()</f>
        <v>#N/A</v>
      </c>
      <c r="F50" s="182">
        <f>IF(ISNUMBER('実質公債費比率（分子）の構造'!L$53),'実質公債費比率（分子）の構造'!L$53,NA())</f>
        <v>253</v>
      </c>
      <c r="G50" s="182" t="e">
        <f>NA()</f>
        <v>#N/A</v>
      </c>
      <c r="H50" s="182" t="e">
        <f>NA()</f>
        <v>#N/A</v>
      </c>
      <c r="I50" s="182">
        <f>IF(ISNUMBER('実質公債費比率（分子）の構造'!M$53),'実質公債費比率（分子）の構造'!M$53,NA())</f>
        <v>265</v>
      </c>
      <c r="J50" s="182" t="e">
        <f>NA()</f>
        <v>#N/A</v>
      </c>
      <c r="K50" s="182" t="e">
        <f>NA()</f>
        <v>#N/A</v>
      </c>
      <c r="L50" s="182">
        <f>IF(ISNUMBER('実質公債費比率（分子）の構造'!N$53),'実質公債費比率（分子）の構造'!N$53,NA())</f>
        <v>271</v>
      </c>
      <c r="M50" s="182" t="e">
        <f>NA()</f>
        <v>#N/A</v>
      </c>
      <c r="N50" s="182" t="e">
        <f>NA()</f>
        <v>#N/A</v>
      </c>
      <c r="O50" s="182">
        <f>IF(ISNUMBER('実質公債費比率（分子）の構造'!O$53),'実質公債費比率（分子）の構造'!O$53,NA())</f>
        <v>243</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4534</v>
      </c>
      <c r="E56" s="181"/>
      <c r="F56" s="181"/>
      <c r="G56" s="181">
        <f>'将来負担比率（分子）の構造'!J$52</f>
        <v>4462</v>
      </c>
      <c r="H56" s="181"/>
      <c r="I56" s="181"/>
      <c r="J56" s="181">
        <f>'将来負担比率（分子）の構造'!K$52</f>
        <v>4291</v>
      </c>
      <c r="K56" s="181"/>
      <c r="L56" s="181"/>
      <c r="M56" s="181">
        <f>'将来負担比率（分子）の構造'!L$52</f>
        <v>4179</v>
      </c>
      <c r="N56" s="181"/>
      <c r="O56" s="181"/>
      <c r="P56" s="181">
        <f>'将来負担比率（分子）の構造'!M$52</f>
        <v>4325</v>
      </c>
    </row>
    <row r="57" spans="1:16" x14ac:dyDescent="0.15">
      <c r="A57" s="181" t="s">
        <v>41</v>
      </c>
      <c r="B57" s="181"/>
      <c r="C57" s="181"/>
      <c r="D57" s="181">
        <f>'将来負担比率（分子）の構造'!I$51</f>
        <v>165</v>
      </c>
      <c r="E57" s="181"/>
      <c r="F57" s="181"/>
      <c r="G57" s="181">
        <f>'将来負担比率（分子）の構造'!J$51</f>
        <v>152</v>
      </c>
      <c r="H57" s="181"/>
      <c r="I57" s="181"/>
      <c r="J57" s="181">
        <f>'将来負担比率（分子）の構造'!K$51</f>
        <v>142</v>
      </c>
      <c r="K57" s="181"/>
      <c r="L57" s="181"/>
      <c r="M57" s="181">
        <f>'将来負担比率（分子）の構造'!L$51</f>
        <v>135</v>
      </c>
      <c r="N57" s="181"/>
      <c r="O57" s="181"/>
      <c r="P57" s="181">
        <f>'将来負担比率（分子）の構造'!M$51</f>
        <v>157</v>
      </c>
    </row>
    <row r="58" spans="1:16" x14ac:dyDescent="0.15">
      <c r="A58" s="181" t="s">
        <v>40</v>
      </c>
      <c r="B58" s="181"/>
      <c r="C58" s="181"/>
      <c r="D58" s="181">
        <f>'将来負担比率（分子）の構造'!I$50</f>
        <v>1918</v>
      </c>
      <c r="E58" s="181"/>
      <c r="F58" s="181"/>
      <c r="G58" s="181">
        <f>'将来負担比率（分子）の構造'!J$50</f>
        <v>2050</v>
      </c>
      <c r="H58" s="181"/>
      <c r="I58" s="181"/>
      <c r="J58" s="181">
        <f>'将来負担比率（分子）の構造'!K$50</f>
        <v>2202</v>
      </c>
      <c r="K58" s="181"/>
      <c r="L58" s="181"/>
      <c r="M58" s="181">
        <f>'将来負担比率（分子）の構造'!L$50</f>
        <v>2394</v>
      </c>
      <c r="N58" s="181"/>
      <c r="O58" s="181"/>
      <c r="P58" s="181">
        <f>'将来負担比率（分子）の構造'!M$50</f>
        <v>2774</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f>'将来負担比率（分子）の構造'!I$46</f>
        <v>76</v>
      </c>
      <c r="C61" s="181"/>
      <c r="D61" s="181"/>
      <c r="E61" s="181">
        <f>'将来負担比率（分子）の構造'!J$46</f>
        <v>56</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1014</v>
      </c>
      <c r="C62" s="181"/>
      <c r="D62" s="181"/>
      <c r="E62" s="181">
        <f>'将来負担比率（分子）の構造'!J$45</f>
        <v>976</v>
      </c>
      <c r="F62" s="181"/>
      <c r="G62" s="181"/>
      <c r="H62" s="181">
        <f>'将来負担比率（分子）の構造'!K$45</f>
        <v>966</v>
      </c>
      <c r="I62" s="181"/>
      <c r="J62" s="181"/>
      <c r="K62" s="181">
        <f>'将来負担比率（分子）の構造'!L$45</f>
        <v>957</v>
      </c>
      <c r="L62" s="181"/>
      <c r="M62" s="181"/>
      <c r="N62" s="181">
        <f>'将来負担比率（分子）の構造'!M$45</f>
        <v>944</v>
      </c>
      <c r="O62" s="181"/>
      <c r="P62" s="181"/>
    </row>
    <row r="63" spans="1:16" x14ac:dyDescent="0.15">
      <c r="A63" s="181" t="s">
        <v>33</v>
      </c>
      <c r="B63" s="181">
        <f>'将来負担比率（分子）の構造'!I$44</f>
        <v>200</v>
      </c>
      <c r="C63" s="181"/>
      <c r="D63" s="181"/>
      <c r="E63" s="181">
        <f>'将来負担比率（分子）の構造'!J$44</f>
        <v>160</v>
      </c>
      <c r="F63" s="181"/>
      <c r="G63" s="181"/>
      <c r="H63" s="181">
        <f>'将来負担比率（分子）の構造'!K$44</f>
        <v>138</v>
      </c>
      <c r="I63" s="181"/>
      <c r="J63" s="181"/>
      <c r="K63" s="181">
        <f>'将来負担比率（分子）の構造'!L$44</f>
        <v>106</v>
      </c>
      <c r="L63" s="181"/>
      <c r="M63" s="181"/>
      <c r="N63" s="181">
        <f>'将来負担比率（分子）の構造'!M$44</f>
        <v>77</v>
      </c>
      <c r="O63" s="181"/>
      <c r="P63" s="181"/>
    </row>
    <row r="64" spans="1:16" x14ac:dyDescent="0.15">
      <c r="A64" s="181" t="s">
        <v>32</v>
      </c>
      <c r="B64" s="181">
        <f>'将来負担比率（分子）の構造'!I$43</f>
        <v>3083</v>
      </c>
      <c r="C64" s="181"/>
      <c r="D64" s="181"/>
      <c r="E64" s="181">
        <f>'将来負担比率（分子）の構造'!J$43</f>
        <v>3051</v>
      </c>
      <c r="F64" s="181"/>
      <c r="G64" s="181"/>
      <c r="H64" s="181">
        <f>'将来負担比率（分子）の構造'!K$43</f>
        <v>2955</v>
      </c>
      <c r="I64" s="181"/>
      <c r="J64" s="181"/>
      <c r="K64" s="181">
        <f>'将来負担比率（分子）の構造'!L$43</f>
        <v>2893</v>
      </c>
      <c r="L64" s="181"/>
      <c r="M64" s="181"/>
      <c r="N64" s="181">
        <f>'将来負担比率（分子）の構造'!M$43</f>
        <v>2804</v>
      </c>
      <c r="O64" s="181"/>
      <c r="P64" s="181"/>
    </row>
    <row r="65" spans="1:16" x14ac:dyDescent="0.15">
      <c r="A65" s="181" t="s">
        <v>31</v>
      </c>
      <c r="B65" s="181" t="str">
        <f>'将来負担比率（分子）の構造'!I$42</f>
        <v>-</v>
      </c>
      <c r="C65" s="181"/>
      <c r="D65" s="181"/>
      <c r="E65" s="181" t="str">
        <f>'将来負担比率（分子）の構造'!J$42</f>
        <v>-</v>
      </c>
      <c r="F65" s="181"/>
      <c r="G65" s="181"/>
      <c r="H65" s="181">
        <f>'将来負担比率（分子）の構造'!K$42</f>
        <v>39</v>
      </c>
      <c r="I65" s="181"/>
      <c r="J65" s="181"/>
      <c r="K65" s="181">
        <f>'将来負担比率（分子）の構造'!L$42</f>
        <v>26</v>
      </c>
      <c r="L65" s="181"/>
      <c r="M65" s="181"/>
      <c r="N65" s="181">
        <f>'将来負担比率（分子）の構造'!M$42</f>
        <v>84</v>
      </c>
      <c r="O65" s="181"/>
      <c r="P65" s="181"/>
    </row>
    <row r="66" spans="1:16" x14ac:dyDescent="0.15">
      <c r="A66" s="181" t="s">
        <v>30</v>
      </c>
      <c r="B66" s="181">
        <f>'将来負担比率（分子）の構造'!I$41</f>
        <v>4859</v>
      </c>
      <c r="C66" s="181"/>
      <c r="D66" s="181"/>
      <c r="E66" s="181">
        <f>'将来負担比率（分子）の構造'!J$41</f>
        <v>5008</v>
      </c>
      <c r="F66" s="181"/>
      <c r="G66" s="181"/>
      <c r="H66" s="181">
        <f>'将来負担比率（分子）の構造'!K$41</f>
        <v>4963</v>
      </c>
      <c r="I66" s="181"/>
      <c r="J66" s="181"/>
      <c r="K66" s="181">
        <f>'将来負担比率（分子）の構造'!L$41</f>
        <v>4915</v>
      </c>
      <c r="L66" s="181"/>
      <c r="M66" s="181"/>
      <c r="N66" s="181">
        <f>'将来負担比率（分子）の構造'!M$41</f>
        <v>5248</v>
      </c>
      <c r="O66" s="181"/>
      <c r="P66" s="181"/>
    </row>
    <row r="67" spans="1:16" x14ac:dyDescent="0.15">
      <c r="A67" s="181" t="s">
        <v>74</v>
      </c>
      <c r="B67" s="181" t="e">
        <f>NA()</f>
        <v>#N/A</v>
      </c>
      <c r="C67" s="181">
        <f>IF(ISNUMBER('将来負担比率（分子）の構造'!I$53), IF('将来負担比率（分子）の構造'!I$53 &lt; 0, 0, '将来負担比率（分子）の構造'!I$53), NA())</f>
        <v>2614</v>
      </c>
      <c r="D67" s="181" t="e">
        <f>NA()</f>
        <v>#N/A</v>
      </c>
      <c r="E67" s="181" t="e">
        <f>NA()</f>
        <v>#N/A</v>
      </c>
      <c r="F67" s="181">
        <f>IF(ISNUMBER('将来負担比率（分子）の構造'!J$53), IF('将来負担比率（分子）の構造'!J$53 &lt; 0, 0, '将来負担比率（分子）の構造'!J$53), NA())</f>
        <v>2589</v>
      </c>
      <c r="G67" s="181" t="e">
        <f>NA()</f>
        <v>#N/A</v>
      </c>
      <c r="H67" s="181" t="e">
        <f>NA()</f>
        <v>#N/A</v>
      </c>
      <c r="I67" s="181">
        <f>IF(ISNUMBER('将来負担比率（分子）の構造'!K$53), IF('将来負担比率（分子）の構造'!K$53 &lt; 0, 0, '将来負担比率（分子）の構造'!K$53), NA())</f>
        <v>2426</v>
      </c>
      <c r="J67" s="181" t="e">
        <f>NA()</f>
        <v>#N/A</v>
      </c>
      <c r="K67" s="181" t="e">
        <f>NA()</f>
        <v>#N/A</v>
      </c>
      <c r="L67" s="181">
        <f>IF(ISNUMBER('将来負担比率（分子）の構造'!L$53), IF('将来負担比率（分子）の構造'!L$53 &lt; 0, 0, '将来負担比率（分子）の構造'!L$53), NA())</f>
        <v>2189</v>
      </c>
      <c r="M67" s="181" t="e">
        <f>NA()</f>
        <v>#N/A</v>
      </c>
      <c r="N67" s="181" t="e">
        <f>NA()</f>
        <v>#N/A</v>
      </c>
      <c r="O67" s="181">
        <f>IF(ISNUMBER('将来負担比率（分子）の構造'!M$53), IF('将来負担比率（分子）の構造'!M$53 &lt; 0, 0, '将来負担比率（分子）の構造'!M$53), NA())</f>
        <v>1900</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1400</v>
      </c>
      <c r="C72" s="185">
        <f>基金残高に係る経年分析!G55</f>
        <v>1430</v>
      </c>
      <c r="D72" s="185">
        <f>基金残高に係る経年分析!H55</f>
        <v>1390</v>
      </c>
    </row>
    <row r="73" spans="1:16" x14ac:dyDescent="0.15">
      <c r="A73" s="184" t="s">
        <v>77</v>
      </c>
      <c r="B73" s="185">
        <f>基金残高に係る経年分析!F56</f>
        <v>30</v>
      </c>
      <c r="C73" s="185">
        <f>基金残高に係る経年分析!G56</f>
        <v>30</v>
      </c>
      <c r="D73" s="185">
        <f>基金残高に係る経年分析!H56</f>
        <v>30</v>
      </c>
    </row>
    <row r="74" spans="1:16" x14ac:dyDescent="0.15">
      <c r="A74" s="184" t="s">
        <v>78</v>
      </c>
      <c r="B74" s="185">
        <f>基金残高に係る経年分析!F57</f>
        <v>475</v>
      </c>
      <c r="C74" s="185">
        <f>基金残高に係る経年分析!G57</f>
        <v>581</v>
      </c>
      <c r="D74" s="185">
        <f>基金残高に係る経年分析!H57</f>
        <v>985</v>
      </c>
    </row>
  </sheetData>
  <sheetProtection algorithmName="SHA-512" hashValue="i4xlS+r37QUgGSWXOKBtpUkW5UnAk+TX26OEoizM1GrwGWtKishtm13A6Nedtd785/aZifqXNVm0Uhl3cdkEWg==" saltValue="QX7r4lWRpQo9lFTpRWova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212</v>
      </c>
      <c r="DI1" s="800"/>
      <c r="DJ1" s="800"/>
      <c r="DK1" s="800"/>
      <c r="DL1" s="800"/>
      <c r="DM1" s="800"/>
      <c r="DN1" s="801"/>
      <c r="DO1" s="226"/>
      <c r="DP1" s="799" t="s">
        <v>213</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215</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216</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217</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218</v>
      </c>
      <c r="S4" s="742"/>
      <c r="T4" s="742"/>
      <c r="U4" s="742"/>
      <c r="V4" s="742"/>
      <c r="W4" s="742"/>
      <c r="X4" s="742"/>
      <c r="Y4" s="743"/>
      <c r="Z4" s="741" t="s">
        <v>219</v>
      </c>
      <c r="AA4" s="742"/>
      <c r="AB4" s="742"/>
      <c r="AC4" s="743"/>
      <c r="AD4" s="741" t="s">
        <v>220</v>
      </c>
      <c r="AE4" s="742"/>
      <c r="AF4" s="742"/>
      <c r="AG4" s="742"/>
      <c r="AH4" s="742"/>
      <c r="AI4" s="742"/>
      <c r="AJ4" s="742"/>
      <c r="AK4" s="743"/>
      <c r="AL4" s="741" t="s">
        <v>219</v>
      </c>
      <c r="AM4" s="742"/>
      <c r="AN4" s="742"/>
      <c r="AO4" s="743"/>
      <c r="AP4" s="802" t="s">
        <v>221</v>
      </c>
      <c r="AQ4" s="802"/>
      <c r="AR4" s="802"/>
      <c r="AS4" s="802"/>
      <c r="AT4" s="802"/>
      <c r="AU4" s="802"/>
      <c r="AV4" s="802"/>
      <c r="AW4" s="802"/>
      <c r="AX4" s="802"/>
      <c r="AY4" s="802"/>
      <c r="AZ4" s="802"/>
      <c r="BA4" s="802"/>
      <c r="BB4" s="802"/>
      <c r="BC4" s="802"/>
      <c r="BD4" s="802"/>
      <c r="BE4" s="802"/>
      <c r="BF4" s="802"/>
      <c r="BG4" s="802" t="s">
        <v>222</v>
      </c>
      <c r="BH4" s="802"/>
      <c r="BI4" s="802"/>
      <c r="BJ4" s="802"/>
      <c r="BK4" s="802"/>
      <c r="BL4" s="802"/>
      <c r="BM4" s="802"/>
      <c r="BN4" s="802"/>
      <c r="BO4" s="802" t="s">
        <v>219</v>
      </c>
      <c r="BP4" s="802"/>
      <c r="BQ4" s="802"/>
      <c r="BR4" s="802"/>
      <c r="BS4" s="802" t="s">
        <v>223</v>
      </c>
      <c r="BT4" s="802"/>
      <c r="BU4" s="802"/>
      <c r="BV4" s="802"/>
      <c r="BW4" s="802"/>
      <c r="BX4" s="802"/>
      <c r="BY4" s="802"/>
      <c r="BZ4" s="802"/>
      <c r="CA4" s="802"/>
      <c r="CB4" s="802"/>
      <c r="CD4" s="784" t="s">
        <v>224</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225</v>
      </c>
      <c r="C5" s="747"/>
      <c r="D5" s="747"/>
      <c r="E5" s="747"/>
      <c r="F5" s="747"/>
      <c r="G5" s="747"/>
      <c r="H5" s="747"/>
      <c r="I5" s="747"/>
      <c r="J5" s="747"/>
      <c r="K5" s="747"/>
      <c r="L5" s="747"/>
      <c r="M5" s="747"/>
      <c r="N5" s="747"/>
      <c r="O5" s="747"/>
      <c r="P5" s="747"/>
      <c r="Q5" s="748"/>
      <c r="R5" s="735">
        <v>1112239</v>
      </c>
      <c r="S5" s="736"/>
      <c r="T5" s="736"/>
      <c r="U5" s="736"/>
      <c r="V5" s="736"/>
      <c r="W5" s="736"/>
      <c r="X5" s="736"/>
      <c r="Y5" s="779"/>
      <c r="Z5" s="797">
        <v>11.8</v>
      </c>
      <c r="AA5" s="797"/>
      <c r="AB5" s="797"/>
      <c r="AC5" s="797"/>
      <c r="AD5" s="798">
        <v>1112239</v>
      </c>
      <c r="AE5" s="798"/>
      <c r="AF5" s="798"/>
      <c r="AG5" s="798"/>
      <c r="AH5" s="798"/>
      <c r="AI5" s="798"/>
      <c r="AJ5" s="798"/>
      <c r="AK5" s="798"/>
      <c r="AL5" s="780">
        <v>34.200000000000003</v>
      </c>
      <c r="AM5" s="751"/>
      <c r="AN5" s="751"/>
      <c r="AO5" s="781"/>
      <c r="AP5" s="746" t="s">
        <v>226</v>
      </c>
      <c r="AQ5" s="747"/>
      <c r="AR5" s="747"/>
      <c r="AS5" s="747"/>
      <c r="AT5" s="747"/>
      <c r="AU5" s="747"/>
      <c r="AV5" s="747"/>
      <c r="AW5" s="747"/>
      <c r="AX5" s="747"/>
      <c r="AY5" s="747"/>
      <c r="AZ5" s="747"/>
      <c r="BA5" s="747"/>
      <c r="BB5" s="747"/>
      <c r="BC5" s="747"/>
      <c r="BD5" s="747"/>
      <c r="BE5" s="747"/>
      <c r="BF5" s="748"/>
      <c r="BG5" s="680">
        <v>1111909</v>
      </c>
      <c r="BH5" s="681"/>
      <c r="BI5" s="681"/>
      <c r="BJ5" s="681"/>
      <c r="BK5" s="681"/>
      <c r="BL5" s="681"/>
      <c r="BM5" s="681"/>
      <c r="BN5" s="682"/>
      <c r="BO5" s="713">
        <v>100</v>
      </c>
      <c r="BP5" s="713"/>
      <c r="BQ5" s="713"/>
      <c r="BR5" s="713"/>
      <c r="BS5" s="714" t="s">
        <v>128</v>
      </c>
      <c r="BT5" s="714"/>
      <c r="BU5" s="714"/>
      <c r="BV5" s="714"/>
      <c r="BW5" s="714"/>
      <c r="BX5" s="714"/>
      <c r="BY5" s="714"/>
      <c r="BZ5" s="714"/>
      <c r="CA5" s="714"/>
      <c r="CB5" s="777"/>
      <c r="CD5" s="784" t="s">
        <v>221</v>
      </c>
      <c r="CE5" s="785"/>
      <c r="CF5" s="785"/>
      <c r="CG5" s="785"/>
      <c r="CH5" s="785"/>
      <c r="CI5" s="785"/>
      <c r="CJ5" s="785"/>
      <c r="CK5" s="785"/>
      <c r="CL5" s="785"/>
      <c r="CM5" s="785"/>
      <c r="CN5" s="785"/>
      <c r="CO5" s="785"/>
      <c r="CP5" s="785"/>
      <c r="CQ5" s="786"/>
      <c r="CR5" s="784" t="s">
        <v>227</v>
      </c>
      <c r="CS5" s="785"/>
      <c r="CT5" s="785"/>
      <c r="CU5" s="785"/>
      <c r="CV5" s="785"/>
      <c r="CW5" s="785"/>
      <c r="CX5" s="785"/>
      <c r="CY5" s="786"/>
      <c r="CZ5" s="784" t="s">
        <v>219</v>
      </c>
      <c r="DA5" s="785"/>
      <c r="DB5" s="785"/>
      <c r="DC5" s="786"/>
      <c r="DD5" s="784" t="s">
        <v>228</v>
      </c>
      <c r="DE5" s="785"/>
      <c r="DF5" s="785"/>
      <c r="DG5" s="785"/>
      <c r="DH5" s="785"/>
      <c r="DI5" s="785"/>
      <c r="DJ5" s="785"/>
      <c r="DK5" s="785"/>
      <c r="DL5" s="785"/>
      <c r="DM5" s="785"/>
      <c r="DN5" s="785"/>
      <c r="DO5" s="785"/>
      <c r="DP5" s="786"/>
      <c r="DQ5" s="784" t="s">
        <v>229</v>
      </c>
      <c r="DR5" s="785"/>
      <c r="DS5" s="785"/>
      <c r="DT5" s="785"/>
      <c r="DU5" s="785"/>
      <c r="DV5" s="785"/>
      <c r="DW5" s="785"/>
      <c r="DX5" s="785"/>
      <c r="DY5" s="785"/>
      <c r="DZ5" s="785"/>
      <c r="EA5" s="785"/>
      <c r="EB5" s="785"/>
      <c r="EC5" s="786"/>
    </row>
    <row r="6" spans="2:143" ht="11.25" customHeight="1" x14ac:dyDescent="0.15">
      <c r="B6" s="677" t="s">
        <v>230</v>
      </c>
      <c r="C6" s="678"/>
      <c r="D6" s="678"/>
      <c r="E6" s="678"/>
      <c r="F6" s="678"/>
      <c r="G6" s="678"/>
      <c r="H6" s="678"/>
      <c r="I6" s="678"/>
      <c r="J6" s="678"/>
      <c r="K6" s="678"/>
      <c r="L6" s="678"/>
      <c r="M6" s="678"/>
      <c r="N6" s="678"/>
      <c r="O6" s="678"/>
      <c r="P6" s="678"/>
      <c r="Q6" s="679"/>
      <c r="R6" s="680">
        <v>68221</v>
      </c>
      <c r="S6" s="681"/>
      <c r="T6" s="681"/>
      <c r="U6" s="681"/>
      <c r="V6" s="681"/>
      <c r="W6" s="681"/>
      <c r="X6" s="681"/>
      <c r="Y6" s="682"/>
      <c r="Z6" s="713">
        <v>0.7</v>
      </c>
      <c r="AA6" s="713"/>
      <c r="AB6" s="713"/>
      <c r="AC6" s="713"/>
      <c r="AD6" s="714">
        <v>68221</v>
      </c>
      <c r="AE6" s="714"/>
      <c r="AF6" s="714"/>
      <c r="AG6" s="714"/>
      <c r="AH6" s="714"/>
      <c r="AI6" s="714"/>
      <c r="AJ6" s="714"/>
      <c r="AK6" s="714"/>
      <c r="AL6" s="683">
        <v>2.1</v>
      </c>
      <c r="AM6" s="684"/>
      <c r="AN6" s="684"/>
      <c r="AO6" s="715"/>
      <c r="AP6" s="677" t="s">
        <v>231</v>
      </c>
      <c r="AQ6" s="678"/>
      <c r="AR6" s="678"/>
      <c r="AS6" s="678"/>
      <c r="AT6" s="678"/>
      <c r="AU6" s="678"/>
      <c r="AV6" s="678"/>
      <c r="AW6" s="678"/>
      <c r="AX6" s="678"/>
      <c r="AY6" s="678"/>
      <c r="AZ6" s="678"/>
      <c r="BA6" s="678"/>
      <c r="BB6" s="678"/>
      <c r="BC6" s="678"/>
      <c r="BD6" s="678"/>
      <c r="BE6" s="678"/>
      <c r="BF6" s="679"/>
      <c r="BG6" s="680">
        <v>1111909</v>
      </c>
      <c r="BH6" s="681"/>
      <c r="BI6" s="681"/>
      <c r="BJ6" s="681"/>
      <c r="BK6" s="681"/>
      <c r="BL6" s="681"/>
      <c r="BM6" s="681"/>
      <c r="BN6" s="682"/>
      <c r="BO6" s="713">
        <v>100</v>
      </c>
      <c r="BP6" s="713"/>
      <c r="BQ6" s="713"/>
      <c r="BR6" s="713"/>
      <c r="BS6" s="714" t="s">
        <v>128</v>
      </c>
      <c r="BT6" s="714"/>
      <c r="BU6" s="714"/>
      <c r="BV6" s="714"/>
      <c r="BW6" s="714"/>
      <c r="BX6" s="714"/>
      <c r="BY6" s="714"/>
      <c r="BZ6" s="714"/>
      <c r="CA6" s="714"/>
      <c r="CB6" s="777"/>
      <c r="CD6" s="738" t="s">
        <v>232</v>
      </c>
      <c r="CE6" s="739"/>
      <c r="CF6" s="739"/>
      <c r="CG6" s="739"/>
      <c r="CH6" s="739"/>
      <c r="CI6" s="739"/>
      <c r="CJ6" s="739"/>
      <c r="CK6" s="739"/>
      <c r="CL6" s="739"/>
      <c r="CM6" s="739"/>
      <c r="CN6" s="739"/>
      <c r="CO6" s="739"/>
      <c r="CP6" s="739"/>
      <c r="CQ6" s="740"/>
      <c r="CR6" s="680">
        <v>73448</v>
      </c>
      <c r="CS6" s="681"/>
      <c r="CT6" s="681"/>
      <c r="CU6" s="681"/>
      <c r="CV6" s="681"/>
      <c r="CW6" s="681"/>
      <c r="CX6" s="681"/>
      <c r="CY6" s="682"/>
      <c r="CZ6" s="780">
        <v>0.8</v>
      </c>
      <c r="DA6" s="751"/>
      <c r="DB6" s="751"/>
      <c r="DC6" s="783"/>
      <c r="DD6" s="686" t="s">
        <v>128</v>
      </c>
      <c r="DE6" s="681"/>
      <c r="DF6" s="681"/>
      <c r="DG6" s="681"/>
      <c r="DH6" s="681"/>
      <c r="DI6" s="681"/>
      <c r="DJ6" s="681"/>
      <c r="DK6" s="681"/>
      <c r="DL6" s="681"/>
      <c r="DM6" s="681"/>
      <c r="DN6" s="681"/>
      <c r="DO6" s="681"/>
      <c r="DP6" s="682"/>
      <c r="DQ6" s="686">
        <v>73448</v>
      </c>
      <c r="DR6" s="681"/>
      <c r="DS6" s="681"/>
      <c r="DT6" s="681"/>
      <c r="DU6" s="681"/>
      <c r="DV6" s="681"/>
      <c r="DW6" s="681"/>
      <c r="DX6" s="681"/>
      <c r="DY6" s="681"/>
      <c r="DZ6" s="681"/>
      <c r="EA6" s="681"/>
      <c r="EB6" s="681"/>
      <c r="EC6" s="727"/>
    </row>
    <row r="7" spans="2:143" ht="11.25" customHeight="1" x14ac:dyDescent="0.15">
      <c r="B7" s="677" t="s">
        <v>233</v>
      </c>
      <c r="C7" s="678"/>
      <c r="D7" s="678"/>
      <c r="E7" s="678"/>
      <c r="F7" s="678"/>
      <c r="G7" s="678"/>
      <c r="H7" s="678"/>
      <c r="I7" s="678"/>
      <c r="J7" s="678"/>
      <c r="K7" s="678"/>
      <c r="L7" s="678"/>
      <c r="M7" s="678"/>
      <c r="N7" s="678"/>
      <c r="O7" s="678"/>
      <c r="P7" s="678"/>
      <c r="Q7" s="679"/>
      <c r="R7" s="680">
        <v>529</v>
      </c>
      <c r="S7" s="681"/>
      <c r="T7" s="681"/>
      <c r="U7" s="681"/>
      <c r="V7" s="681"/>
      <c r="W7" s="681"/>
      <c r="X7" s="681"/>
      <c r="Y7" s="682"/>
      <c r="Z7" s="713">
        <v>0</v>
      </c>
      <c r="AA7" s="713"/>
      <c r="AB7" s="713"/>
      <c r="AC7" s="713"/>
      <c r="AD7" s="714">
        <v>529</v>
      </c>
      <c r="AE7" s="714"/>
      <c r="AF7" s="714"/>
      <c r="AG7" s="714"/>
      <c r="AH7" s="714"/>
      <c r="AI7" s="714"/>
      <c r="AJ7" s="714"/>
      <c r="AK7" s="714"/>
      <c r="AL7" s="683">
        <v>0</v>
      </c>
      <c r="AM7" s="684"/>
      <c r="AN7" s="684"/>
      <c r="AO7" s="715"/>
      <c r="AP7" s="677" t="s">
        <v>234</v>
      </c>
      <c r="AQ7" s="678"/>
      <c r="AR7" s="678"/>
      <c r="AS7" s="678"/>
      <c r="AT7" s="678"/>
      <c r="AU7" s="678"/>
      <c r="AV7" s="678"/>
      <c r="AW7" s="678"/>
      <c r="AX7" s="678"/>
      <c r="AY7" s="678"/>
      <c r="AZ7" s="678"/>
      <c r="BA7" s="678"/>
      <c r="BB7" s="678"/>
      <c r="BC7" s="678"/>
      <c r="BD7" s="678"/>
      <c r="BE7" s="678"/>
      <c r="BF7" s="679"/>
      <c r="BG7" s="680">
        <v>386305</v>
      </c>
      <c r="BH7" s="681"/>
      <c r="BI7" s="681"/>
      <c r="BJ7" s="681"/>
      <c r="BK7" s="681"/>
      <c r="BL7" s="681"/>
      <c r="BM7" s="681"/>
      <c r="BN7" s="682"/>
      <c r="BO7" s="713">
        <v>34.700000000000003</v>
      </c>
      <c r="BP7" s="713"/>
      <c r="BQ7" s="713"/>
      <c r="BR7" s="713"/>
      <c r="BS7" s="714" t="s">
        <v>128</v>
      </c>
      <c r="BT7" s="714"/>
      <c r="BU7" s="714"/>
      <c r="BV7" s="714"/>
      <c r="BW7" s="714"/>
      <c r="BX7" s="714"/>
      <c r="BY7" s="714"/>
      <c r="BZ7" s="714"/>
      <c r="CA7" s="714"/>
      <c r="CB7" s="777"/>
      <c r="CD7" s="719" t="s">
        <v>235</v>
      </c>
      <c r="CE7" s="720"/>
      <c r="CF7" s="720"/>
      <c r="CG7" s="720"/>
      <c r="CH7" s="720"/>
      <c r="CI7" s="720"/>
      <c r="CJ7" s="720"/>
      <c r="CK7" s="720"/>
      <c r="CL7" s="720"/>
      <c r="CM7" s="720"/>
      <c r="CN7" s="720"/>
      <c r="CO7" s="720"/>
      <c r="CP7" s="720"/>
      <c r="CQ7" s="721"/>
      <c r="CR7" s="680">
        <v>2765223</v>
      </c>
      <c r="CS7" s="681"/>
      <c r="CT7" s="681"/>
      <c r="CU7" s="681"/>
      <c r="CV7" s="681"/>
      <c r="CW7" s="681"/>
      <c r="CX7" s="681"/>
      <c r="CY7" s="682"/>
      <c r="CZ7" s="713">
        <v>30.5</v>
      </c>
      <c r="DA7" s="713"/>
      <c r="DB7" s="713"/>
      <c r="DC7" s="713"/>
      <c r="DD7" s="686">
        <v>58819</v>
      </c>
      <c r="DE7" s="681"/>
      <c r="DF7" s="681"/>
      <c r="DG7" s="681"/>
      <c r="DH7" s="681"/>
      <c r="DI7" s="681"/>
      <c r="DJ7" s="681"/>
      <c r="DK7" s="681"/>
      <c r="DL7" s="681"/>
      <c r="DM7" s="681"/>
      <c r="DN7" s="681"/>
      <c r="DO7" s="681"/>
      <c r="DP7" s="682"/>
      <c r="DQ7" s="686">
        <v>1235302</v>
      </c>
      <c r="DR7" s="681"/>
      <c r="DS7" s="681"/>
      <c r="DT7" s="681"/>
      <c r="DU7" s="681"/>
      <c r="DV7" s="681"/>
      <c r="DW7" s="681"/>
      <c r="DX7" s="681"/>
      <c r="DY7" s="681"/>
      <c r="DZ7" s="681"/>
      <c r="EA7" s="681"/>
      <c r="EB7" s="681"/>
      <c r="EC7" s="727"/>
    </row>
    <row r="8" spans="2:143" ht="11.25" customHeight="1" x14ac:dyDescent="0.15">
      <c r="B8" s="677" t="s">
        <v>236</v>
      </c>
      <c r="C8" s="678"/>
      <c r="D8" s="678"/>
      <c r="E8" s="678"/>
      <c r="F8" s="678"/>
      <c r="G8" s="678"/>
      <c r="H8" s="678"/>
      <c r="I8" s="678"/>
      <c r="J8" s="678"/>
      <c r="K8" s="678"/>
      <c r="L8" s="678"/>
      <c r="M8" s="678"/>
      <c r="N8" s="678"/>
      <c r="O8" s="678"/>
      <c r="P8" s="678"/>
      <c r="Q8" s="679"/>
      <c r="R8" s="680">
        <v>2277</v>
      </c>
      <c r="S8" s="681"/>
      <c r="T8" s="681"/>
      <c r="U8" s="681"/>
      <c r="V8" s="681"/>
      <c r="W8" s="681"/>
      <c r="X8" s="681"/>
      <c r="Y8" s="682"/>
      <c r="Z8" s="713">
        <v>0</v>
      </c>
      <c r="AA8" s="713"/>
      <c r="AB8" s="713"/>
      <c r="AC8" s="713"/>
      <c r="AD8" s="714">
        <v>2277</v>
      </c>
      <c r="AE8" s="714"/>
      <c r="AF8" s="714"/>
      <c r="AG8" s="714"/>
      <c r="AH8" s="714"/>
      <c r="AI8" s="714"/>
      <c r="AJ8" s="714"/>
      <c r="AK8" s="714"/>
      <c r="AL8" s="683">
        <v>0.1</v>
      </c>
      <c r="AM8" s="684"/>
      <c r="AN8" s="684"/>
      <c r="AO8" s="715"/>
      <c r="AP8" s="677" t="s">
        <v>237</v>
      </c>
      <c r="AQ8" s="678"/>
      <c r="AR8" s="678"/>
      <c r="AS8" s="678"/>
      <c r="AT8" s="678"/>
      <c r="AU8" s="678"/>
      <c r="AV8" s="678"/>
      <c r="AW8" s="678"/>
      <c r="AX8" s="678"/>
      <c r="AY8" s="678"/>
      <c r="AZ8" s="678"/>
      <c r="BA8" s="678"/>
      <c r="BB8" s="678"/>
      <c r="BC8" s="678"/>
      <c r="BD8" s="678"/>
      <c r="BE8" s="678"/>
      <c r="BF8" s="679"/>
      <c r="BG8" s="680">
        <v>17036</v>
      </c>
      <c r="BH8" s="681"/>
      <c r="BI8" s="681"/>
      <c r="BJ8" s="681"/>
      <c r="BK8" s="681"/>
      <c r="BL8" s="681"/>
      <c r="BM8" s="681"/>
      <c r="BN8" s="682"/>
      <c r="BO8" s="713">
        <v>1.5</v>
      </c>
      <c r="BP8" s="713"/>
      <c r="BQ8" s="713"/>
      <c r="BR8" s="713"/>
      <c r="BS8" s="686" t="s">
        <v>128</v>
      </c>
      <c r="BT8" s="681"/>
      <c r="BU8" s="681"/>
      <c r="BV8" s="681"/>
      <c r="BW8" s="681"/>
      <c r="BX8" s="681"/>
      <c r="BY8" s="681"/>
      <c r="BZ8" s="681"/>
      <c r="CA8" s="681"/>
      <c r="CB8" s="727"/>
      <c r="CD8" s="719" t="s">
        <v>238</v>
      </c>
      <c r="CE8" s="720"/>
      <c r="CF8" s="720"/>
      <c r="CG8" s="720"/>
      <c r="CH8" s="720"/>
      <c r="CI8" s="720"/>
      <c r="CJ8" s="720"/>
      <c r="CK8" s="720"/>
      <c r="CL8" s="720"/>
      <c r="CM8" s="720"/>
      <c r="CN8" s="720"/>
      <c r="CO8" s="720"/>
      <c r="CP8" s="720"/>
      <c r="CQ8" s="721"/>
      <c r="CR8" s="680">
        <v>1972459</v>
      </c>
      <c r="CS8" s="681"/>
      <c r="CT8" s="681"/>
      <c r="CU8" s="681"/>
      <c r="CV8" s="681"/>
      <c r="CW8" s="681"/>
      <c r="CX8" s="681"/>
      <c r="CY8" s="682"/>
      <c r="CZ8" s="713">
        <v>21.8</v>
      </c>
      <c r="DA8" s="713"/>
      <c r="DB8" s="713"/>
      <c r="DC8" s="713"/>
      <c r="DD8" s="686">
        <v>36821</v>
      </c>
      <c r="DE8" s="681"/>
      <c r="DF8" s="681"/>
      <c r="DG8" s="681"/>
      <c r="DH8" s="681"/>
      <c r="DI8" s="681"/>
      <c r="DJ8" s="681"/>
      <c r="DK8" s="681"/>
      <c r="DL8" s="681"/>
      <c r="DM8" s="681"/>
      <c r="DN8" s="681"/>
      <c r="DO8" s="681"/>
      <c r="DP8" s="682"/>
      <c r="DQ8" s="686">
        <v>855997</v>
      </c>
      <c r="DR8" s="681"/>
      <c r="DS8" s="681"/>
      <c r="DT8" s="681"/>
      <c r="DU8" s="681"/>
      <c r="DV8" s="681"/>
      <c r="DW8" s="681"/>
      <c r="DX8" s="681"/>
      <c r="DY8" s="681"/>
      <c r="DZ8" s="681"/>
      <c r="EA8" s="681"/>
      <c r="EB8" s="681"/>
      <c r="EC8" s="727"/>
    </row>
    <row r="9" spans="2:143" ht="11.25" customHeight="1" x14ac:dyDescent="0.15">
      <c r="B9" s="677" t="s">
        <v>239</v>
      </c>
      <c r="C9" s="678"/>
      <c r="D9" s="678"/>
      <c r="E9" s="678"/>
      <c r="F9" s="678"/>
      <c r="G9" s="678"/>
      <c r="H9" s="678"/>
      <c r="I9" s="678"/>
      <c r="J9" s="678"/>
      <c r="K9" s="678"/>
      <c r="L9" s="678"/>
      <c r="M9" s="678"/>
      <c r="N9" s="678"/>
      <c r="O9" s="678"/>
      <c r="P9" s="678"/>
      <c r="Q9" s="679"/>
      <c r="R9" s="680">
        <v>2210</v>
      </c>
      <c r="S9" s="681"/>
      <c r="T9" s="681"/>
      <c r="U9" s="681"/>
      <c r="V9" s="681"/>
      <c r="W9" s="681"/>
      <c r="X9" s="681"/>
      <c r="Y9" s="682"/>
      <c r="Z9" s="713">
        <v>0</v>
      </c>
      <c r="AA9" s="713"/>
      <c r="AB9" s="713"/>
      <c r="AC9" s="713"/>
      <c r="AD9" s="714">
        <v>2210</v>
      </c>
      <c r="AE9" s="714"/>
      <c r="AF9" s="714"/>
      <c r="AG9" s="714"/>
      <c r="AH9" s="714"/>
      <c r="AI9" s="714"/>
      <c r="AJ9" s="714"/>
      <c r="AK9" s="714"/>
      <c r="AL9" s="683">
        <v>0.1</v>
      </c>
      <c r="AM9" s="684"/>
      <c r="AN9" s="684"/>
      <c r="AO9" s="715"/>
      <c r="AP9" s="677" t="s">
        <v>240</v>
      </c>
      <c r="AQ9" s="678"/>
      <c r="AR9" s="678"/>
      <c r="AS9" s="678"/>
      <c r="AT9" s="678"/>
      <c r="AU9" s="678"/>
      <c r="AV9" s="678"/>
      <c r="AW9" s="678"/>
      <c r="AX9" s="678"/>
      <c r="AY9" s="678"/>
      <c r="AZ9" s="678"/>
      <c r="BA9" s="678"/>
      <c r="BB9" s="678"/>
      <c r="BC9" s="678"/>
      <c r="BD9" s="678"/>
      <c r="BE9" s="678"/>
      <c r="BF9" s="679"/>
      <c r="BG9" s="680">
        <v>304918</v>
      </c>
      <c r="BH9" s="681"/>
      <c r="BI9" s="681"/>
      <c r="BJ9" s="681"/>
      <c r="BK9" s="681"/>
      <c r="BL9" s="681"/>
      <c r="BM9" s="681"/>
      <c r="BN9" s="682"/>
      <c r="BO9" s="713">
        <v>27.4</v>
      </c>
      <c r="BP9" s="713"/>
      <c r="BQ9" s="713"/>
      <c r="BR9" s="713"/>
      <c r="BS9" s="686" t="s">
        <v>128</v>
      </c>
      <c r="BT9" s="681"/>
      <c r="BU9" s="681"/>
      <c r="BV9" s="681"/>
      <c r="BW9" s="681"/>
      <c r="BX9" s="681"/>
      <c r="BY9" s="681"/>
      <c r="BZ9" s="681"/>
      <c r="CA9" s="681"/>
      <c r="CB9" s="727"/>
      <c r="CD9" s="719" t="s">
        <v>241</v>
      </c>
      <c r="CE9" s="720"/>
      <c r="CF9" s="720"/>
      <c r="CG9" s="720"/>
      <c r="CH9" s="720"/>
      <c r="CI9" s="720"/>
      <c r="CJ9" s="720"/>
      <c r="CK9" s="720"/>
      <c r="CL9" s="720"/>
      <c r="CM9" s="720"/>
      <c r="CN9" s="720"/>
      <c r="CO9" s="720"/>
      <c r="CP9" s="720"/>
      <c r="CQ9" s="721"/>
      <c r="CR9" s="680">
        <v>570069</v>
      </c>
      <c r="CS9" s="681"/>
      <c r="CT9" s="681"/>
      <c r="CU9" s="681"/>
      <c r="CV9" s="681"/>
      <c r="CW9" s="681"/>
      <c r="CX9" s="681"/>
      <c r="CY9" s="682"/>
      <c r="CZ9" s="713">
        <v>6.3</v>
      </c>
      <c r="DA9" s="713"/>
      <c r="DB9" s="713"/>
      <c r="DC9" s="713"/>
      <c r="DD9" s="686">
        <v>16539</v>
      </c>
      <c r="DE9" s="681"/>
      <c r="DF9" s="681"/>
      <c r="DG9" s="681"/>
      <c r="DH9" s="681"/>
      <c r="DI9" s="681"/>
      <c r="DJ9" s="681"/>
      <c r="DK9" s="681"/>
      <c r="DL9" s="681"/>
      <c r="DM9" s="681"/>
      <c r="DN9" s="681"/>
      <c r="DO9" s="681"/>
      <c r="DP9" s="682"/>
      <c r="DQ9" s="686">
        <v>414531</v>
      </c>
      <c r="DR9" s="681"/>
      <c r="DS9" s="681"/>
      <c r="DT9" s="681"/>
      <c r="DU9" s="681"/>
      <c r="DV9" s="681"/>
      <c r="DW9" s="681"/>
      <c r="DX9" s="681"/>
      <c r="DY9" s="681"/>
      <c r="DZ9" s="681"/>
      <c r="EA9" s="681"/>
      <c r="EB9" s="681"/>
      <c r="EC9" s="727"/>
    </row>
    <row r="10" spans="2:143" ht="11.25" customHeight="1" x14ac:dyDescent="0.15">
      <c r="B10" s="677" t="s">
        <v>242</v>
      </c>
      <c r="C10" s="678"/>
      <c r="D10" s="678"/>
      <c r="E10" s="678"/>
      <c r="F10" s="678"/>
      <c r="G10" s="678"/>
      <c r="H10" s="678"/>
      <c r="I10" s="678"/>
      <c r="J10" s="678"/>
      <c r="K10" s="678"/>
      <c r="L10" s="678"/>
      <c r="M10" s="678"/>
      <c r="N10" s="678"/>
      <c r="O10" s="678"/>
      <c r="P10" s="678"/>
      <c r="Q10" s="679"/>
      <c r="R10" s="680" t="s">
        <v>243</v>
      </c>
      <c r="S10" s="681"/>
      <c r="T10" s="681"/>
      <c r="U10" s="681"/>
      <c r="V10" s="681"/>
      <c r="W10" s="681"/>
      <c r="X10" s="681"/>
      <c r="Y10" s="682"/>
      <c r="Z10" s="713" t="s">
        <v>128</v>
      </c>
      <c r="AA10" s="713"/>
      <c r="AB10" s="713"/>
      <c r="AC10" s="713"/>
      <c r="AD10" s="714" t="s">
        <v>128</v>
      </c>
      <c r="AE10" s="714"/>
      <c r="AF10" s="714"/>
      <c r="AG10" s="714"/>
      <c r="AH10" s="714"/>
      <c r="AI10" s="714"/>
      <c r="AJ10" s="714"/>
      <c r="AK10" s="714"/>
      <c r="AL10" s="683" t="s">
        <v>128</v>
      </c>
      <c r="AM10" s="684"/>
      <c r="AN10" s="684"/>
      <c r="AO10" s="715"/>
      <c r="AP10" s="677" t="s">
        <v>244</v>
      </c>
      <c r="AQ10" s="678"/>
      <c r="AR10" s="678"/>
      <c r="AS10" s="678"/>
      <c r="AT10" s="678"/>
      <c r="AU10" s="678"/>
      <c r="AV10" s="678"/>
      <c r="AW10" s="678"/>
      <c r="AX10" s="678"/>
      <c r="AY10" s="678"/>
      <c r="AZ10" s="678"/>
      <c r="BA10" s="678"/>
      <c r="BB10" s="678"/>
      <c r="BC10" s="678"/>
      <c r="BD10" s="678"/>
      <c r="BE10" s="678"/>
      <c r="BF10" s="679"/>
      <c r="BG10" s="680">
        <v>30599</v>
      </c>
      <c r="BH10" s="681"/>
      <c r="BI10" s="681"/>
      <c r="BJ10" s="681"/>
      <c r="BK10" s="681"/>
      <c r="BL10" s="681"/>
      <c r="BM10" s="681"/>
      <c r="BN10" s="682"/>
      <c r="BO10" s="713">
        <v>2.8</v>
      </c>
      <c r="BP10" s="713"/>
      <c r="BQ10" s="713"/>
      <c r="BR10" s="713"/>
      <c r="BS10" s="686" t="s">
        <v>128</v>
      </c>
      <c r="BT10" s="681"/>
      <c r="BU10" s="681"/>
      <c r="BV10" s="681"/>
      <c r="BW10" s="681"/>
      <c r="BX10" s="681"/>
      <c r="BY10" s="681"/>
      <c r="BZ10" s="681"/>
      <c r="CA10" s="681"/>
      <c r="CB10" s="727"/>
      <c r="CD10" s="719" t="s">
        <v>245</v>
      </c>
      <c r="CE10" s="720"/>
      <c r="CF10" s="720"/>
      <c r="CG10" s="720"/>
      <c r="CH10" s="720"/>
      <c r="CI10" s="720"/>
      <c r="CJ10" s="720"/>
      <c r="CK10" s="720"/>
      <c r="CL10" s="720"/>
      <c r="CM10" s="720"/>
      <c r="CN10" s="720"/>
      <c r="CO10" s="720"/>
      <c r="CP10" s="720"/>
      <c r="CQ10" s="721"/>
      <c r="CR10" s="680">
        <v>784</v>
      </c>
      <c r="CS10" s="681"/>
      <c r="CT10" s="681"/>
      <c r="CU10" s="681"/>
      <c r="CV10" s="681"/>
      <c r="CW10" s="681"/>
      <c r="CX10" s="681"/>
      <c r="CY10" s="682"/>
      <c r="CZ10" s="713">
        <v>0</v>
      </c>
      <c r="DA10" s="713"/>
      <c r="DB10" s="713"/>
      <c r="DC10" s="713"/>
      <c r="DD10" s="686" t="s">
        <v>128</v>
      </c>
      <c r="DE10" s="681"/>
      <c r="DF10" s="681"/>
      <c r="DG10" s="681"/>
      <c r="DH10" s="681"/>
      <c r="DI10" s="681"/>
      <c r="DJ10" s="681"/>
      <c r="DK10" s="681"/>
      <c r="DL10" s="681"/>
      <c r="DM10" s="681"/>
      <c r="DN10" s="681"/>
      <c r="DO10" s="681"/>
      <c r="DP10" s="682"/>
      <c r="DQ10" s="686">
        <v>784</v>
      </c>
      <c r="DR10" s="681"/>
      <c r="DS10" s="681"/>
      <c r="DT10" s="681"/>
      <c r="DU10" s="681"/>
      <c r="DV10" s="681"/>
      <c r="DW10" s="681"/>
      <c r="DX10" s="681"/>
      <c r="DY10" s="681"/>
      <c r="DZ10" s="681"/>
      <c r="EA10" s="681"/>
      <c r="EB10" s="681"/>
      <c r="EC10" s="727"/>
    </row>
    <row r="11" spans="2:143" ht="11.25" customHeight="1" x14ac:dyDescent="0.15">
      <c r="B11" s="677" t="s">
        <v>246</v>
      </c>
      <c r="C11" s="678"/>
      <c r="D11" s="678"/>
      <c r="E11" s="678"/>
      <c r="F11" s="678"/>
      <c r="G11" s="678"/>
      <c r="H11" s="678"/>
      <c r="I11" s="678"/>
      <c r="J11" s="678"/>
      <c r="K11" s="678"/>
      <c r="L11" s="678"/>
      <c r="M11" s="678"/>
      <c r="N11" s="678"/>
      <c r="O11" s="678"/>
      <c r="P11" s="678"/>
      <c r="Q11" s="679"/>
      <c r="R11" s="680">
        <v>230896</v>
      </c>
      <c r="S11" s="681"/>
      <c r="T11" s="681"/>
      <c r="U11" s="681"/>
      <c r="V11" s="681"/>
      <c r="W11" s="681"/>
      <c r="X11" s="681"/>
      <c r="Y11" s="682"/>
      <c r="Z11" s="683">
        <v>2.4</v>
      </c>
      <c r="AA11" s="684"/>
      <c r="AB11" s="684"/>
      <c r="AC11" s="685"/>
      <c r="AD11" s="686">
        <v>230896</v>
      </c>
      <c r="AE11" s="681"/>
      <c r="AF11" s="681"/>
      <c r="AG11" s="681"/>
      <c r="AH11" s="681"/>
      <c r="AI11" s="681"/>
      <c r="AJ11" s="681"/>
      <c r="AK11" s="682"/>
      <c r="AL11" s="683">
        <v>7.1</v>
      </c>
      <c r="AM11" s="684"/>
      <c r="AN11" s="684"/>
      <c r="AO11" s="715"/>
      <c r="AP11" s="677" t="s">
        <v>247</v>
      </c>
      <c r="AQ11" s="678"/>
      <c r="AR11" s="678"/>
      <c r="AS11" s="678"/>
      <c r="AT11" s="678"/>
      <c r="AU11" s="678"/>
      <c r="AV11" s="678"/>
      <c r="AW11" s="678"/>
      <c r="AX11" s="678"/>
      <c r="AY11" s="678"/>
      <c r="AZ11" s="678"/>
      <c r="BA11" s="678"/>
      <c r="BB11" s="678"/>
      <c r="BC11" s="678"/>
      <c r="BD11" s="678"/>
      <c r="BE11" s="678"/>
      <c r="BF11" s="679"/>
      <c r="BG11" s="680">
        <v>33752</v>
      </c>
      <c r="BH11" s="681"/>
      <c r="BI11" s="681"/>
      <c r="BJ11" s="681"/>
      <c r="BK11" s="681"/>
      <c r="BL11" s="681"/>
      <c r="BM11" s="681"/>
      <c r="BN11" s="682"/>
      <c r="BO11" s="713">
        <v>3</v>
      </c>
      <c r="BP11" s="713"/>
      <c r="BQ11" s="713"/>
      <c r="BR11" s="713"/>
      <c r="BS11" s="686" t="s">
        <v>128</v>
      </c>
      <c r="BT11" s="681"/>
      <c r="BU11" s="681"/>
      <c r="BV11" s="681"/>
      <c r="BW11" s="681"/>
      <c r="BX11" s="681"/>
      <c r="BY11" s="681"/>
      <c r="BZ11" s="681"/>
      <c r="CA11" s="681"/>
      <c r="CB11" s="727"/>
      <c r="CD11" s="719" t="s">
        <v>248</v>
      </c>
      <c r="CE11" s="720"/>
      <c r="CF11" s="720"/>
      <c r="CG11" s="720"/>
      <c r="CH11" s="720"/>
      <c r="CI11" s="720"/>
      <c r="CJ11" s="720"/>
      <c r="CK11" s="720"/>
      <c r="CL11" s="720"/>
      <c r="CM11" s="720"/>
      <c r="CN11" s="720"/>
      <c r="CO11" s="720"/>
      <c r="CP11" s="720"/>
      <c r="CQ11" s="721"/>
      <c r="CR11" s="680">
        <v>790930</v>
      </c>
      <c r="CS11" s="681"/>
      <c r="CT11" s="681"/>
      <c r="CU11" s="681"/>
      <c r="CV11" s="681"/>
      <c r="CW11" s="681"/>
      <c r="CX11" s="681"/>
      <c r="CY11" s="682"/>
      <c r="CZ11" s="713">
        <v>8.6999999999999993</v>
      </c>
      <c r="DA11" s="713"/>
      <c r="DB11" s="713"/>
      <c r="DC11" s="713"/>
      <c r="DD11" s="686">
        <v>149073</v>
      </c>
      <c r="DE11" s="681"/>
      <c r="DF11" s="681"/>
      <c r="DG11" s="681"/>
      <c r="DH11" s="681"/>
      <c r="DI11" s="681"/>
      <c r="DJ11" s="681"/>
      <c r="DK11" s="681"/>
      <c r="DL11" s="681"/>
      <c r="DM11" s="681"/>
      <c r="DN11" s="681"/>
      <c r="DO11" s="681"/>
      <c r="DP11" s="682"/>
      <c r="DQ11" s="686">
        <v>277203</v>
      </c>
      <c r="DR11" s="681"/>
      <c r="DS11" s="681"/>
      <c r="DT11" s="681"/>
      <c r="DU11" s="681"/>
      <c r="DV11" s="681"/>
      <c r="DW11" s="681"/>
      <c r="DX11" s="681"/>
      <c r="DY11" s="681"/>
      <c r="DZ11" s="681"/>
      <c r="EA11" s="681"/>
      <c r="EB11" s="681"/>
      <c r="EC11" s="727"/>
    </row>
    <row r="12" spans="2:143" ht="11.25" customHeight="1" x14ac:dyDescent="0.15">
      <c r="B12" s="677" t="s">
        <v>249</v>
      </c>
      <c r="C12" s="678"/>
      <c r="D12" s="678"/>
      <c r="E12" s="678"/>
      <c r="F12" s="678"/>
      <c r="G12" s="678"/>
      <c r="H12" s="678"/>
      <c r="I12" s="678"/>
      <c r="J12" s="678"/>
      <c r="K12" s="678"/>
      <c r="L12" s="678"/>
      <c r="M12" s="678"/>
      <c r="N12" s="678"/>
      <c r="O12" s="678"/>
      <c r="P12" s="678"/>
      <c r="Q12" s="679"/>
      <c r="R12" s="680">
        <v>6716</v>
      </c>
      <c r="S12" s="681"/>
      <c r="T12" s="681"/>
      <c r="U12" s="681"/>
      <c r="V12" s="681"/>
      <c r="W12" s="681"/>
      <c r="X12" s="681"/>
      <c r="Y12" s="682"/>
      <c r="Z12" s="713">
        <v>0.1</v>
      </c>
      <c r="AA12" s="713"/>
      <c r="AB12" s="713"/>
      <c r="AC12" s="713"/>
      <c r="AD12" s="714">
        <v>6716</v>
      </c>
      <c r="AE12" s="714"/>
      <c r="AF12" s="714"/>
      <c r="AG12" s="714"/>
      <c r="AH12" s="714"/>
      <c r="AI12" s="714"/>
      <c r="AJ12" s="714"/>
      <c r="AK12" s="714"/>
      <c r="AL12" s="683">
        <v>0.2</v>
      </c>
      <c r="AM12" s="684"/>
      <c r="AN12" s="684"/>
      <c r="AO12" s="715"/>
      <c r="AP12" s="677" t="s">
        <v>250</v>
      </c>
      <c r="AQ12" s="678"/>
      <c r="AR12" s="678"/>
      <c r="AS12" s="678"/>
      <c r="AT12" s="678"/>
      <c r="AU12" s="678"/>
      <c r="AV12" s="678"/>
      <c r="AW12" s="678"/>
      <c r="AX12" s="678"/>
      <c r="AY12" s="678"/>
      <c r="AZ12" s="678"/>
      <c r="BA12" s="678"/>
      <c r="BB12" s="678"/>
      <c r="BC12" s="678"/>
      <c r="BD12" s="678"/>
      <c r="BE12" s="678"/>
      <c r="BF12" s="679"/>
      <c r="BG12" s="680">
        <v>584069</v>
      </c>
      <c r="BH12" s="681"/>
      <c r="BI12" s="681"/>
      <c r="BJ12" s="681"/>
      <c r="BK12" s="681"/>
      <c r="BL12" s="681"/>
      <c r="BM12" s="681"/>
      <c r="BN12" s="682"/>
      <c r="BO12" s="713">
        <v>52.5</v>
      </c>
      <c r="BP12" s="713"/>
      <c r="BQ12" s="713"/>
      <c r="BR12" s="713"/>
      <c r="BS12" s="686" t="s">
        <v>174</v>
      </c>
      <c r="BT12" s="681"/>
      <c r="BU12" s="681"/>
      <c r="BV12" s="681"/>
      <c r="BW12" s="681"/>
      <c r="BX12" s="681"/>
      <c r="BY12" s="681"/>
      <c r="BZ12" s="681"/>
      <c r="CA12" s="681"/>
      <c r="CB12" s="727"/>
      <c r="CD12" s="719" t="s">
        <v>251</v>
      </c>
      <c r="CE12" s="720"/>
      <c r="CF12" s="720"/>
      <c r="CG12" s="720"/>
      <c r="CH12" s="720"/>
      <c r="CI12" s="720"/>
      <c r="CJ12" s="720"/>
      <c r="CK12" s="720"/>
      <c r="CL12" s="720"/>
      <c r="CM12" s="720"/>
      <c r="CN12" s="720"/>
      <c r="CO12" s="720"/>
      <c r="CP12" s="720"/>
      <c r="CQ12" s="721"/>
      <c r="CR12" s="680">
        <v>741414</v>
      </c>
      <c r="CS12" s="681"/>
      <c r="CT12" s="681"/>
      <c r="CU12" s="681"/>
      <c r="CV12" s="681"/>
      <c r="CW12" s="681"/>
      <c r="CX12" s="681"/>
      <c r="CY12" s="682"/>
      <c r="CZ12" s="713">
        <v>8.1999999999999993</v>
      </c>
      <c r="DA12" s="713"/>
      <c r="DB12" s="713"/>
      <c r="DC12" s="713"/>
      <c r="DD12" s="686">
        <v>363946</v>
      </c>
      <c r="DE12" s="681"/>
      <c r="DF12" s="681"/>
      <c r="DG12" s="681"/>
      <c r="DH12" s="681"/>
      <c r="DI12" s="681"/>
      <c r="DJ12" s="681"/>
      <c r="DK12" s="681"/>
      <c r="DL12" s="681"/>
      <c r="DM12" s="681"/>
      <c r="DN12" s="681"/>
      <c r="DO12" s="681"/>
      <c r="DP12" s="682"/>
      <c r="DQ12" s="686">
        <v>441308</v>
      </c>
      <c r="DR12" s="681"/>
      <c r="DS12" s="681"/>
      <c r="DT12" s="681"/>
      <c r="DU12" s="681"/>
      <c r="DV12" s="681"/>
      <c r="DW12" s="681"/>
      <c r="DX12" s="681"/>
      <c r="DY12" s="681"/>
      <c r="DZ12" s="681"/>
      <c r="EA12" s="681"/>
      <c r="EB12" s="681"/>
      <c r="EC12" s="727"/>
    </row>
    <row r="13" spans="2:143" ht="11.25" customHeight="1" x14ac:dyDescent="0.15">
      <c r="B13" s="677" t="s">
        <v>252</v>
      </c>
      <c r="C13" s="678"/>
      <c r="D13" s="678"/>
      <c r="E13" s="678"/>
      <c r="F13" s="678"/>
      <c r="G13" s="678"/>
      <c r="H13" s="678"/>
      <c r="I13" s="678"/>
      <c r="J13" s="678"/>
      <c r="K13" s="678"/>
      <c r="L13" s="678"/>
      <c r="M13" s="678"/>
      <c r="N13" s="678"/>
      <c r="O13" s="678"/>
      <c r="P13" s="678"/>
      <c r="Q13" s="679"/>
      <c r="R13" s="680" t="s">
        <v>128</v>
      </c>
      <c r="S13" s="681"/>
      <c r="T13" s="681"/>
      <c r="U13" s="681"/>
      <c r="V13" s="681"/>
      <c r="W13" s="681"/>
      <c r="X13" s="681"/>
      <c r="Y13" s="682"/>
      <c r="Z13" s="713" t="s">
        <v>128</v>
      </c>
      <c r="AA13" s="713"/>
      <c r="AB13" s="713"/>
      <c r="AC13" s="713"/>
      <c r="AD13" s="714" t="s">
        <v>128</v>
      </c>
      <c r="AE13" s="714"/>
      <c r="AF13" s="714"/>
      <c r="AG13" s="714"/>
      <c r="AH13" s="714"/>
      <c r="AI13" s="714"/>
      <c r="AJ13" s="714"/>
      <c r="AK13" s="714"/>
      <c r="AL13" s="683" t="s">
        <v>174</v>
      </c>
      <c r="AM13" s="684"/>
      <c r="AN13" s="684"/>
      <c r="AO13" s="715"/>
      <c r="AP13" s="677" t="s">
        <v>253</v>
      </c>
      <c r="AQ13" s="678"/>
      <c r="AR13" s="678"/>
      <c r="AS13" s="678"/>
      <c r="AT13" s="678"/>
      <c r="AU13" s="678"/>
      <c r="AV13" s="678"/>
      <c r="AW13" s="678"/>
      <c r="AX13" s="678"/>
      <c r="AY13" s="678"/>
      <c r="AZ13" s="678"/>
      <c r="BA13" s="678"/>
      <c r="BB13" s="678"/>
      <c r="BC13" s="678"/>
      <c r="BD13" s="678"/>
      <c r="BE13" s="678"/>
      <c r="BF13" s="679"/>
      <c r="BG13" s="680">
        <v>583088</v>
      </c>
      <c r="BH13" s="681"/>
      <c r="BI13" s="681"/>
      <c r="BJ13" s="681"/>
      <c r="BK13" s="681"/>
      <c r="BL13" s="681"/>
      <c r="BM13" s="681"/>
      <c r="BN13" s="682"/>
      <c r="BO13" s="713">
        <v>52.4</v>
      </c>
      <c r="BP13" s="713"/>
      <c r="BQ13" s="713"/>
      <c r="BR13" s="713"/>
      <c r="BS13" s="686" t="s">
        <v>174</v>
      </c>
      <c r="BT13" s="681"/>
      <c r="BU13" s="681"/>
      <c r="BV13" s="681"/>
      <c r="BW13" s="681"/>
      <c r="BX13" s="681"/>
      <c r="BY13" s="681"/>
      <c r="BZ13" s="681"/>
      <c r="CA13" s="681"/>
      <c r="CB13" s="727"/>
      <c r="CD13" s="719" t="s">
        <v>254</v>
      </c>
      <c r="CE13" s="720"/>
      <c r="CF13" s="720"/>
      <c r="CG13" s="720"/>
      <c r="CH13" s="720"/>
      <c r="CI13" s="720"/>
      <c r="CJ13" s="720"/>
      <c r="CK13" s="720"/>
      <c r="CL13" s="720"/>
      <c r="CM13" s="720"/>
      <c r="CN13" s="720"/>
      <c r="CO13" s="720"/>
      <c r="CP13" s="720"/>
      <c r="CQ13" s="721"/>
      <c r="CR13" s="680">
        <v>738797</v>
      </c>
      <c r="CS13" s="681"/>
      <c r="CT13" s="681"/>
      <c r="CU13" s="681"/>
      <c r="CV13" s="681"/>
      <c r="CW13" s="681"/>
      <c r="CX13" s="681"/>
      <c r="CY13" s="682"/>
      <c r="CZ13" s="713">
        <v>8.1999999999999993</v>
      </c>
      <c r="DA13" s="713"/>
      <c r="DB13" s="713"/>
      <c r="DC13" s="713"/>
      <c r="DD13" s="686">
        <v>428742</v>
      </c>
      <c r="DE13" s="681"/>
      <c r="DF13" s="681"/>
      <c r="DG13" s="681"/>
      <c r="DH13" s="681"/>
      <c r="DI13" s="681"/>
      <c r="DJ13" s="681"/>
      <c r="DK13" s="681"/>
      <c r="DL13" s="681"/>
      <c r="DM13" s="681"/>
      <c r="DN13" s="681"/>
      <c r="DO13" s="681"/>
      <c r="DP13" s="682"/>
      <c r="DQ13" s="686">
        <v>332076</v>
      </c>
      <c r="DR13" s="681"/>
      <c r="DS13" s="681"/>
      <c r="DT13" s="681"/>
      <c r="DU13" s="681"/>
      <c r="DV13" s="681"/>
      <c r="DW13" s="681"/>
      <c r="DX13" s="681"/>
      <c r="DY13" s="681"/>
      <c r="DZ13" s="681"/>
      <c r="EA13" s="681"/>
      <c r="EB13" s="681"/>
      <c r="EC13" s="727"/>
    </row>
    <row r="14" spans="2:143" ht="11.25" customHeight="1" x14ac:dyDescent="0.15">
      <c r="B14" s="677" t="s">
        <v>255</v>
      </c>
      <c r="C14" s="678"/>
      <c r="D14" s="678"/>
      <c r="E14" s="678"/>
      <c r="F14" s="678"/>
      <c r="G14" s="678"/>
      <c r="H14" s="678"/>
      <c r="I14" s="678"/>
      <c r="J14" s="678"/>
      <c r="K14" s="678"/>
      <c r="L14" s="678"/>
      <c r="M14" s="678"/>
      <c r="N14" s="678"/>
      <c r="O14" s="678"/>
      <c r="P14" s="678"/>
      <c r="Q14" s="679"/>
      <c r="R14" s="680" t="s">
        <v>243</v>
      </c>
      <c r="S14" s="681"/>
      <c r="T14" s="681"/>
      <c r="U14" s="681"/>
      <c r="V14" s="681"/>
      <c r="W14" s="681"/>
      <c r="X14" s="681"/>
      <c r="Y14" s="682"/>
      <c r="Z14" s="713" t="s">
        <v>128</v>
      </c>
      <c r="AA14" s="713"/>
      <c r="AB14" s="713"/>
      <c r="AC14" s="713"/>
      <c r="AD14" s="714" t="s">
        <v>243</v>
      </c>
      <c r="AE14" s="714"/>
      <c r="AF14" s="714"/>
      <c r="AG14" s="714"/>
      <c r="AH14" s="714"/>
      <c r="AI14" s="714"/>
      <c r="AJ14" s="714"/>
      <c r="AK14" s="714"/>
      <c r="AL14" s="683" t="s">
        <v>128</v>
      </c>
      <c r="AM14" s="684"/>
      <c r="AN14" s="684"/>
      <c r="AO14" s="715"/>
      <c r="AP14" s="677" t="s">
        <v>256</v>
      </c>
      <c r="AQ14" s="678"/>
      <c r="AR14" s="678"/>
      <c r="AS14" s="678"/>
      <c r="AT14" s="678"/>
      <c r="AU14" s="678"/>
      <c r="AV14" s="678"/>
      <c r="AW14" s="678"/>
      <c r="AX14" s="678"/>
      <c r="AY14" s="678"/>
      <c r="AZ14" s="678"/>
      <c r="BA14" s="678"/>
      <c r="BB14" s="678"/>
      <c r="BC14" s="678"/>
      <c r="BD14" s="678"/>
      <c r="BE14" s="678"/>
      <c r="BF14" s="679"/>
      <c r="BG14" s="680">
        <v>47266</v>
      </c>
      <c r="BH14" s="681"/>
      <c r="BI14" s="681"/>
      <c r="BJ14" s="681"/>
      <c r="BK14" s="681"/>
      <c r="BL14" s="681"/>
      <c r="BM14" s="681"/>
      <c r="BN14" s="682"/>
      <c r="BO14" s="713">
        <v>4.2</v>
      </c>
      <c r="BP14" s="713"/>
      <c r="BQ14" s="713"/>
      <c r="BR14" s="713"/>
      <c r="BS14" s="686" t="s">
        <v>128</v>
      </c>
      <c r="BT14" s="681"/>
      <c r="BU14" s="681"/>
      <c r="BV14" s="681"/>
      <c r="BW14" s="681"/>
      <c r="BX14" s="681"/>
      <c r="BY14" s="681"/>
      <c r="BZ14" s="681"/>
      <c r="CA14" s="681"/>
      <c r="CB14" s="727"/>
      <c r="CD14" s="719" t="s">
        <v>257</v>
      </c>
      <c r="CE14" s="720"/>
      <c r="CF14" s="720"/>
      <c r="CG14" s="720"/>
      <c r="CH14" s="720"/>
      <c r="CI14" s="720"/>
      <c r="CJ14" s="720"/>
      <c r="CK14" s="720"/>
      <c r="CL14" s="720"/>
      <c r="CM14" s="720"/>
      <c r="CN14" s="720"/>
      <c r="CO14" s="720"/>
      <c r="CP14" s="720"/>
      <c r="CQ14" s="721"/>
      <c r="CR14" s="680">
        <v>225311</v>
      </c>
      <c r="CS14" s="681"/>
      <c r="CT14" s="681"/>
      <c r="CU14" s="681"/>
      <c r="CV14" s="681"/>
      <c r="CW14" s="681"/>
      <c r="CX14" s="681"/>
      <c r="CY14" s="682"/>
      <c r="CZ14" s="713">
        <v>2.5</v>
      </c>
      <c r="DA14" s="713"/>
      <c r="DB14" s="713"/>
      <c r="DC14" s="713"/>
      <c r="DD14" s="686">
        <v>12992</v>
      </c>
      <c r="DE14" s="681"/>
      <c r="DF14" s="681"/>
      <c r="DG14" s="681"/>
      <c r="DH14" s="681"/>
      <c r="DI14" s="681"/>
      <c r="DJ14" s="681"/>
      <c r="DK14" s="681"/>
      <c r="DL14" s="681"/>
      <c r="DM14" s="681"/>
      <c r="DN14" s="681"/>
      <c r="DO14" s="681"/>
      <c r="DP14" s="682"/>
      <c r="DQ14" s="686">
        <v>209330</v>
      </c>
      <c r="DR14" s="681"/>
      <c r="DS14" s="681"/>
      <c r="DT14" s="681"/>
      <c r="DU14" s="681"/>
      <c r="DV14" s="681"/>
      <c r="DW14" s="681"/>
      <c r="DX14" s="681"/>
      <c r="DY14" s="681"/>
      <c r="DZ14" s="681"/>
      <c r="EA14" s="681"/>
      <c r="EB14" s="681"/>
      <c r="EC14" s="727"/>
    </row>
    <row r="15" spans="2:143" ht="11.25" customHeight="1" x14ac:dyDescent="0.15">
      <c r="B15" s="677" t="s">
        <v>258</v>
      </c>
      <c r="C15" s="678"/>
      <c r="D15" s="678"/>
      <c r="E15" s="678"/>
      <c r="F15" s="678"/>
      <c r="G15" s="678"/>
      <c r="H15" s="678"/>
      <c r="I15" s="678"/>
      <c r="J15" s="678"/>
      <c r="K15" s="678"/>
      <c r="L15" s="678"/>
      <c r="M15" s="678"/>
      <c r="N15" s="678"/>
      <c r="O15" s="678"/>
      <c r="P15" s="678"/>
      <c r="Q15" s="679"/>
      <c r="R15" s="680" t="s">
        <v>174</v>
      </c>
      <c r="S15" s="681"/>
      <c r="T15" s="681"/>
      <c r="U15" s="681"/>
      <c r="V15" s="681"/>
      <c r="W15" s="681"/>
      <c r="X15" s="681"/>
      <c r="Y15" s="682"/>
      <c r="Z15" s="713" t="s">
        <v>243</v>
      </c>
      <c r="AA15" s="713"/>
      <c r="AB15" s="713"/>
      <c r="AC15" s="713"/>
      <c r="AD15" s="714" t="s">
        <v>128</v>
      </c>
      <c r="AE15" s="714"/>
      <c r="AF15" s="714"/>
      <c r="AG15" s="714"/>
      <c r="AH15" s="714"/>
      <c r="AI15" s="714"/>
      <c r="AJ15" s="714"/>
      <c r="AK15" s="714"/>
      <c r="AL15" s="683" t="s">
        <v>128</v>
      </c>
      <c r="AM15" s="684"/>
      <c r="AN15" s="684"/>
      <c r="AO15" s="715"/>
      <c r="AP15" s="677" t="s">
        <v>259</v>
      </c>
      <c r="AQ15" s="678"/>
      <c r="AR15" s="678"/>
      <c r="AS15" s="678"/>
      <c r="AT15" s="678"/>
      <c r="AU15" s="678"/>
      <c r="AV15" s="678"/>
      <c r="AW15" s="678"/>
      <c r="AX15" s="678"/>
      <c r="AY15" s="678"/>
      <c r="AZ15" s="678"/>
      <c r="BA15" s="678"/>
      <c r="BB15" s="678"/>
      <c r="BC15" s="678"/>
      <c r="BD15" s="678"/>
      <c r="BE15" s="678"/>
      <c r="BF15" s="679"/>
      <c r="BG15" s="680">
        <v>94269</v>
      </c>
      <c r="BH15" s="681"/>
      <c r="BI15" s="681"/>
      <c r="BJ15" s="681"/>
      <c r="BK15" s="681"/>
      <c r="BL15" s="681"/>
      <c r="BM15" s="681"/>
      <c r="BN15" s="682"/>
      <c r="BO15" s="713">
        <v>8.5</v>
      </c>
      <c r="BP15" s="713"/>
      <c r="BQ15" s="713"/>
      <c r="BR15" s="713"/>
      <c r="BS15" s="686" t="s">
        <v>128</v>
      </c>
      <c r="BT15" s="681"/>
      <c r="BU15" s="681"/>
      <c r="BV15" s="681"/>
      <c r="BW15" s="681"/>
      <c r="BX15" s="681"/>
      <c r="BY15" s="681"/>
      <c r="BZ15" s="681"/>
      <c r="CA15" s="681"/>
      <c r="CB15" s="727"/>
      <c r="CD15" s="719" t="s">
        <v>260</v>
      </c>
      <c r="CE15" s="720"/>
      <c r="CF15" s="720"/>
      <c r="CG15" s="720"/>
      <c r="CH15" s="720"/>
      <c r="CI15" s="720"/>
      <c r="CJ15" s="720"/>
      <c r="CK15" s="720"/>
      <c r="CL15" s="720"/>
      <c r="CM15" s="720"/>
      <c r="CN15" s="720"/>
      <c r="CO15" s="720"/>
      <c r="CP15" s="720"/>
      <c r="CQ15" s="721"/>
      <c r="CR15" s="680">
        <v>514253</v>
      </c>
      <c r="CS15" s="681"/>
      <c r="CT15" s="681"/>
      <c r="CU15" s="681"/>
      <c r="CV15" s="681"/>
      <c r="CW15" s="681"/>
      <c r="CX15" s="681"/>
      <c r="CY15" s="682"/>
      <c r="CZ15" s="713">
        <v>5.7</v>
      </c>
      <c r="DA15" s="713"/>
      <c r="DB15" s="713"/>
      <c r="DC15" s="713"/>
      <c r="DD15" s="686">
        <v>65856</v>
      </c>
      <c r="DE15" s="681"/>
      <c r="DF15" s="681"/>
      <c r="DG15" s="681"/>
      <c r="DH15" s="681"/>
      <c r="DI15" s="681"/>
      <c r="DJ15" s="681"/>
      <c r="DK15" s="681"/>
      <c r="DL15" s="681"/>
      <c r="DM15" s="681"/>
      <c r="DN15" s="681"/>
      <c r="DO15" s="681"/>
      <c r="DP15" s="682"/>
      <c r="DQ15" s="686">
        <v>403981</v>
      </c>
      <c r="DR15" s="681"/>
      <c r="DS15" s="681"/>
      <c r="DT15" s="681"/>
      <c r="DU15" s="681"/>
      <c r="DV15" s="681"/>
      <c r="DW15" s="681"/>
      <c r="DX15" s="681"/>
      <c r="DY15" s="681"/>
      <c r="DZ15" s="681"/>
      <c r="EA15" s="681"/>
      <c r="EB15" s="681"/>
      <c r="EC15" s="727"/>
    </row>
    <row r="16" spans="2:143" ht="11.25" customHeight="1" x14ac:dyDescent="0.15">
      <c r="B16" s="677" t="s">
        <v>261</v>
      </c>
      <c r="C16" s="678"/>
      <c r="D16" s="678"/>
      <c r="E16" s="678"/>
      <c r="F16" s="678"/>
      <c r="G16" s="678"/>
      <c r="H16" s="678"/>
      <c r="I16" s="678"/>
      <c r="J16" s="678"/>
      <c r="K16" s="678"/>
      <c r="L16" s="678"/>
      <c r="M16" s="678"/>
      <c r="N16" s="678"/>
      <c r="O16" s="678"/>
      <c r="P16" s="678"/>
      <c r="Q16" s="679"/>
      <c r="R16" s="680">
        <v>4397</v>
      </c>
      <c r="S16" s="681"/>
      <c r="T16" s="681"/>
      <c r="U16" s="681"/>
      <c r="V16" s="681"/>
      <c r="W16" s="681"/>
      <c r="X16" s="681"/>
      <c r="Y16" s="682"/>
      <c r="Z16" s="713">
        <v>0</v>
      </c>
      <c r="AA16" s="713"/>
      <c r="AB16" s="713"/>
      <c r="AC16" s="713"/>
      <c r="AD16" s="714">
        <v>4397</v>
      </c>
      <c r="AE16" s="714"/>
      <c r="AF16" s="714"/>
      <c r="AG16" s="714"/>
      <c r="AH16" s="714"/>
      <c r="AI16" s="714"/>
      <c r="AJ16" s="714"/>
      <c r="AK16" s="714"/>
      <c r="AL16" s="683">
        <v>0.1</v>
      </c>
      <c r="AM16" s="684"/>
      <c r="AN16" s="684"/>
      <c r="AO16" s="715"/>
      <c r="AP16" s="677" t="s">
        <v>262</v>
      </c>
      <c r="AQ16" s="678"/>
      <c r="AR16" s="678"/>
      <c r="AS16" s="678"/>
      <c r="AT16" s="678"/>
      <c r="AU16" s="678"/>
      <c r="AV16" s="678"/>
      <c r="AW16" s="678"/>
      <c r="AX16" s="678"/>
      <c r="AY16" s="678"/>
      <c r="AZ16" s="678"/>
      <c r="BA16" s="678"/>
      <c r="BB16" s="678"/>
      <c r="BC16" s="678"/>
      <c r="BD16" s="678"/>
      <c r="BE16" s="678"/>
      <c r="BF16" s="679"/>
      <c r="BG16" s="680" t="s">
        <v>128</v>
      </c>
      <c r="BH16" s="681"/>
      <c r="BI16" s="681"/>
      <c r="BJ16" s="681"/>
      <c r="BK16" s="681"/>
      <c r="BL16" s="681"/>
      <c r="BM16" s="681"/>
      <c r="BN16" s="682"/>
      <c r="BO16" s="713" t="s">
        <v>128</v>
      </c>
      <c r="BP16" s="713"/>
      <c r="BQ16" s="713"/>
      <c r="BR16" s="713"/>
      <c r="BS16" s="686" t="s">
        <v>243</v>
      </c>
      <c r="BT16" s="681"/>
      <c r="BU16" s="681"/>
      <c r="BV16" s="681"/>
      <c r="BW16" s="681"/>
      <c r="BX16" s="681"/>
      <c r="BY16" s="681"/>
      <c r="BZ16" s="681"/>
      <c r="CA16" s="681"/>
      <c r="CB16" s="727"/>
      <c r="CD16" s="719" t="s">
        <v>263</v>
      </c>
      <c r="CE16" s="720"/>
      <c r="CF16" s="720"/>
      <c r="CG16" s="720"/>
      <c r="CH16" s="720"/>
      <c r="CI16" s="720"/>
      <c r="CJ16" s="720"/>
      <c r="CK16" s="720"/>
      <c r="CL16" s="720"/>
      <c r="CM16" s="720"/>
      <c r="CN16" s="720"/>
      <c r="CO16" s="720"/>
      <c r="CP16" s="720"/>
      <c r="CQ16" s="721"/>
      <c r="CR16" s="680">
        <v>244443</v>
      </c>
      <c r="CS16" s="681"/>
      <c r="CT16" s="681"/>
      <c r="CU16" s="681"/>
      <c r="CV16" s="681"/>
      <c r="CW16" s="681"/>
      <c r="CX16" s="681"/>
      <c r="CY16" s="682"/>
      <c r="CZ16" s="713">
        <v>2.7</v>
      </c>
      <c r="DA16" s="713"/>
      <c r="DB16" s="713"/>
      <c r="DC16" s="713"/>
      <c r="DD16" s="686" t="s">
        <v>174</v>
      </c>
      <c r="DE16" s="681"/>
      <c r="DF16" s="681"/>
      <c r="DG16" s="681"/>
      <c r="DH16" s="681"/>
      <c r="DI16" s="681"/>
      <c r="DJ16" s="681"/>
      <c r="DK16" s="681"/>
      <c r="DL16" s="681"/>
      <c r="DM16" s="681"/>
      <c r="DN16" s="681"/>
      <c r="DO16" s="681"/>
      <c r="DP16" s="682"/>
      <c r="DQ16" s="686">
        <v>66406</v>
      </c>
      <c r="DR16" s="681"/>
      <c r="DS16" s="681"/>
      <c r="DT16" s="681"/>
      <c r="DU16" s="681"/>
      <c r="DV16" s="681"/>
      <c r="DW16" s="681"/>
      <c r="DX16" s="681"/>
      <c r="DY16" s="681"/>
      <c r="DZ16" s="681"/>
      <c r="EA16" s="681"/>
      <c r="EB16" s="681"/>
      <c r="EC16" s="727"/>
    </row>
    <row r="17" spans="2:133" ht="11.25" customHeight="1" x14ac:dyDescent="0.15">
      <c r="B17" s="677" t="s">
        <v>264</v>
      </c>
      <c r="C17" s="678"/>
      <c r="D17" s="678"/>
      <c r="E17" s="678"/>
      <c r="F17" s="678"/>
      <c r="G17" s="678"/>
      <c r="H17" s="678"/>
      <c r="I17" s="678"/>
      <c r="J17" s="678"/>
      <c r="K17" s="678"/>
      <c r="L17" s="678"/>
      <c r="M17" s="678"/>
      <c r="N17" s="678"/>
      <c r="O17" s="678"/>
      <c r="P17" s="678"/>
      <c r="Q17" s="679"/>
      <c r="R17" s="680">
        <v>2651</v>
      </c>
      <c r="S17" s="681"/>
      <c r="T17" s="681"/>
      <c r="U17" s="681"/>
      <c r="V17" s="681"/>
      <c r="W17" s="681"/>
      <c r="X17" s="681"/>
      <c r="Y17" s="682"/>
      <c r="Z17" s="713">
        <v>0</v>
      </c>
      <c r="AA17" s="713"/>
      <c r="AB17" s="713"/>
      <c r="AC17" s="713"/>
      <c r="AD17" s="714">
        <v>2651</v>
      </c>
      <c r="AE17" s="714"/>
      <c r="AF17" s="714"/>
      <c r="AG17" s="714"/>
      <c r="AH17" s="714"/>
      <c r="AI17" s="714"/>
      <c r="AJ17" s="714"/>
      <c r="AK17" s="714"/>
      <c r="AL17" s="683">
        <v>0.1</v>
      </c>
      <c r="AM17" s="684"/>
      <c r="AN17" s="684"/>
      <c r="AO17" s="715"/>
      <c r="AP17" s="677" t="s">
        <v>265</v>
      </c>
      <c r="AQ17" s="678"/>
      <c r="AR17" s="678"/>
      <c r="AS17" s="678"/>
      <c r="AT17" s="678"/>
      <c r="AU17" s="678"/>
      <c r="AV17" s="678"/>
      <c r="AW17" s="678"/>
      <c r="AX17" s="678"/>
      <c r="AY17" s="678"/>
      <c r="AZ17" s="678"/>
      <c r="BA17" s="678"/>
      <c r="BB17" s="678"/>
      <c r="BC17" s="678"/>
      <c r="BD17" s="678"/>
      <c r="BE17" s="678"/>
      <c r="BF17" s="679"/>
      <c r="BG17" s="680" t="s">
        <v>128</v>
      </c>
      <c r="BH17" s="681"/>
      <c r="BI17" s="681"/>
      <c r="BJ17" s="681"/>
      <c r="BK17" s="681"/>
      <c r="BL17" s="681"/>
      <c r="BM17" s="681"/>
      <c r="BN17" s="682"/>
      <c r="BO17" s="713" t="s">
        <v>128</v>
      </c>
      <c r="BP17" s="713"/>
      <c r="BQ17" s="713"/>
      <c r="BR17" s="713"/>
      <c r="BS17" s="686" t="s">
        <v>128</v>
      </c>
      <c r="BT17" s="681"/>
      <c r="BU17" s="681"/>
      <c r="BV17" s="681"/>
      <c r="BW17" s="681"/>
      <c r="BX17" s="681"/>
      <c r="BY17" s="681"/>
      <c r="BZ17" s="681"/>
      <c r="CA17" s="681"/>
      <c r="CB17" s="727"/>
      <c r="CD17" s="719" t="s">
        <v>266</v>
      </c>
      <c r="CE17" s="720"/>
      <c r="CF17" s="720"/>
      <c r="CG17" s="720"/>
      <c r="CH17" s="720"/>
      <c r="CI17" s="720"/>
      <c r="CJ17" s="720"/>
      <c r="CK17" s="720"/>
      <c r="CL17" s="720"/>
      <c r="CM17" s="720"/>
      <c r="CN17" s="720"/>
      <c r="CO17" s="720"/>
      <c r="CP17" s="720"/>
      <c r="CQ17" s="721"/>
      <c r="CR17" s="680">
        <v>417318</v>
      </c>
      <c r="CS17" s="681"/>
      <c r="CT17" s="681"/>
      <c r="CU17" s="681"/>
      <c r="CV17" s="681"/>
      <c r="CW17" s="681"/>
      <c r="CX17" s="681"/>
      <c r="CY17" s="682"/>
      <c r="CZ17" s="713">
        <v>4.5999999999999996</v>
      </c>
      <c r="DA17" s="713"/>
      <c r="DB17" s="713"/>
      <c r="DC17" s="713"/>
      <c r="DD17" s="686" t="s">
        <v>128</v>
      </c>
      <c r="DE17" s="681"/>
      <c r="DF17" s="681"/>
      <c r="DG17" s="681"/>
      <c r="DH17" s="681"/>
      <c r="DI17" s="681"/>
      <c r="DJ17" s="681"/>
      <c r="DK17" s="681"/>
      <c r="DL17" s="681"/>
      <c r="DM17" s="681"/>
      <c r="DN17" s="681"/>
      <c r="DO17" s="681"/>
      <c r="DP17" s="682"/>
      <c r="DQ17" s="686">
        <v>387200</v>
      </c>
      <c r="DR17" s="681"/>
      <c r="DS17" s="681"/>
      <c r="DT17" s="681"/>
      <c r="DU17" s="681"/>
      <c r="DV17" s="681"/>
      <c r="DW17" s="681"/>
      <c r="DX17" s="681"/>
      <c r="DY17" s="681"/>
      <c r="DZ17" s="681"/>
      <c r="EA17" s="681"/>
      <c r="EB17" s="681"/>
      <c r="EC17" s="727"/>
    </row>
    <row r="18" spans="2:133" ht="11.25" customHeight="1" x14ac:dyDescent="0.15">
      <c r="B18" s="677" t="s">
        <v>267</v>
      </c>
      <c r="C18" s="678"/>
      <c r="D18" s="678"/>
      <c r="E18" s="678"/>
      <c r="F18" s="678"/>
      <c r="G18" s="678"/>
      <c r="H18" s="678"/>
      <c r="I18" s="678"/>
      <c r="J18" s="678"/>
      <c r="K18" s="678"/>
      <c r="L18" s="678"/>
      <c r="M18" s="678"/>
      <c r="N18" s="678"/>
      <c r="O18" s="678"/>
      <c r="P18" s="678"/>
      <c r="Q18" s="679"/>
      <c r="R18" s="680">
        <v>7689</v>
      </c>
      <c r="S18" s="681"/>
      <c r="T18" s="681"/>
      <c r="U18" s="681"/>
      <c r="V18" s="681"/>
      <c r="W18" s="681"/>
      <c r="X18" s="681"/>
      <c r="Y18" s="682"/>
      <c r="Z18" s="713">
        <v>0.1</v>
      </c>
      <c r="AA18" s="713"/>
      <c r="AB18" s="713"/>
      <c r="AC18" s="713"/>
      <c r="AD18" s="714">
        <v>7689</v>
      </c>
      <c r="AE18" s="714"/>
      <c r="AF18" s="714"/>
      <c r="AG18" s="714"/>
      <c r="AH18" s="714"/>
      <c r="AI18" s="714"/>
      <c r="AJ18" s="714"/>
      <c r="AK18" s="714"/>
      <c r="AL18" s="683">
        <v>0.2</v>
      </c>
      <c r="AM18" s="684"/>
      <c r="AN18" s="684"/>
      <c r="AO18" s="715"/>
      <c r="AP18" s="677" t="s">
        <v>268</v>
      </c>
      <c r="AQ18" s="678"/>
      <c r="AR18" s="678"/>
      <c r="AS18" s="678"/>
      <c r="AT18" s="678"/>
      <c r="AU18" s="678"/>
      <c r="AV18" s="678"/>
      <c r="AW18" s="678"/>
      <c r="AX18" s="678"/>
      <c r="AY18" s="678"/>
      <c r="AZ18" s="678"/>
      <c r="BA18" s="678"/>
      <c r="BB18" s="678"/>
      <c r="BC18" s="678"/>
      <c r="BD18" s="678"/>
      <c r="BE18" s="678"/>
      <c r="BF18" s="679"/>
      <c r="BG18" s="680" t="s">
        <v>128</v>
      </c>
      <c r="BH18" s="681"/>
      <c r="BI18" s="681"/>
      <c r="BJ18" s="681"/>
      <c r="BK18" s="681"/>
      <c r="BL18" s="681"/>
      <c r="BM18" s="681"/>
      <c r="BN18" s="682"/>
      <c r="BO18" s="713" t="s">
        <v>128</v>
      </c>
      <c r="BP18" s="713"/>
      <c r="BQ18" s="713"/>
      <c r="BR18" s="713"/>
      <c r="BS18" s="686" t="s">
        <v>128</v>
      </c>
      <c r="BT18" s="681"/>
      <c r="BU18" s="681"/>
      <c r="BV18" s="681"/>
      <c r="BW18" s="681"/>
      <c r="BX18" s="681"/>
      <c r="BY18" s="681"/>
      <c r="BZ18" s="681"/>
      <c r="CA18" s="681"/>
      <c r="CB18" s="727"/>
      <c r="CD18" s="719" t="s">
        <v>269</v>
      </c>
      <c r="CE18" s="720"/>
      <c r="CF18" s="720"/>
      <c r="CG18" s="720"/>
      <c r="CH18" s="720"/>
      <c r="CI18" s="720"/>
      <c r="CJ18" s="720"/>
      <c r="CK18" s="720"/>
      <c r="CL18" s="720"/>
      <c r="CM18" s="720"/>
      <c r="CN18" s="720"/>
      <c r="CO18" s="720"/>
      <c r="CP18" s="720"/>
      <c r="CQ18" s="721"/>
      <c r="CR18" s="680" t="s">
        <v>128</v>
      </c>
      <c r="CS18" s="681"/>
      <c r="CT18" s="681"/>
      <c r="CU18" s="681"/>
      <c r="CV18" s="681"/>
      <c r="CW18" s="681"/>
      <c r="CX18" s="681"/>
      <c r="CY18" s="682"/>
      <c r="CZ18" s="713" t="s">
        <v>128</v>
      </c>
      <c r="DA18" s="713"/>
      <c r="DB18" s="713"/>
      <c r="DC18" s="713"/>
      <c r="DD18" s="686" t="s">
        <v>243</v>
      </c>
      <c r="DE18" s="681"/>
      <c r="DF18" s="681"/>
      <c r="DG18" s="681"/>
      <c r="DH18" s="681"/>
      <c r="DI18" s="681"/>
      <c r="DJ18" s="681"/>
      <c r="DK18" s="681"/>
      <c r="DL18" s="681"/>
      <c r="DM18" s="681"/>
      <c r="DN18" s="681"/>
      <c r="DO18" s="681"/>
      <c r="DP18" s="682"/>
      <c r="DQ18" s="686" t="s">
        <v>128</v>
      </c>
      <c r="DR18" s="681"/>
      <c r="DS18" s="681"/>
      <c r="DT18" s="681"/>
      <c r="DU18" s="681"/>
      <c r="DV18" s="681"/>
      <c r="DW18" s="681"/>
      <c r="DX18" s="681"/>
      <c r="DY18" s="681"/>
      <c r="DZ18" s="681"/>
      <c r="EA18" s="681"/>
      <c r="EB18" s="681"/>
      <c r="EC18" s="727"/>
    </row>
    <row r="19" spans="2:133" ht="11.25" customHeight="1" x14ac:dyDescent="0.15">
      <c r="B19" s="677" t="s">
        <v>270</v>
      </c>
      <c r="C19" s="678"/>
      <c r="D19" s="678"/>
      <c r="E19" s="678"/>
      <c r="F19" s="678"/>
      <c r="G19" s="678"/>
      <c r="H19" s="678"/>
      <c r="I19" s="678"/>
      <c r="J19" s="678"/>
      <c r="K19" s="678"/>
      <c r="L19" s="678"/>
      <c r="M19" s="678"/>
      <c r="N19" s="678"/>
      <c r="O19" s="678"/>
      <c r="P19" s="678"/>
      <c r="Q19" s="679"/>
      <c r="R19" s="680">
        <v>5071</v>
      </c>
      <c r="S19" s="681"/>
      <c r="T19" s="681"/>
      <c r="U19" s="681"/>
      <c r="V19" s="681"/>
      <c r="W19" s="681"/>
      <c r="X19" s="681"/>
      <c r="Y19" s="682"/>
      <c r="Z19" s="713">
        <v>0.1</v>
      </c>
      <c r="AA19" s="713"/>
      <c r="AB19" s="713"/>
      <c r="AC19" s="713"/>
      <c r="AD19" s="714">
        <v>5071</v>
      </c>
      <c r="AE19" s="714"/>
      <c r="AF19" s="714"/>
      <c r="AG19" s="714"/>
      <c r="AH19" s="714"/>
      <c r="AI19" s="714"/>
      <c r="AJ19" s="714"/>
      <c r="AK19" s="714"/>
      <c r="AL19" s="683">
        <v>0.2</v>
      </c>
      <c r="AM19" s="684"/>
      <c r="AN19" s="684"/>
      <c r="AO19" s="715"/>
      <c r="AP19" s="677" t="s">
        <v>271</v>
      </c>
      <c r="AQ19" s="678"/>
      <c r="AR19" s="678"/>
      <c r="AS19" s="678"/>
      <c r="AT19" s="678"/>
      <c r="AU19" s="678"/>
      <c r="AV19" s="678"/>
      <c r="AW19" s="678"/>
      <c r="AX19" s="678"/>
      <c r="AY19" s="678"/>
      <c r="AZ19" s="678"/>
      <c r="BA19" s="678"/>
      <c r="BB19" s="678"/>
      <c r="BC19" s="678"/>
      <c r="BD19" s="678"/>
      <c r="BE19" s="678"/>
      <c r="BF19" s="679"/>
      <c r="BG19" s="680">
        <v>330</v>
      </c>
      <c r="BH19" s="681"/>
      <c r="BI19" s="681"/>
      <c r="BJ19" s="681"/>
      <c r="BK19" s="681"/>
      <c r="BL19" s="681"/>
      <c r="BM19" s="681"/>
      <c r="BN19" s="682"/>
      <c r="BO19" s="713">
        <v>0</v>
      </c>
      <c r="BP19" s="713"/>
      <c r="BQ19" s="713"/>
      <c r="BR19" s="713"/>
      <c r="BS19" s="686" t="s">
        <v>128</v>
      </c>
      <c r="BT19" s="681"/>
      <c r="BU19" s="681"/>
      <c r="BV19" s="681"/>
      <c r="BW19" s="681"/>
      <c r="BX19" s="681"/>
      <c r="BY19" s="681"/>
      <c r="BZ19" s="681"/>
      <c r="CA19" s="681"/>
      <c r="CB19" s="727"/>
      <c r="CD19" s="719" t="s">
        <v>272</v>
      </c>
      <c r="CE19" s="720"/>
      <c r="CF19" s="720"/>
      <c r="CG19" s="720"/>
      <c r="CH19" s="720"/>
      <c r="CI19" s="720"/>
      <c r="CJ19" s="720"/>
      <c r="CK19" s="720"/>
      <c r="CL19" s="720"/>
      <c r="CM19" s="720"/>
      <c r="CN19" s="720"/>
      <c r="CO19" s="720"/>
      <c r="CP19" s="720"/>
      <c r="CQ19" s="721"/>
      <c r="CR19" s="680" t="s">
        <v>128</v>
      </c>
      <c r="CS19" s="681"/>
      <c r="CT19" s="681"/>
      <c r="CU19" s="681"/>
      <c r="CV19" s="681"/>
      <c r="CW19" s="681"/>
      <c r="CX19" s="681"/>
      <c r="CY19" s="682"/>
      <c r="CZ19" s="713" t="s">
        <v>128</v>
      </c>
      <c r="DA19" s="713"/>
      <c r="DB19" s="713"/>
      <c r="DC19" s="713"/>
      <c r="DD19" s="686" t="s">
        <v>128</v>
      </c>
      <c r="DE19" s="681"/>
      <c r="DF19" s="681"/>
      <c r="DG19" s="681"/>
      <c r="DH19" s="681"/>
      <c r="DI19" s="681"/>
      <c r="DJ19" s="681"/>
      <c r="DK19" s="681"/>
      <c r="DL19" s="681"/>
      <c r="DM19" s="681"/>
      <c r="DN19" s="681"/>
      <c r="DO19" s="681"/>
      <c r="DP19" s="682"/>
      <c r="DQ19" s="686" t="s">
        <v>128</v>
      </c>
      <c r="DR19" s="681"/>
      <c r="DS19" s="681"/>
      <c r="DT19" s="681"/>
      <c r="DU19" s="681"/>
      <c r="DV19" s="681"/>
      <c r="DW19" s="681"/>
      <c r="DX19" s="681"/>
      <c r="DY19" s="681"/>
      <c r="DZ19" s="681"/>
      <c r="EA19" s="681"/>
      <c r="EB19" s="681"/>
      <c r="EC19" s="727"/>
    </row>
    <row r="20" spans="2:133" ht="11.25" customHeight="1" x14ac:dyDescent="0.15">
      <c r="B20" s="677" t="s">
        <v>273</v>
      </c>
      <c r="C20" s="678"/>
      <c r="D20" s="678"/>
      <c r="E20" s="678"/>
      <c r="F20" s="678"/>
      <c r="G20" s="678"/>
      <c r="H20" s="678"/>
      <c r="I20" s="678"/>
      <c r="J20" s="678"/>
      <c r="K20" s="678"/>
      <c r="L20" s="678"/>
      <c r="M20" s="678"/>
      <c r="N20" s="678"/>
      <c r="O20" s="678"/>
      <c r="P20" s="678"/>
      <c r="Q20" s="679"/>
      <c r="R20" s="680">
        <v>1954</v>
      </c>
      <c r="S20" s="681"/>
      <c r="T20" s="681"/>
      <c r="U20" s="681"/>
      <c r="V20" s="681"/>
      <c r="W20" s="681"/>
      <c r="X20" s="681"/>
      <c r="Y20" s="682"/>
      <c r="Z20" s="713">
        <v>0</v>
      </c>
      <c r="AA20" s="713"/>
      <c r="AB20" s="713"/>
      <c r="AC20" s="713"/>
      <c r="AD20" s="714">
        <v>1954</v>
      </c>
      <c r="AE20" s="714"/>
      <c r="AF20" s="714"/>
      <c r="AG20" s="714"/>
      <c r="AH20" s="714"/>
      <c r="AI20" s="714"/>
      <c r="AJ20" s="714"/>
      <c r="AK20" s="714"/>
      <c r="AL20" s="683">
        <v>0.1</v>
      </c>
      <c r="AM20" s="684"/>
      <c r="AN20" s="684"/>
      <c r="AO20" s="715"/>
      <c r="AP20" s="677" t="s">
        <v>274</v>
      </c>
      <c r="AQ20" s="678"/>
      <c r="AR20" s="678"/>
      <c r="AS20" s="678"/>
      <c r="AT20" s="678"/>
      <c r="AU20" s="678"/>
      <c r="AV20" s="678"/>
      <c r="AW20" s="678"/>
      <c r="AX20" s="678"/>
      <c r="AY20" s="678"/>
      <c r="AZ20" s="678"/>
      <c r="BA20" s="678"/>
      <c r="BB20" s="678"/>
      <c r="BC20" s="678"/>
      <c r="BD20" s="678"/>
      <c r="BE20" s="678"/>
      <c r="BF20" s="679"/>
      <c r="BG20" s="680">
        <v>330</v>
      </c>
      <c r="BH20" s="681"/>
      <c r="BI20" s="681"/>
      <c r="BJ20" s="681"/>
      <c r="BK20" s="681"/>
      <c r="BL20" s="681"/>
      <c r="BM20" s="681"/>
      <c r="BN20" s="682"/>
      <c r="BO20" s="713">
        <v>0</v>
      </c>
      <c r="BP20" s="713"/>
      <c r="BQ20" s="713"/>
      <c r="BR20" s="713"/>
      <c r="BS20" s="686" t="s">
        <v>174</v>
      </c>
      <c r="BT20" s="681"/>
      <c r="BU20" s="681"/>
      <c r="BV20" s="681"/>
      <c r="BW20" s="681"/>
      <c r="BX20" s="681"/>
      <c r="BY20" s="681"/>
      <c r="BZ20" s="681"/>
      <c r="CA20" s="681"/>
      <c r="CB20" s="727"/>
      <c r="CD20" s="719" t="s">
        <v>275</v>
      </c>
      <c r="CE20" s="720"/>
      <c r="CF20" s="720"/>
      <c r="CG20" s="720"/>
      <c r="CH20" s="720"/>
      <c r="CI20" s="720"/>
      <c r="CJ20" s="720"/>
      <c r="CK20" s="720"/>
      <c r="CL20" s="720"/>
      <c r="CM20" s="720"/>
      <c r="CN20" s="720"/>
      <c r="CO20" s="720"/>
      <c r="CP20" s="720"/>
      <c r="CQ20" s="721"/>
      <c r="CR20" s="680">
        <v>9054449</v>
      </c>
      <c r="CS20" s="681"/>
      <c r="CT20" s="681"/>
      <c r="CU20" s="681"/>
      <c r="CV20" s="681"/>
      <c r="CW20" s="681"/>
      <c r="CX20" s="681"/>
      <c r="CY20" s="682"/>
      <c r="CZ20" s="713">
        <v>100</v>
      </c>
      <c r="DA20" s="713"/>
      <c r="DB20" s="713"/>
      <c r="DC20" s="713"/>
      <c r="DD20" s="686">
        <v>1132788</v>
      </c>
      <c r="DE20" s="681"/>
      <c r="DF20" s="681"/>
      <c r="DG20" s="681"/>
      <c r="DH20" s="681"/>
      <c r="DI20" s="681"/>
      <c r="DJ20" s="681"/>
      <c r="DK20" s="681"/>
      <c r="DL20" s="681"/>
      <c r="DM20" s="681"/>
      <c r="DN20" s="681"/>
      <c r="DO20" s="681"/>
      <c r="DP20" s="682"/>
      <c r="DQ20" s="686">
        <v>4697566</v>
      </c>
      <c r="DR20" s="681"/>
      <c r="DS20" s="681"/>
      <c r="DT20" s="681"/>
      <c r="DU20" s="681"/>
      <c r="DV20" s="681"/>
      <c r="DW20" s="681"/>
      <c r="DX20" s="681"/>
      <c r="DY20" s="681"/>
      <c r="DZ20" s="681"/>
      <c r="EA20" s="681"/>
      <c r="EB20" s="681"/>
      <c r="EC20" s="727"/>
    </row>
    <row r="21" spans="2:133" ht="11.25" customHeight="1" x14ac:dyDescent="0.15">
      <c r="B21" s="677" t="s">
        <v>276</v>
      </c>
      <c r="C21" s="678"/>
      <c r="D21" s="678"/>
      <c r="E21" s="678"/>
      <c r="F21" s="678"/>
      <c r="G21" s="678"/>
      <c r="H21" s="678"/>
      <c r="I21" s="678"/>
      <c r="J21" s="678"/>
      <c r="K21" s="678"/>
      <c r="L21" s="678"/>
      <c r="M21" s="678"/>
      <c r="N21" s="678"/>
      <c r="O21" s="678"/>
      <c r="P21" s="678"/>
      <c r="Q21" s="679"/>
      <c r="R21" s="680">
        <v>664</v>
      </c>
      <c r="S21" s="681"/>
      <c r="T21" s="681"/>
      <c r="U21" s="681"/>
      <c r="V21" s="681"/>
      <c r="W21" s="681"/>
      <c r="X21" s="681"/>
      <c r="Y21" s="682"/>
      <c r="Z21" s="713">
        <v>0</v>
      </c>
      <c r="AA21" s="713"/>
      <c r="AB21" s="713"/>
      <c r="AC21" s="713"/>
      <c r="AD21" s="714">
        <v>664</v>
      </c>
      <c r="AE21" s="714"/>
      <c r="AF21" s="714"/>
      <c r="AG21" s="714"/>
      <c r="AH21" s="714"/>
      <c r="AI21" s="714"/>
      <c r="AJ21" s="714"/>
      <c r="AK21" s="714"/>
      <c r="AL21" s="683">
        <v>0</v>
      </c>
      <c r="AM21" s="684"/>
      <c r="AN21" s="684"/>
      <c r="AO21" s="715"/>
      <c r="AP21" s="774" t="s">
        <v>277</v>
      </c>
      <c r="AQ21" s="782"/>
      <c r="AR21" s="782"/>
      <c r="AS21" s="782"/>
      <c r="AT21" s="782"/>
      <c r="AU21" s="782"/>
      <c r="AV21" s="782"/>
      <c r="AW21" s="782"/>
      <c r="AX21" s="782"/>
      <c r="AY21" s="782"/>
      <c r="AZ21" s="782"/>
      <c r="BA21" s="782"/>
      <c r="BB21" s="782"/>
      <c r="BC21" s="782"/>
      <c r="BD21" s="782"/>
      <c r="BE21" s="782"/>
      <c r="BF21" s="776"/>
      <c r="BG21" s="680">
        <v>330</v>
      </c>
      <c r="BH21" s="681"/>
      <c r="BI21" s="681"/>
      <c r="BJ21" s="681"/>
      <c r="BK21" s="681"/>
      <c r="BL21" s="681"/>
      <c r="BM21" s="681"/>
      <c r="BN21" s="682"/>
      <c r="BO21" s="713">
        <v>0</v>
      </c>
      <c r="BP21" s="713"/>
      <c r="BQ21" s="713"/>
      <c r="BR21" s="713"/>
      <c r="BS21" s="686" t="s">
        <v>128</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278</v>
      </c>
      <c r="C22" s="678"/>
      <c r="D22" s="678"/>
      <c r="E22" s="678"/>
      <c r="F22" s="678"/>
      <c r="G22" s="678"/>
      <c r="H22" s="678"/>
      <c r="I22" s="678"/>
      <c r="J22" s="678"/>
      <c r="K22" s="678"/>
      <c r="L22" s="678"/>
      <c r="M22" s="678"/>
      <c r="N22" s="678"/>
      <c r="O22" s="678"/>
      <c r="P22" s="678"/>
      <c r="Q22" s="679"/>
      <c r="R22" s="680">
        <v>2401089</v>
      </c>
      <c r="S22" s="681"/>
      <c r="T22" s="681"/>
      <c r="U22" s="681"/>
      <c r="V22" s="681"/>
      <c r="W22" s="681"/>
      <c r="X22" s="681"/>
      <c r="Y22" s="682"/>
      <c r="Z22" s="713">
        <v>25.4</v>
      </c>
      <c r="AA22" s="713"/>
      <c r="AB22" s="713"/>
      <c r="AC22" s="713"/>
      <c r="AD22" s="714">
        <v>1776088</v>
      </c>
      <c r="AE22" s="714"/>
      <c r="AF22" s="714"/>
      <c r="AG22" s="714"/>
      <c r="AH22" s="714"/>
      <c r="AI22" s="714"/>
      <c r="AJ22" s="714"/>
      <c r="AK22" s="714"/>
      <c r="AL22" s="683">
        <v>54.6</v>
      </c>
      <c r="AM22" s="684"/>
      <c r="AN22" s="684"/>
      <c r="AO22" s="715"/>
      <c r="AP22" s="774" t="s">
        <v>279</v>
      </c>
      <c r="AQ22" s="782"/>
      <c r="AR22" s="782"/>
      <c r="AS22" s="782"/>
      <c r="AT22" s="782"/>
      <c r="AU22" s="782"/>
      <c r="AV22" s="782"/>
      <c r="AW22" s="782"/>
      <c r="AX22" s="782"/>
      <c r="AY22" s="782"/>
      <c r="AZ22" s="782"/>
      <c r="BA22" s="782"/>
      <c r="BB22" s="782"/>
      <c r="BC22" s="782"/>
      <c r="BD22" s="782"/>
      <c r="BE22" s="782"/>
      <c r="BF22" s="776"/>
      <c r="BG22" s="680" t="s">
        <v>128</v>
      </c>
      <c r="BH22" s="681"/>
      <c r="BI22" s="681"/>
      <c r="BJ22" s="681"/>
      <c r="BK22" s="681"/>
      <c r="BL22" s="681"/>
      <c r="BM22" s="681"/>
      <c r="BN22" s="682"/>
      <c r="BO22" s="713" t="s">
        <v>128</v>
      </c>
      <c r="BP22" s="713"/>
      <c r="BQ22" s="713"/>
      <c r="BR22" s="713"/>
      <c r="BS22" s="686" t="s">
        <v>174</v>
      </c>
      <c r="BT22" s="681"/>
      <c r="BU22" s="681"/>
      <c r="BV22" s="681"/>
      <c r="BW22" s="681"/>
      <c r="BX22" s="681"/>
      <c r="BY22" s="681"/>
      <c r="BZ22" s="681"/>
      <c r="CA22" s="681"/>
      <c r="CB22" s="727"/>
      <c r="CD22" s="784" t="s">
        <v>280</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281</v>
      </c>
      <c r="C23" s="678"/>
      <c r="D23" s="678"/>
      <c r="E23" s="678"/>
      <c r="F23" s="678"/>
      <c r="G23" s="678"/>
      <c r="H23" s="678"/>
      <c r="I23" s="678"/>
      <c r="J23" s="678"/>
      <c r="K23" s="678"/>
      <c r="L23" s="678"/>
      <c r="M23" s="678"/>
      <c r="N23" s="678"/>
      <c r="O23" s="678"/>
      <c r="P23" s="678"/>
      <c r="Q23" s="679"/>
      <c r="R23" s="680">
        <v>1776088</v>
      </c>
      <c r="S23" s="681"/>
      <c r="T23" s="681"/>
      <c r="U23" s="681"/>
      <c r="V23" s="681"/>
      <c r="W23" s="681"/>
      <c r="X23" s="681"/>
      <c r="Y23" s="682"/>
      <c r="Z23" s="713">
        <v>18.8</v>
      </c>
      <c r="AA23" s="713"/>
      <c r="AB23" s="713"/>
      <c r="AC23" s="713"/>
      <c r="AD23" s="714">
        <v>1776088</v>
      </c>
      <c r="AE23" s="714"/>
      <c r="AF23" s="714"/>
      <c r="AG23" s="714"/>
      <c r="AH23" s="714"/>
      <c r="AI23" s="714"/>
      <c r="AJ23" s="714"/>
      <c r="AK23" s="714"/>
      <c r="AL23" s="683">
        <v>54.6</v>
      </c>
      <c r="AM23" s="684"/>
      <c r="AN23" s="684"/>
      <c r="AO23" s="715"/>
      <c r="AP23" s="774" t="s">
        <v>282</v>
      </c>
      <c r="AQ23" s="782"/>
      <c r="AR23" s="782"/>
      <c r="AS23" s="782"/>
      <c r="AT23" s="782"/>
      <c r="AU23" s="782"/>
      <c r="AV23" s="782"/>
      <c r="AW23" s="782"/>
      <c r="AX23" s="782"/>
      <c r="AY23" s="782"/>
      <c r="AZ23" s="782"/>
      <c r="BA23" s="782"/>
      <c r="BB23" s="782"/>
      <c r="BC23" s="782"/>
      <c r="BD23" s="782"/>
      <c r="BE23" s="782"/>
      <c r="BF23" s="776"/>
      <c r="BG23" s="680" t="s">
        <v>128</v>
      </c>
      <c r="BH23" s="681"/>
      <c r="BI23" s="681"/>
      <c r="BJ23" s="681"/>
      <c r="BK23" s="681"/>
      <c r="BL23" s="681"/>
      <c r="BM23" s="681"/>
      <c r="BN23" s="682"/>
      <c r="BO23" s="713" t="s">
        <v>243</v>
      </c>
      <c r="BP23" s="713"/>
      <c r="BQ23" s="713"/>
      <c r="BR23" s="713"/>
      <c r="BS23" s="686" t="s">
        <v>128</v>
      </c>
      <c r="BT23" s="681"/>
      <c r="BU23" s="681"/>
      <c r="BV23" s="681"/>
      <c r="BW23" s="681"/>
      <c r="BX23" s="681"/>
      <c r="BY23" s="681"/>
      <c r="BZ23" s="681"/>
      <c r="CA23" s="681"/>
      <c r="CB23" s="727"/>
      <c r="CD23" s="784" t="s">
        <v>221</v>
      </c>
      <c r="CE23" s="785"/>
      <c r="CF23" s="785"/>
      <c r="CG23" s="785"/>
      <c r="CH23" s="785"/>
      <c r="CI23" s="785"/>
      <c r="CJ23" s="785"/>
      <c r="CK23" s="785"/>
      <c r="CL23" s="785"/>
      <c r="CM23" s="785"/>
      <c r="CN23" s="785"/>
      <c r="CO23" s="785"/>
      <c r="CP23" s="785"/>
      <c r="CQ23" s="786"/>
      <c r="CR23" s="784" t="s">
        <v>283</v>
      </c>
      <c r="CS23" s="785"/>
      <c r="CT23" s="785"/>
      <c r="CU23" s="785"/>
      <c r="CV23" s="785"/>
      <c r="CW23" s="785"/>
      <c r="CX23" s="785"/>
      <c r="CY23" s="786"/>
      <c r="CZ23" s="784" t="s">
        <v>284</v>
      </c>
      <c r="DA23" s="785"/>
      <c r="DB23" s="785"/>
      <c r="DC23" s="786"/>
      <c r="DD23" s="784" t="s">
        <v>285</v>
      </c>
      <c r="DE23" s="785"/>
      <c r="DF23" s="785"/>
      <c r="DG23" s="785"/>
      <c r="DH23" s="785"/>
      <c r="DI23" s="785"/>
      <c r="DJ23" s="785"/>
      <c r="DK23" s="786"/>
      <c r="DL23" s="793" t="s">
        <v>286</v>
      </c>
      <c r="DM23" s="794"/>
      <c r="DN23" s="794"/>
      <c r="DO23" s="794"/>
      <c r="DP23" s="794"/>
      <c r="DQ23" s="794"/>
      <c r="DR23" s="794"/>
      <c r="DS23" s="794"/>
      <c r="DT23" s="794"/>
      <c r="DU23" s="794"/>
      <c r="DV23" s="795"/>
      <c r="DW23" s="784" t="s">
        <v>287</v>
      </c>
      <c r="DX23" s="785"/>
      <c r="DY23" s="785"/>
      <c r="DZ23" s="785"/>
      <c r="EA23" s="785"/>
      <c r="EB23" s="785"/>
      <c r="EC23" s="786"/>
    </row>
    <row r="24" spans="2:133" ht="11.25" customHeight="1" x14ac:dyDescent="0.15">
      <c r="B24" s="677" t="s">
        <v>288</v>
      </c>
      <c r="C24" s="678"/>
      <c r="D24" s="678"/>
      <c r="E24" s="678"/>
      <c r="F24" s="678"/>
      <c r="G24" s="678"/>
      <c r="H24" s="678"/>
      <c r="I24" s="678"/>
      <c r="J24" s="678"/>
      <c r="K24" s="678"/>
      <c r="L24" s="678"/>
      <c r="M24" s="678"/>
      <c r="N24" s="678"/>
      <c r="O24" s="678"/>
      <c r="P24" s="678"/>
      <c r="Q24" s="679"/>
      <c r="R24" s="680">
        <v>625001</v>
      </c>
      <c r="S24" s="681"/>
      <c r="T24" s="681"/>
      <c r="U24" s="681"/>
      <c r="V24" s="681"/>
      <c r="W24" s="681"/>
      <c r="X24" s="681"/>
      <c r="Y24" s="682"/>
      <c r="Z24" s="713">
        <v>6.6</v>
      </c>
      <c r="AA24" s="713"/>
      <c r="AB24" s="713"/>
      <c r="AC24" s="713"/>
      <c r="AD24" s="714" t="s">
        <v>128</v>
      </c>
      <c r="AE24" s="714"/>
      <c r="AF24" s="714"/>
      <c r="AG24" s="714"/>
      <c r="AH24" s="714"/>
      <c r="AI24" s="714"/>
      <c r="AJ24" s="714"/>
      <c r="AK24" s="714"/>
      <c r="AL24" s="683" t="s">
        <v>128</v>
      </c>
      <c r="AM24" s="684"/>
      <c r="AN24" s="684"/>
      <c r="AO24" s="715"/>
      <c r="AP24" s="774" t="s">
        <v>289</v>
      </c>
      <c r="AQ24" s="782"/>
      <c r="AR24" s="782"/>
      <c r="AS24" s="782"/>
      <c r="AT24" s="782"/>
      <c r="AU24" s="782"/>
      <c r="AV24" s="782"/>
      <c r="AW24" s="782"/>
      <c r="AX24" s="782"/>
      <c r="AY24" s="782"/>
      <c r="AZ24" s="782"/>
      <c r="BA24" s="782"/>
      <c r="BB24" s="782"/>
      <c r="BC24" s="782"/>
      <c r="BD24" s="782"/>
      <c r="BE24" s="782"/>
      <c r="BF24" s="776"/>
      <c r="BG24" s="680" t="s">
        <v>128</v>
      </c>
      <c r="BH24" s="681"/>
      <c r="BI24" s="681"/>
      <c r="BJ24" s="681"/>
      <c r="BK24" s="681"/>
      <c r="BL24" s="681"/>
      <c r="BM24" s="681"/>
      <c r="BN24" s="682"/>
      <c r="BO24" s="713" t="s">
        <v>128</v>
      </c>
      <c r="BP24" s="713"/>
      <c r="BQ24" s="713"/>
      <c r="BR24" s="713"/>
      <c r="BS24" s="686" t="s">
        <v>128</v>
      </c>
      <c r="BT24" s="681"/>
      <c r="BU24" s="681"/>
      <c r="BV24" s="681"/>
      <c r="BW24" s="681"/>
      <c r="BX24" s="681"/>
      <c r="BY24" s="681"/>
      <c r="BZ24" s="681"/>
      <c r="CA24" s="681"/>
      <c r="CB24" s="727"/>
      <c r="CD24" s="738" t="s">
        <v>290</v>
      </c>
      <c r="CE24" s="739"/>
      <c r="CF24" s="739"/>
      <c r="CG24" s="739"/>
      <c r="CH24" s="739"/>
      <c r="CI24" s="739"/>
      <c r="CJ24" s="739"/>
      <c r="CK24" s="739"/>
      <c r="CL24" s="739"/>
      <c r="CM24" s="739"/>
      <c r="CN24" s="739"/>
      <c r="CO24" s="739"/>
      <c r="CP24" s="739"/>
      <c r="CQ24" s="740"/>
      <c r="CR24" s="735">
        <v>2518887</v>
      </c>
      <c r="CS24" s="736"/>
      <c r="CT24" s="736"/>
      <c r="CU24" s="736"/>
      <c r="CV24" s="736"/>
      <c r="CW24" s="736"/>
      <c r="CX24" s="736"/>
      <c r="CY24" s="779"/>
      <c r="CZ24" s="780">
        <v>27.8</v>
      </c>
      <c r="DA24" s="751"/>
      <c r="DB24" s="751"/>
      <c r="DC24" s="783"/>
      <c r="DD24" s="778">
        <v>1466069</v>
      </c>
      <c r="DE24" s="736"/>
      <c r="DF24" s="736"/>
      <c r="DG24" s="736"/>
      <c r="DH24" s="736"/>
      <c r="DI24" s="736"/>
      <c r="DJ24" s="736"/>
      <c r="DK24" s="779"/>
      <c r="DL24" s="778">
        <v>1446449</v>
      </c>
      <c r="DM24" s="736"/>
      <c r="DN24" s="736"/>
      <c r="DO24" s="736"/>
      <c r="DP24" s="736"/>
      <c r="DQ24" s="736"/>
      <c r="DR24" s="736"/>
      <c r="DS24" s="736"/>
      <c r="DT24" s="736"/>
      <c r="DU24" s="736"/>
      <c r="DV24" s="779"/>
      <c r="DW24" s="780">
        <v>42.8</v>
      </c>
      <c r="DX24" s="751"/>
      <c r="DY24" s="751"/>
      <c r="DZ24" s="751"/>
      <c r="EA24" s="751"/>
      <c r="EB24" s="751"/>
      <c r="EC24" s="781"/>
    </row>
    <row r="25" spans="2:133" ht="11.25" customHeight="1" x14ac:dyDescent="0.15">
      <c r="B25" s="677" t="s">
        <v>291</v>
      </c>
      <c r="C25" s="678"/>
      <c r="D25" s="678"/>
      <c r="E25" s="678"/>
      <c r="F25" s="678"/>
      <c r="G25" s="678"/>
      <c r="H25" s="678"/>
      <c r="I25" s="678"/>
      <c r="J25" s="678"/>
      <c r="K25" s="678"/>
      <c r="L25" s="678"/>
      <c r="M25" s="678"/>
      <c r="N25" s="678"/>
      <c r="O25" s="678"/>
      <c r="P25" s="678"/>
      <c r="Q25" s="679"/>
      <c r="R25" s="680" t="s">
        <v>243</v>
      </c>
      <c r="S25" s="681"/>
      <c r="T25" s="681"/>
      <c r="U25" s="681"/>
      <c r="V25" s="681"/>
      <c r="W25" s="681"/>
      <c r="X25" s="681"/>
      <c r="Y25" s="682"/>
      <c r="Z25" s="713" t="s">
        <v>128</v>
      </c>
      <c r="AA25" s="713"/>
      <c r="AB25" s="713"/>
      <c r="AC25" s="713"/>
      <c r="AD25" s="714" t="s">
        <v>174</v>
      </c>
      <c r="AE25" s="714"/>
      <c r="AF25" s="714"/>
      <c r="AG25" s="714"/>
      <c r="AH25" s="714"/>
      <c r="AI25" s="714"/>
      <c r="AJ25" s="714"/>
      <c r="AK25" s="714"/>
      <c r="AL25" s="683" t="s">
        <v>174</v>
      </c>
      <c r="AM25" s="684"/>
      <c r="AN25" s="684"/>
      <c r="AO25" s="715"/>
      <c r="AP25" s="774" t="s">
        <v>292</v>
      </c>
      <c r="AQ25" s="782"/>
      <c r="AR25" s="782"/>
      <c r="AS25" s="782"/>
      <c r="AT25" s="782"/>
      <c r="AU25" s="782"/>
      <c r="AV25" s="782"/>
      <c r="AW25" s="782"/>
      <c r="AX25" s="782"/>
      <c r="AY25" s="782"/>
      <c r="AZ25" s="782"/>
      <c r="BA25" s="782"/>
      <c r="BB25" s="782"/>
      <c r="BC25" s="782"/>
      <c r="BD25" s="782"/>
      <c r="BE25" s="782"/>
      <c r="BF25" s="776"/>
      <c r="BG25" s="680" t="s">
        <v>128</v>
      </c>
      <c r="BH25" s="681"/>
      <c r="BI25" s="681"/>
      <c r="BJ25" s="681"/>
      <c r="BK25" s="681"/>
      <c r="BL25" s="681"/>
      <c r="BM25" s="681"/>
      <c r="BN25" s="682"/>
      <c r="BO25" s="713" t="s">
        <v>243</v>
      </c>
      <c r="BP25" s="713"/>
      <c r="BQ25" s="713"/>
      <c r="BR25" s="713"/>
      <c r="BS25" s="686" t="s">
        <v>128</v>
      </c>
      <c r="BT25" s="681"/>
      <c r="BU25" s="681"/>
      <c r="BV25" s="681"/>
      <c r="BW25" s="681"/>
      <c r="BX25" s="681"/>
      <c r="BY25" s="681"/>
      <c r="BZ25" s="681"/>
      <c r="CA25" s="681"/>
      <c r="CB25" s="727"/>
      <c r="CD25" s="719" t="s">
        <v>293</v>
      </c>
      <c r="CE25" s="720"/>
      <c r="CF25" s="720"/>
      <c r="CG25" s="720"/>
      <c r="CH25" s="720"/>
      <c r="CI25" s="720"/>
      <c r="CJ25" s="720"/>
      <c r="CK25" s="720"/>
      <c r="CL25" s="720"/>
      <c r="CM25" s="720"/>
      <c r="CN25" s="720"/>
      <c r="CO25" s="720"/>
      <c r="CP25" s="720"/>
      <c r="CQ25" s="721"/>
      <c r="CR25" s="680">
        <v>798487</v>
      </c>
      <c r="CS25" s="699"/>
      <c r="CT25" s="699"/>
      <c r="CU25" s="699"/>
      <c r="CV25" s="699"/>
      <c r="CW25" s="699"/>
      <c r="CX25" s="699"/>
      <c r="CY25" s="700"/>
      <c r="CZ25" s="683">
        <v>8.8000000000000007</v>
      </c>
      <c r="DA25" s="701"/>
      <c r="DB25" s="701"/>
      <c r="DC25" s="702"/>
      <c r="DD25" s="686">
        <v>729910</v>
      </c>
      <c r="DE25" s="699"/>
      <c r="DF25" s="699"/>
      <c r="DG25" s="699"/>
      <c r="DH25" s="699"/>
      <c r="DI25" s="699"/>
      <c r="DJ25" s="699"/>
      <c r="DK25" s="700"/>
      <c r="DL25" s="686">
        <v>713530</v>
      </c>
      <c r="DM25" s="699"/>
      <c r="DN25" s="699"/>
      <c r="DO25" s="699"/>
      <c r="DP25" s="699"/>
      <c r="DQ25" s="699"/>
      <c r="DR25" s="699"/>
      <c r="DS25" s="699"/>
      <c r="DT25" s="699"/>
      <c r="DU25" s="699"/>
      <c r="DV25" s="700"/>
      <c r="DW25" s="683">
        <v>21.1</v>
      </c>
      <c r="DX25" s="701"/>
      <c r="DY25" s="701"/>
      <c r="DZ25" s="701"/>
      <c r="EA25" s="701"/>
      <c r="EB25" s="701"/>
      <c r="EC25" s="722"/>
    </row>
    <row r="26" spans="2:133" ht="11.25" customHeight="1" x14ac:dyDescent="0.15">
      <c r="B26" s="677" t="s">
        <v>294</v>
      </c>
      <c r="C26" s="678"/>
      <c r="D26" s="678"/>
      <c r="E26" s="678"/>
      <c r="F26" s="678"/>
      <c r="G26" s="678"/>
      <c r="H26" s="678"/>
      <c r="I26" s="678"/>
      <c r="J26" s="678"/>
      <c r="K26" s="678"/>
      <c r="L26" s="678"/>
      <c r="M26" s="678"/>
      <c r="N26" s="678"/>
      <c r="O26" s="678"/>
      <c r="P26" s="678"/>
      <c r="Q26" s="679"/>
      <c r="R26" s="680">
        <v>3838914</v>
      </c>
      <c r="S26" s="681"/>
      <c r="T26" s="681"/>
      <c r="U26" s="681"/>
      <c r="V26" s="681"/>
      <c r="W26" s="681"/>
      <c r="X26" s="681"/>
      <c r="Y26" s="682"/>
      <c r="Z26" s="713">
        <v>40.700000000000003</v>
      </c>
      <c r="AA26" s="713"/>
      <c r="AB26" s="713"/>
      <c r="AC26" s="713"/>
      <c r="AD26" s="714">
        <v>3213913</v>
      </c>
      <c r="AE26" s="714"/>
      <c r="AF26" s="714"/>
      <c r="AG26" s="714"/>
      <c r="AH26" s="714"/>
      <c r="AI26" s="714"/>
      <c r="AJ26" s="714"/>
      <c r="AK26" s="714"/>
      <c r="AL26" s="683">
        <v>98.8</v>
      </c>
      <c r="AM26" s="684"/>
      <c r="AN26" s="684"/>
      <c r="AO26" s="715"/>
      <c r="AP26" s="774" t="s">
        <v>295</v>
      </c>
      <c r="AQ26" s="775"/>
      <c r="AR26" s="775"/>
      <c r="AS26" s="775"/>
      <c r="AT26" s="775"/>
      <c r="AU26" s="775"/>
      <c r="AV26" s="775"/>
      <c r="AW26" s="775"/>
      <c r="AX26" s="775"/>
      <c r="AY26" s="775"/>
      <c r="AZ26" s="775"/>
      <c r="BA26" s="775"/>
      <c r="BB26" s="775"/>
      <c r="BC26" s="775"/>
      <c r="BD26" s="775"/>
      <c r="BE26" s="775"/>
      <c r="BF26" s="776"/>
      <c r="BG26" s="680" t="s">
        <v>128</v>
      </c>
      <c r="BH26" s="681"/>
      <c r="BI26" s="681"/>
      <c r="BJ26" s="681"/>
      <c r="BK26" s="681"/>
      <c r="BL26" s="681"/>
      <c r="BM26" s="681"/>
      <c r="BN26" s="682"/>
      <c r="BO26" s="713" t="s">
        <v>174</v>
      </c>
      <c r="BP26" s="713"/>
      <c r="BQ26" s="713"/>
      <c r="BR26" s="713"/>
      <c r="BS26" s="686" t="s">
        <v>128</v>
      </c>
      <c r="BT26" s="681"/>
      <c r="BU26" s="681"/>
      <c r="BV26" s="681"/>
      <c r="BW26" s="681"/>
      <c r="BX26" s="681"/>
      <c r="BY26" s="681"/>
      <c r="BZ26" s="681"/>
      <c r="CA26" s="681"/>
      <c r="CB26" s="727"/>
      <c r="CD26" s="719" t="s">
        <v>296</v>
      </c>
      <c r="CE26" s="720"/>
      <c r="CF26" s="720"/>
      <c r="CG26" s="720"/>
      <c r="CH26" s="720"/>
      <c r="CI26" s="720"/>
      <c r="CJ26" s="720"/>
      <c r="CK26" s="720"/>
      <c r="CL26" s="720"/>
      <c r="CM26" s="720"/>
      <c r="CN26" s="720"/>
      <c r="CO26" s="720"/>
      <c r="CP26" s="720"/>
      <c r="CQ26" s="721"/>
      <c r="CR26" s="680">
        <v>413813</v>
      </c>
      <c r="CS26" s="681"/>
      <c r="CT26" s="681"/>
      <c r="CU26" s="681"/>
      <c r="CV26" s="681"/>
      <c r="CW26" s="681"/>
      <c r="CX26" s="681"/>
      <c r="CY26" s="682"/>
      <c r="CZ26" s="683">
        <v>4.5999999999999996</v>
      </c>
      <c r="DA26" s="701"/>
      <c r="DB26" s="701"/>
      <c r="DC26" s="702"/>
      <c r="DD26" s="686">
        <v>372637</v>
      </c>
      <c r="DE26" s="681"/>
      <c r="DF26" s="681"/>
      <c r="DG26" s="681"/>
      <c r="DH26" s="681"/>
      <c r="DI26" s="681"/>
      <c r="DJ26" s="681"/>
      <c r="DK26" s="682"/>
      <c r="DL26" s="686" t="s">
        <v>128</v>
      </c>
      <c r="DM26" s="681"/>
      <c r="DN26" s="681"/>
      <c r="DO26" s="681"/>
      <c r="DP26" s="681"/>
      <c r="DQ26" s="681"/>
      <c r="DR26" s="681"/>
      <c r="DS26" s="681"/>
      <c r="DT26" s="681"/>
      <c r="DU26" s="681"/>
      <c r="DV26" s="682"/>
      <c r="DW26" s="683" t="s">
        <v>128</v>
      </c>
      <c r="DX26" s="701"/>
      <c r="DY26" s="701"/>
      <c r="DZ26" s="701"/>
      <c r="EA26" s="701"/>
      <c r="EB26" s="701"/>
      <c r="EC26" s="722"/>
    </row>
    <row r="27" spans="2:133" ht="11.25" customHeight="1" x14ac:dyDescent="0.15">
      <c r="B27" s="677" t="s">
        <v>297</v>
      </c>
      <c r="C27" s="678"/>
      <c r="D27" s="678"/>
      <c r="E27" s="678"/>
      <c r="F27" s="678"/>
      <c r="G27" s="678"/>
      <c r="H27" s="678"/>
      <c r="I27" s="678"/>
      <c r="J27" s="678"/>
      <c r="K27" s="678"/>
      <c r="L27" s="678"/>
      <c r="M27" s="678"/>
      <c r="N27" s="678"/>
      <c r="O27" s="678"/>
      <c r="P27" s="678"/>
      <c r="Q27" s="679"/>
      <c r="R27" s="680">
        <v>876</v>
      </c>
      <c r="S27" s="681"/>
      <c r="T27" s="681"/>
      <c r="U27" s="681"/>
      <c r="V27" s="681"/>
      <c r="W27" s="681"/>
      <c r="X27" s="681"/>
      <c r="Y27" s="682"/>
      <c r="Z27" s="713">
        <v>0</v>
      </c>
      <c r="AA27" s="713"/>
      <c r="AB27" s="713"/>
      <c r="AC27" s="713"/>
      <c r="AD27" s="714">
        <v>876</v>
      </c>
      <c r="AE27" s="714"/>
      <c r="AF27" s="714"/>
      <c r="AG27" s="714"/>
      <c r="AH27" s="714"/>
      <c r="AI27" s="714"/>
      <c r="AJ27" s="714"/>
      <c r="AK27" s="714"/>
      <c r="AL27" s="683">
        <v>0</v>
      </c>
      <c r="AM27" s="684"/>
      <c r="AN27" s="684"/>
      <c r="AO27" s="715"/>
      <c r="AP27" s="677" t="s">
        <v>298</v>
      </c>
      <c r="AQ27" s="678"/>
      <c r="AR27" s="678"/>
      <c r="AS27" s="678"/>
      <c r="AT27" s="678"/>
      <c r="AU27" s="678"/>
      <c r="AV27" s="678"/>
      <c r="AW27" s="678"/>
      <c r="AX27" s="678"/>
      <c r="AY27" s="678"/>
      <c r="AZ27" s="678"/>
      <c r="BA27" s="678"/>
      <c r="BB27" s="678"/>
      <c r="BC27" s="678"/>
      <c r="BD27" s="678"/>
      <c r="BE27" s="678"/>
      <c r="BF27" s="679"/>
      <c r="BG27" s="680">
        <v>1112239</v>
      </c>
      <c r="BH27" s="681"/>
      <c r="BI27" s="681"/>
      <c r="BJ27" s="681"/>
      <c r="BK27" s="681"/>
      <c r="BL27" s="681"/>
      <c r="BM27" s="681"/>
      <c r="BN27" s="682"/>
      <c r="BO27" s="713">
        <v>100</v>
      </c>
      <c r="BP27" s="713"/>
      <c r="BQ27" s="713"/>
      <c r="BR27" s="713"/>
      <c r="BS27" s="686" t="s">
        <v>128</v>
      </c>
      <c r="BT27" s="681"/>
      <c r="BU27" s="681"/>
      <c r="BV27" s="681"/>
      <c r="BW27" s="681"/>
      <c r="BX27" s="681"/>
      <c r="BY27" s="681"/>
      <c r="BZ27" s="681"/>
      <c r="CA27" s="681"/>
      <c r="CB27" s="727"/>
      <c r="CD27" s="719" t="s">
        <v>299</v>
      </c>
      <c r="CE27" s="720"/>
      <c r="CF27" s="720"/>
      <c r="CG27" s="720"/>
      <c r="CH27" s="720"/>
      <c r="CI27" s="720"/>
      <c r="CJ27" s="720"/>
      <c r="CK27" s="720"/>
      <c r="CL27" s="720"/>
      <c r="CM27" s="720"/>
      <c r="CN27" s="720"/>
      <c r="CO27" s="720"/>
      <c r="CP27" s="720"/>
      <c r="CQ27" s="721"/>
      <c r="CR27" s="680">
        <v>1303082</v>
      </c>
      <c r="CS27" s="699"/>
      <c r="CT27" s="699"/>
      <c r="CU27" s="699"/>
      <c r="CV27" s="699"/>
      <c r="CW27" s="699"/>
      <c r="CX27" s="699"/>
      <c r="CY27" s="700"/>
      <c r="CZ27" s="683">
        <v>14.4</v>
      </c>
      <c r="DA27" s="701"/>
      <c r="DB27" s="701"/>
      <c r="DC27" s="702"/>
      <c r="DD27" s="686">
        <v>348959</v>
      </c>
      <c r="DE27" s="699"/>
      <c r="DF27" s="699"/>
      <c r="DG27" s="699"/>
      <c r="DH27" s="699"/>
      <c r="DI27" s="699"/>
      <c r="DJ27" s="699"/>
      <c r="DK27" s="700"/>
      <c r="DL27" s="686">
        <v>345719</v>
      </c>
      <c r="DM27" s="699"/>
      <c r="DN27" s="699"/>
      <c r="DO27" s="699"/>
      <c r="DP27" s="699"/>
      <c r="DQ27" s="699"/>
      <c r="DR27" s="699"/>
      <c r="DS27" s="699"/>
      <c r="DT27" s="699"/>
      <c r="DU27" s="699"/>
      <c r="DV27" s="700"/>
      <c r="DW27" s="683">
        <v>10.199999999999999</v>
      </c>
      <c r="DX27" s="701"/>
      <c r="DY27" s="701"/>
      <c r="DZ27" s="701"/>
      <c r="EA27" s="701"/>
      <c r="EB27" s="701"/>
      <c r="EC27" s="722"/>
    </row>
    <row r="28" spans="2:133" ht="11.25" customHeight="1" x14ac:dyDescent="0.15">
      <c r="B28" s="677" t="s">
        <v>300</v>
      </c>
      <c r="C28" s="678"/>
      <c r="D28" s="678"/>
      <c r="E28" s="678"/>
      <c r="F28" s="678"/>
      <c r="G28" s="678"/>
      <c r="H28" s="678"/>
      <c r="I28" s="678"/>
      <c r="J28" s="678"/>
      <c r="K28" s="678"/>
      <c r="L28" s="678"/>
      <c r="M28" s="678"/>
      <c r="N28" s="678"/>
      <c r="O28" s="678"/>
      <c r="P28" s="678"/>
      <c r="Q28" s="679"/>
      <c r="R28" s="680">
        <v>18964</v>
      </c>
      <c r="S28" s="681"/>
      <c r="T28" s="681"/>
      <c r="U28" s="681"/>
      <c r="V28" s="681"/>
      <c r="W28" s="681"/>
      <c r="X28" s="681"/>
      <c r="Y28" s="682"/>
      <c r="Z28" s="713">
        <v>0.2</v>
      </c>
      <c r="AA28" s="713"/>
      <c r="AB28" s="713"/>
      <c r="AC28" s="713"/>
      <c r="AD28" s="714" t="s">
        <v>128</v>
      </c>
      <c r="AE28" s="714"/>
      <c r="AF28" s="714"/>
      <c r="AG28" s="714"/>
      <c r="AH28" s="714"/>
      <c r="AI28" s="714"/>
      <c r="AJ28" s="714"/>
      <c r="AK28" s="714"/>
      <c r="AL28" s="683" t="s">
        <v>128</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301</v>
      </c>
      <c r="CE28" s="720"/>
      <c r="CF28" s="720"/>
      <c r="CG28" s="720"/>
      <c r="CH28" s="720"/>
      <c r="CI28" s="720"/>
      <c r="CJ28" s="720"/>
      <c r="CK28" s="720"/>
      <c r="CL28" s="720"/>
      <c r="CM28" s="720"/>
      <c r="CN28" s="720"/>
      <c r="CO28" s="720"/>
      <c r="CP28" s="720"/>
      <c r="CQ28" s="721"/>
      <c r="CR28" s="680">
        <v>417318</v>
      </c>
      <c r="CS28" s="681"/>
      <c r="CT28" s="681"/>
      <c r="CU28" s="681"/>
      <c r="CV28" s="681"/>
      <c r="CW28" s="681"/>
      <c r="CX28" s="681"/>
      <c r="CY28" s="682"/>
      <c r="CZ28" s="683">
        <v>4.5999999999999996</v>
      </c>
      <c r="DA28" s="701"/>
      <c r="DB28" s="701"/>
      <c r="DC28" s="702"/>
      <c r="DD28" s="686">
        <v>387200</v>
      </c>
      <c r="DE28" s="681"/>
      <c r="DF28" s="681"/>
      <c r="DG28" s="681"/>
      <c r="DH28" s="681"/>
      <c r="DI28" s="681"/>
      <c r="DJ28" s="681"/>
      <c r="DK28" s="682"/>
      <c r="DL28" s="686">
        <v>387200</v>
      </c>
      <c r="DM28" s="681"/>
      <c r="DN28" s="681"/>
      <c r="DO28" s="681"/>
      <c r="DP28" s="681"/>
      <c r="DQ28" s="681"/>
      <c r="DR28" s="681"/>
      <c r="DS28" s="681"/>
      <c r="DT28" s="681"/>
      <c r="DU28" s="681"/>
      <c r="DV28" s="682"/>
      <c r="DW28" s="683">
        <v>11.5</v>
      </c>
      <c r="DX28" s="701"/>
      <c r="DY28" s="701"/>
      <c r="DZ28" s="701"/>
      <c r="EA28" s="701"/>
      <c r="EB28" s="701"/>
      <c r="EC28" s="722"/>
    </row>
    <row r="29" spans="2:133" ht="11.25" customHeight="1" x14ac:dyDescent="0.15">
      <c r="B29" s="677" t="s">
        <v>302</v>
      </c>
      <c r="C29" s="678"/>
      <c r="D29" s="678"/>
      <c r="E29" s="678"/>
      <c r="F29" s="678"/>
      <c r="G29" s="678"/>
      <c r="H29" s="678"/>
      <c r="I29" s="678"/>
      <c r="J29" s="678"/>
      <c r="K29" s="678"/>
      <c r="L29" s="678"/>
      <c r="M29" s="678"/>
      <c r="N29" s="678"/>
      <c r="O29" s="678"/>
      <c r="P29" s="678"/>
      <c r="Q29" s="679"/>
      <c r="R29" s="680">
        <v>96615</v>
      </c>
      <c r="S29" s="681"/>
      <c r="T29" s="681"/>
      <c r="U29" s="681"/>
      <c r="V29" s="681"/>
      <c r="W29" s="681"/>
      <c r="X29" s="681"/>
      <c r="Y29" s="682"/>
      <c r="Z29" s="713">
        <v>1</v>
      </c>
      <c r="AA29" s="713"/>
      <c r="AB29" s="713"/>
      <c r="AC29" s="713"/>
      <c r="AD29" s="714">
        <v>1461</v>
      </c>
      <c r="AE29" s="714"/>
      <c r="AF29" s="714"/>
      <c r="AG29" s="714"/>
      <c r="AH29" s="714"/>
      <c r="AI29" s="714"/>
      <c r="AJ29" s="714"/>
      <c r="AK29" s="714"/>
      <c r="AL29" s="683">
        <v>0</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8" t="s">
        <v>303</v>
      </c>
      <c r="CE29" s="769"/>
      <c r="CF29" s="719" t="s">
        <v>304</v>
      </c>
      <c r="CG29" s="720"/>
      <c r="CH29" s="720"/>
      <c r="CI29" s="720"/>
      <c r="CJ29" s="720"/>
      <c r="CK29" s="720"/>
      <c r="CL29" s="720"/>
      <c r="CM29" s="720"/>
      <c r="CN29" s="720"/>
      <c r="CO29" s="720"/>
      <c r="CP29" s="720"/>
      <c r="CQ29" s="721"/>
      <c r="CR29" s="680">
        <v>417261</v>
      </c>
      <c r="CS29" s="699"/>
      <c r="CT29" s="699"/>
      <c r="CU29" s="699"/>
      <c r="CV29" s="699"/>
      <c r="CW29" s="699"/>
      <c r="CX29" s="699"/>
      <c r="CY29" s="700"/>
      <c r="CZ29" s="683">
        <v>4.5999999999999996</v>
      </c>
      <c r="DA29" s="701"/>
      <c r="DB29" s="701"/>
      <c r="DC29" s="702"/>
      <c r="DD29" s="686">
        <v>387143</v>
      </c>
      <c r="DE29" s="699"/>
      <c r="DF29" s="699"/>
      <c r="DG29" s="699"/>
      <c r="DH29" s="699"/>
      <c r="DI29" s="699"/>
      <c r="DJ29" s="699"/>
      <c r="DK29" s="700"/>
      <c r="DL29" s="686">
        <v>387143</v>
      </c>
      <c r="DM29" s="699"/>
      <c r="DN29" s="699"/>
      <c r="DO29" s="699"/>
      <c r="DP29" s="699"/>
      <c r="DQ29" s="699"/>
      <c r="DR29" s="699"/>
      <c r="DS29" s="699"/>
      <c r="DT29" s="699"/>
      <c r="DU29" s="699"/>
      <c r="DV29" s="700"/>
      <c r="DW29" s="683">
        <v>11.5</v>
      </c>
      <c r="DX29" s="701"/>
      <c r="DY29" s="701"/>
      <c r="DZ29" s="701"/>
      <c r="EA29" s="701"/>
      <c r="EB29" s="701"/>
      <c r="EC29" s="722"/>
    </row>
    <row r="30" spans="2:133" ht="11.25" customHeight="1" x14ac:dyDescent="0.15">
      <c r="B30" s="677" t="s">
        <v>305</v>
      </c>
      <c r="C30" s="678"/>
      <c r="D30" s="678"/>
      <c r="E30" s="678"/>
      <c r="F30" s="678"/>
      <c r="G30" s="678"/>
      <c r="H30" s="678"/>
      <c r="I30" s="678"/>
      <c r="J30" s="678"/>
      <c r="K30" s="678"/>
      <c r="L30" s="678"/>
      <c r="M30" s="678"/>
      <c r="N30" s="678"/>
      <c r="O30" s="678"/>
      <c r="P30" s="678"/>
      <c r="Q30" s="679"/>
      <c r="R30" s="680">
        <v>11653</v>
      </c>
      <c r="S30" s="681"/>
      <c r="T30" s="681"/>
      <c r="U30" s="681"/>
      <c r="V30" s="681"/>
      <c r="W30" s="681"/>
      <c r="X30" s="681"/>
      <c r="Y30" s="682"/>
      <c r="Z30" s="713">
        <v>0.1</v>
      </c>
      <c r="AA30" s="713"/>
      <c r="AB30" s="713"/>
      <c r="AC30" s="713"/>
      <c r="AD30" s="714">
        <v>130</v>
      </c>
      <c r="AE30" s="714"/>
      <c r="AF30" s="714"/>
      <c r="AG30" s="714"/>
      <c r="AH30" s="714"/>
      <c r="AI30" s="714"/>
      <c r="AJ30" s="714"/>
      <c r="AK30" s="714"/>
      <c r="AL30" s="683">
        <v>0</v>
      </c>
      <c r="AM30" s="684"/>
      <c r="AN30" s="684"/>
      <c r="AO30" s="715"/>
      <c r="AP30" s="741" t="s">
        <v>221</v>
      </c>
      <c r="AQ30" s="742"/>
      <c r="AR30" s="742"/>
      <c r="AS30" s="742"/>
      <c r="AT30" s="742"/>
      <c r="AU30" s="742"/>
      <c r="AV30" s="742"/>
      <c r="AW30" s="742"/>
      <c r="AX30" s="742"/>
      <c r="AY30" s="742"/>
      <c r="AZ30" s="742"/>
      <c r="BA30" s="742"/>
      <c r="BB30" s="742"/>
      <c r="BC30" s="742"/>
      <c r="BD30" s="742"/>
      <c r="BE30" s="742"/>
      <c r="BF30" s="743"/>
      <c r="BG30" s="741" t="s">
        <v>306</v>
      </c>
      <c r="BH30" s="766"/>
      <c r="BI30" s="766"/>
      <c r="BJ30" s="766"/>
      <c r="BK30" s="766"/>
      <c r="BL30" s="766"/>
      <c r="BM30" s="766"/>
      <c r="BN30" s="766"/>
      <c r="BO30" s="766"/>
      <c r="BP30" s="766"/>
      <c r="BQ30" s="767"/>
      <c r="BR30" s="741" t="s">
        <v>307</v>
      </c>
      <c r="BS30" s="766"/>
      <c r="BT30" s="766"/>
      <c r="BU30" s="766"/>
      <c r="BV30" s="766"/>
      <c r="BW30" s="766"/>
      <c r="BX30" s="766"/>
      <c r="BY30" s="766"/>
      <c r="BZ30" s="766"/>
      <c r="CA30" s="766"/>
      <c r="CB30" s="767"/>
      <c r="CD30" s="770"/>
      <c r="CE30" s="771"/>
      <c r="CF30" s="719" t="s">
        <v>308</v>
      </c>
      <c r="CG30" s="720"/>
      <c r="CH30" s="720"/>
      <c r="CI30" s="720"/>
      <c r="CJ30" s="720"/>
      <c r="CK30" s="720"/>
      <c r="CL30" s="720"/>
      <c r="CM30" s="720"/>
      <c r="CN30" s="720"/>
      <c r="CO30" s="720"/>
      <c r="CP30" s="720"/>
      <c r="CQ30" s="721"/>
      <c r="CR30" s="680">
        <v>379167</v>
      </c>
      <c r="CS30" s="681"/>
      <c r="CT30" s="681"/>
      <c r="CU30" s="681"/>
      <c r="CV30" s="681"/>
      <c r="CW30" s="681"/>
      <c r="CX30" s="681"/>
      <c r="CY30" s="682"/>
      <c r="CZ30" s="683">
        <v>4.2</v>
      </c>
      <c r="DA30" s="701"/>
      <c r="DB30" s="701"/>
      <c r="DC30" s="702"/>
      <c r="DD30" s="686">
        <v>350191</v>
      </c>
      <c r="DE30" s="681"/>
      <c r="DF30" s="681"/>
      <c r="DG30" s="681"/>
      <c r="DH30" s="681"/>
      <c r="DI30" s="681"/>
      <c r="DJ30" s="681"/>
      <c r="DK30" s="682"/>
      <c r="DL30" s="686">
        <v>350191</v>
      </c>
      <c r="DM30" s="681"/>
      <c r="DN30" s="681"/>
      <c r="DO30" s="681"/>
      <c r="DP30" s="681"/>
      <c r="DQ30" s="681"/>
      <c r="DR30" s="681"/>
      <c r="DS30" s="681"/>
      <c r="DT30" s="681"/>
      <c r="DU30" s="681"/>
      <c r="DV30" s="682"/>
      <c r="DW30" s="683">
        <v>10.4</v>
      </c>
      <c r="DX30" s="701"/>
      <c r="DY30" s="701"/>
      <c r="DZ30" s="701"/>
      <c r="EA30" s="701"/>
      <c r="EB30" s="701"/>
      <c r="EC30" s="722"/>
    </row>
    <row r="31" spans="2:133" ht="11.25" customHeight="1" x14ac:dyDescent="0.15">
      <c r="B31" s="677" t="s">
        <v>309</v>
      </c>
      <c r="C31" s="678"/>
      <c r="D31" s="678"/>
      <c r="E31" s="678"/>
      <c r="F31" s="678"/>
      <c r="G31" s="678"/>
      <c r="H31" s="678"/>
      <c r="I31" s="678"/>
      <c r="J31" s="678"/>
      <c r="K31" s="678"/>
      <c r="L31" s="678"/>
      <c r="M31" s="678"/>
      <c r="N31" s="678"/>
      <c r="O31" s="678"/>
      <c r="P31" s="678"/>
      <c r="Q31" s="679"/>
      <c r="R31" s="680">
        <v>2480015</v>
      </c>
      <c r="S31" s="681"/>
      <c r="T31" s="681"/>
      <c r="U31" s="681"/>
      <c r="V31" s="681"/>
      <c r="W31" s="681"/>
      <c r="X31" s="681"/>
      <c r="Y31" s="682"/>
      <c r="Z31" s="713">
        <v>26.3</v>
      </c>
      <c r="AA31" s="713"/>
      <c r="AB31" s="713"/>
      <c r="AC31" s="713"/>
      <c r="AD31" s="714" t="s">
        <v>128</v>
      </c>
      <c r="AE31" s="714"/>
      <c r="AF31" s="714"/>
      <c r="AG31" s="714"/>
      <c r="AH31" s="714"/>
      <c r="AI31" s="714"/>
      <c r="AJ31" s="714"/>
      <c r="AK31" s="714"/>
      <c r="AL31" s="683" t="s">
        <v>128</v>
      </c>
      <c r="AM31" s="684"/>
      <c r="AN31" s="684"/>
      <c r="AO31" s="715"/>
      <c r="AP31" s="754" t="s">
        <v>310</v>
      </c>
      <c r="AQ31" s="755"/>
      <c r="AR31" s="755"/>
      <c r="AS31" s="755"/>
      <c r="AT31" s="760" t="s">
        <v>311</v>
      </c>
      <c r="AU31" s="231"/>
      <c r="AV31" s="231"/>
      <c r="AW31" s="231"/>
      <c r="AX31" s="746" t="s">
        <v>186</v>
      </c>
      <c r="AY31" s="747"/>
      <c r="AZ31" s="747"/>
      <c r="BA31" s="747"/>
      <c r="BB31" s="747"/>
      <c r="BC31" s="747"/>
      <c r="BD31" s="747"/>
      <c r="BE31" s="747"/>
      <c r="BF31" s="748"/>
      <c r="BG31" s="749">
        <v>93.4</v>
      </c>
      <c r="BH31" s="750"/>
      <c r="BI31" s="750"/>
      <c r="BJ31" s="750"/>
      <c r="BK31" s="750"/>
      <c r="BL31" s="750"/>
      <c r="BM31" s="751">
        <v>90.4</v>
      </c>
      <c r="BN31" s="750"/>
      <c r="BO31" s="750"/>
      <c r="BP31" s="750"/>
      <c r="BQ31" s="752"/>
      <c r="BR31" s="749">
        <v>98.9</v>
      </c>
      <c r="BS31" s="750"/>
      <c r="BT31" s="750"/>
      <c r="BU31" s="750"/>
      <c r="BV31" s="750"/>
      <c r="BW31" s="750"/>
      <c r="BX31" s="751">
        <v>95.5</v>
      </c>
      <c r="BY31" s="750"/>
      <c r="BZ31" s="750"/>
      <c r="CA31" s="750"/>
      <c r="CB31" s="752"/>
      <c r="CD31" s="770"/>
      <c r="CE31" s="771"/>
      <c r="CF31" s="719" t="s">
        <v>312</v>
      </c>
      <c r="CG31" s="720"/>
      <c r="CH31" s="720"/>
      <c r="CI31" s="720"/>
      <c r="CJ31" s="720"/>
      <c r="CK31" s="720"/>
      <c r="CL31" s="720"/>
      <c r="CM31" s="720"/>
      <c r="CN31" s="720"/>
      <c r="CO31" s="720"/>
      <c r="CP31" s="720"/>
      <c r="CQ31" s="721"/>
      <c r="CR31" s="680">
        <v>38094</v>
      </c>
      <c r="CS31" s="699"/>
      <c r="CT31" s="699"/>
      <c r="CU31" s="699"/>
      <c r="CV31" s="699"/>
      <c r="CW31" s="699"/>
      <c r="CX31" s="699"/>
      <c r="CY31" s="700"/>
      <c r="CZ31" s="683">
        <v>0.4</v>
      </c>
      <c r="DA31" s="701"/>
      <c r="DB31" s="701"/>
      <c r="DC31" s="702"/>
      <c r="DD31" s="686">
        <v>36952</v>
      </c>
      <c r="DE31" s="699"/>
      <c r="DF31" s="699"/>
      <c r="DG31" s="699"/>
      <c r="DH31" s="699"/>
      <c r="DI31" s="699"/>
      <c r="DJ31" s="699"/>
      <c r="DK31" s="700"/>
      <c r="DL31" s="686">
        <v>36952</v>
      </c>
      <c r="DM31" s="699"/>
      <c r="DN31" s="699"/>
      <c r="DO31" s="699"/>
      <c r="DP31" s="699"/>
      <c r="DQ31" s="699"/>
      <c r="DR31" s="699"/>
      <c r="DS31" s="699"/>
      <c r="DT31" s="699"/>
      <c r="DU31" s="699"/>
      <c r="DV31" s="700"/>
      <c r="DW31" s="683">
        <v>1.1000000000000001</v>
      </c>
      <c r="DX31" s="701"/>
      <c r="DY31" s="701"/>
      <c r="DZ31" s="701"/>
      <c r="EA31" s="701"/>
      <c r="EB31" s="701"/>
      <c r="EC31" s="722"/>
    </row>
    <row r="32" spans="2:133" ht="11.25" customHeight="1" x14ac:dyDescent="0.15">
      <c r="B32" s="763" t="s">
        <v>313</v>
      </c>
      <c r="C32" s="764"/>
      <c r="D32" s="764"/>
      <c r="E32" s="764"/>
      <c r="F32" s="764"/>
      <c r="G32" s="764"/>
      <c r="H32" s="764"/>
      <c r="I32" s="764"/>
      <c r="J32" s="764"/>
      <c r="K32" s="764"/>
      <c r="L32" s="764"/>
      <c r="M32" s="764"/>
      <c r="N32" s="764"/>
      <c r="O32" s="764"/>
      <c r="P32" s="764"/>
      <c r="Q32" s="765"/>
      <c r="R32" s="680" t="s">
        <v>128</v>
      </c>
      <c r="S32" s="681"/>
      <c r="T32" s="681"/>
      <c r="U32" s="681"/>
      <c r="V32" s="681"/>
      <c r="W32" s="681"/>
      <c r="X32" s="681"/>
      <c r="Y32" s="682"/>
      <c r="Z32" s="713" t="s">
        <v>128</v>
      </c>
      <c r="AA32" s="713"/>
      <c r="AB32" s="713"/>
      <c r="AC32" s="713"/>
      <c r="AD32" s="714" t="s">
        <v>174</v>
      </c>
      <c r="AE32" s="714"/>
      <c r="AF32" s="714"/>
      <c r="AG32" s="714"/>
      <c r="AH32" s="714"/>
      <c r="AI32" s="714"/>
      <c r="AJ32" s="714"/>
      <c r="AK32" s="714"/>
      <c r="AL32" s="683" t="s">
        <v>174</v>
      </c>
      <c r="AM32" s="684"/>
      <c r="AN32" s="684"/>
      <c r="AO32" s="715"/>
      <c r="AP32" s="756"/>
      <c r="AQ32" s="757"/>
      <c r="AR32" s="757"/>
      <c r="AS32" s="757"/>
      <c r="AT32" s="761"/>
      <c r="AU32" s="230" t="s">
        <v>314</v>
      </c>
      <c r="AV32" s="230"/>
      <c r="AW32" s="230"/>
      <c r="AX32" s="677" t="s">
        <v>315</v>
      </c>
      <c r="AY32" s="678"/>
      <c r="AZ32" s="678"/>
      <c r="BA32" s="678"/>
      <c r="BB32" s="678"/>
      <c r="BC32" s="678"/>
      <c r="BD32" s="678"/>
      <c r="BE32" s="678"/>
      <c r="BF32" s="679"/>
      <c r="BG32" s="753">
        <v>99.2</v>
      </c>
      <c r="BH32" s="699"/>
      <c r="BI32" s="699"/>
      <c r="BJ32" s="699"/>
      <c r="BK32" s="699"/>
      <c r="BL32" s="699"/>
      <c r="BM32" s="684">
        <v>96.1</v>
      </c>
      <c r="BN32" s="745"/>
      <c r="BO32" s="745"/>
      <c r="BP32" s="745"/>
      <c r="BQ32" s="726"/>
      <c r="BR32" s="753">
        <v>98.5</v>
      </c>
      <c r="BS32" s="699"/>
      <c r="BT32" s="699"/>
      <c r="BU32" s="699"/>
      <c r="BV32" s="699"/>
      <c r="BW32" s="699"/>
      <c r="BX32" s="684">
        <v>95.5</v>
      </c>
      <c r="BY32" s="745"/>
      <c r="BZ32" s="745"/>
      <c r="CA32" s="745"/>
      <c r="CB32" s="726"/>
      <c r="CD32" s="772"/>
      <c r="CE32" s="773"/>
      <c r="CF32" s="719" t="s">
        <v>316</v>
      </c>
      <c r="CG32" s="720"/>
      <c r="CH32" s="720"/>
      <c r="CI32" s="720"/>
      <c r="CJ32" s="720"/>
      <c r="CK32" s="720"/>
      <c r="CL32" s="720"/>
      <c r="CM32" s="720"/>
      <c r="CN32" s="720"/>
      <c r="CO32" s="720"/>
      <c r="CP32" s="720"/>
      <c r="CQ32" s="721"/>
      <c r="CR32" s="680">
        <v>57</v>
      </c>
      <c r="CS32" s="681"/>
      <c r="CT32" s="681"/>
      <c r="CU32" s="681"/>
      <c r="CV32" s="681"/>
      <c r="CW32" s="681"/>
      <c r="CX32" s="681"/>
      <c r="CY32" s="682"/>
      <c r="CZ32" s="683">
        <v>0</v>
      </c>
      <c r="DA32" s="701"/>
      <c r="DB32" s="701"/>
      <c r="DC32" s="702"/>
      <c r="DD32" s="686">
        <v>57</v>
      </c>
      <c r="DE32" s="681"/>
      <c r="DF32" s="681"/>
      <c r="DG32" s="681"/>
      <c r="DH32" s="681"/>
      <c r="DI32" s="681"/>
      <c r="DJ32" s="681"/>
      <c r="DK32" s="682"/>
      <c r="DL32" s="686">
        <v>57</v>
      </c>
      <c r="DM32" s="681"/>
      <c r="DN32" s="681"/>
      <c r="DO32" s="681"/>
      <c r="DP32" s="681"/>
      <c r="DQ32" s="681"/>
      <c r="DR32" s="681"/>
      <c r="DS32" s="681"/>
      <c r="DT32" s="681"/>
      <c r="DU32" s="681"/>
      <c r="DV32" s="682"/>
      <c r="DW32" s="683">
        <v>0</v>
      </c>
      <c r="DX32" s="701"/>
      <c r="DY32" s="701"/>
      <c r="DZ32" s="701"/>
      <c r="EA32" s="701"/>
      <c r="EB32" s="701"/>
      <c r="EC32" s="722"/>
    </row>
    <row r="33" spans="2:133" ht="11.25" customHeight="1" x14ac:dyDescent="0.15">
      <c r="B33" s="677" t="s">
        <v>317</v>
      </c>
      <c r="C33" s="678"/>
      <c r="D33" s="678"/>
      <c r="E33" s="678"/>
      <c r="F33" s="678"/>
      <c r="G33" s="678"/>
      <c r="H33" s="678"/>
      <c r="I33" s="678"/>
      <c r="J33" s="678"/>
      <c r="K33" s="678"/>
      <c r="L33" s="678"/>
      <c r="M33" s="678"/>
      <c r="N33" s="678"/>
      <c r="O33" s="678"/>
      <c r="P33" s="678"/>
      <c r="Q33" s="679"/>
      <c r="R33" s="680">
        <v>989942</v>
      </c>
      <c r="S33" s="681"/>
      <c r="T33" s="681"/>
      <c r="U33" s="681"/>
      <c r="V33" s="681"/>
      <c r="W33" s="681"/>
      <c r="X33" s="681"/>
      <c r="Y33" s="682"/>
      <c r="Z33" s="713">
        <v>10.5</v>
      </c>
      <c r="AA33" s="713"/>
      <c r="AB33" s="713"/>
      <c r="AC33" s="713"/>
      <c r="AD33" s="714" t="s">
        <v>243</v>
      </c>
      <c r="AE33" s="714"/>
      <c r="AF33" s="714"/>
      <c r="AG33" s="714"/>
      <c r="AH33" s="714"/>
      <c r="AI33" s="714"/>
      <c r="AJ33" s="714"/>
      <c r="AK33" s="714"/>
      <c r="AL33" s="683" t="s">
        <v>128</v>
      </c>
      <c r="AM33" s="684"/>
      <c r="AN33" s="684"/>
      <c r="AO33" s="715"/>
      <c r="AP33" s="758"/>
      <c r="AQ33" s="759"/>
      <c r="AR33" s="759"/>
      <c r="AS33" s="759"/>
      <c r="AT33" s="762"/>
      <c r="AU33" s="232"/>
      <c r="AV33" s="232"/>
      <c r="AW33" s="232"/>
      <c r="AX33" s="661" t="s">
        <v>318</v>
      </c>
      <c r="AY33" s="662"/>
      <c r="AZ33" s="662"/>
      <c r="BA33" s="662"/>
      <c r="BB33" s="662"/>
      <c r="BC33" s="662"/>
      <c r="BD33" s="662"/>
      <c r="BE33" s="662"/>
      <c r="BF33" s="663"/>
      <c r="BG33" s="744">
        <v>88.6</v>
      </c>
      <c r="BH33" s="665"/>
      <c r="BI33" s="665"/>
      <c r="BJ33" s="665"/>
      <c r="BK33" s="665"/>
      <c r="BL33" s="665"/>
      <c r="BM33" s="707">
        <v>85.2</v>
      </c>
      <c r="BN33" s="665"/>
      <c r="BO33" s="665"/>
      <c r="BP33" s="665"/>
      <c r="BQ33" s="709"/>
      <c r="BR33" s="744">
        <v>98.9</v>
      </c>
      <c r="BS33" s="665"/>
      <c r="BT33" s="665"/>
      <c r="BU33" s="665"/>
      <c r="BV33" s="665"/>
      <c r="BW33" s="665"/>
      <c r="BX33" s="707">
        <v>94.8</v>
      </c>
      <c r="BY33" s="665"/>
      <c r="BZ33" s="665"/>
      <c r="CA33" s="665"/>
      <c r="CB33" s="709"/>
      <c r="CD33" s="719" t="s">
        <v>319</v>
      </c>
      <c r="CE33" s="720"/>
      <c r="CF33" s="720"/>
      <c r="CG33" s="720"/>
      <c r="CH33" s="720"/>
      <c r="CI33" s="720"/>
      <c r="CJ33" s="720"/>
      <c r="CK33" s="720"/>
      <c r="CL33" s="720"/>
      <c r="CM33" s="720"/>
      <c r="CN33" s="720"/>
      <c r="CO33" s="720"/>
      <c r="CP33" s="720"/>
      <c r="CQ33" s="721"/>
      <c r="CR33" s="680">
        <v>5158331</v>
      </c>
      <c r="CS33" s="699"/>
      <c r="CT33" s="699"/>
      <c r="CU33" s="699"/>
      <c r="CV33" s="699"/>
      <c r="CW33" s="699"/>
      <c r="CX33" s="699"/>
      <c r="CY33" s="700"/>
      <c r="CZ33" s="683">
        <v>57</v>
      </c>
      <c r="DA33" s="701"/>
      <c r="DB33" s="701"/>
      <c r="DC33" s="702"/>
      <c r="DD33" s="686">
        <v>2935682</v>
      </c>
      <c r="DE33" s="699"/>
      <c r="DF33" s="699"/>
      <c r="DG33" s="699"/>
      <c r="DH33" s="699"/>
      <c r="DI33" s="699"/>
      <c r="DJ33" s="699"/>
      <c r="DK33" s="700"/>
      <c r="DL33" s="686">
        <v>1522174</v>
      </c>
      <c r="DM33" s="699"/>
      <c r="DN33" s="699"/>
      <c r="DO33" s="699"/>
      <c r="DP33" s="699"/>
      <c r="DQ33" s="699"/>
      <c r="DR33" s="699"/>
      <c r="DS33" s="699"/>
      <c r="DT33" s="699"/>
      <c r="DU33" s="699"/>
      <c r="DV33" s="700"/>
      <c r="DW33" s="683">
        <v>45.1</v>
      </c>
      <c r="DX33" s="701"/>
      <c r="DY33" s="701"/>
      <c r="DZ33" s="701"/>
      <c r="EA33" s="701"/>
      <c r="EB33" s="701"/>
      <c r="EC33" s="722"/>
    </row>
    <row r="34" spans="2:133" ht="11.25" customHeight="1" x14ac:dyDescent="0.15">
      <c r="B34" s="677" t="s">
        <v>320</v>
      </c>
      <c r="C34" s="678"/>
      <c r="D34" s="678"/>
      <c r="E34" s="678"/>
      <c r="F34" s="678"/>
      <c r="G34" s="678"/>
      <c r="H34" s="678"/>
      <c r="I34" s="678"/>
      <c r="J34" s="678"/>
      <c r="K34" s="678"/>
      <c r="L34" s="678"/>
      <c r="M34" s="678"/>
      <c r="N34" s="678"/>
      <c r="O34" s="678"/>
      <c r="P34" s="678"/>
      <c r="Q34" s="679"/>
      <c r="R34" s="680">
        <v>39212</v>
      </c>
      <c r="S34" s="681"/>
      <c r="T34" s="681"/>
      <c r="U34" s="681"/>
      <c r="V34" s="681"/>
      <c r="W34" s="681"/>
      <c r="X34" s="681"/>
      <c r="Y34" s="682"/>
      <c r="Z34" s="713">
        <v>0.4</v>
      </c>
      <c r="AA34" s="713"/>
      <c r="AB34" s="713"/>
      <c r="AC34" s="713"/>
      <c r="AD34" s="714">
        <v>35791</v>
      </c>
      <c r="AE34" s="714"/>
      <c r="AF34" s="714"/>
      <c r="AG34" s="714"/>
      <c r="AH34" s="714"/>
      <c r="AI34" s="714"/>
      <c r="AJ34" s="714"/>
      <c r="AK34" s="714"/>
      <c r="AL34" s="683">
        <v>1.1000000000000001</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321</v>
      </c>
      <c r="CE34" s="720"/>
      <c r="CF34" s="720"/>
      <c r="CG34" s="720"/>
      <c r="CH34" s="720"/>
      <c r="CI34" s="720"/>
      <c r="CJ34" s="720"/>
      <c r="CK34" s="720"/>
      <c r="CL34" s="720"/>
      <c r="CM34" s="720"/>
      <c r="CN34" s="720"/>
      <c r="CO34" s="720"/>
      <c r="CP34" s="720"/>
      <c r="CQ34" s="721"/>
      <c r="CR34" s="680">
        <v>1149041</v>
      </c>
      <c r="CS34" s="681"/>
      <c r="CT34" s="681"/>
      <c r="CU34" s="681"/>
      <c r="CV34" s="681"/>
      <c r="CW34" s="681"/>
      <c r="CX34" s="681"/>
      <c r="CY34" s="682"/>
      <c r="CZ34" s="683">
        <v>12.7</v>
      </c>
      <c r="DA34" s="701"/>
      <c r="DB34" s="701"/>
      <c r="DC34" s="702"/>
      <c r="DD34" s="686">
        <v>836534</v>
      </c>
      <c r="DE34" s="681"/>
      <c r="DF34" s="681"/>
      <c r="DG34" s="681"/>
      <c r="DH34" s="681"/>
      <c r="DI34" s="681"/>
      <c r="DJ34" s="681"/>
      <c r="DK34" s="682"/>
      <c r="DL34" s="686">
        <v>445550</v>
      </c>
      <c r="DM34" s="681"/>
      <c r="DN34" s="681"/>
      <c r="DO34" s="681"/>
      <c r="DP34" s="681"/>
      <c r="DQ34" s="681"/>
      <c r="DR34" s="681"/>
      <c r="DS34" s="681"/>
      <c r="DT34" s="681"/>
      <c r="DU34" s="681"/>
      <c r="DV34" s="682"/>
      <c r="DW34" s="683">
        <v>13.2</v>
      </c>
      <c r="DX34" s="701"/>
      <c r="DY34" s="701"/>
      <c r="DZ34" s="701"/>
      <c r="EA34" s="701"/>
      <c r="EB34" s="701"/>
      <c r="EC34" s="722"/>
    </row>
    <row r="35" spans="2:133" ht="11.25" customHeight="1" x14ac:dyDescent="0.15">
      <c r="B35" s="677" t="s">
        <v>322</v>
      </c>
      <c r="C35" s="678"/>
      <c r="D35" s="678"/>
      <c r="E35" s="678"/>
      <c r="F35" s="678"/>
      <c r="G35" s="678"/>
      <c r="H35" s="678"/>
      <c r="I35" s="678"/>
      <c r="J35" s="678"/>
      <c r="K35" s="678"/>
      <c r="L35" s="678"/>
      <c r="M35" s="678"/>
      <c r="N35" s="678"/>
      <c r="O35" s="678"/>
      <c r="P35" s="678"/>
      <c r="Q35" s="679"/>
      <c r="R35" s="680">
        <v>341955</v>
      </c>
      <c r="S35" s="681"/>
      <c r="T35" s="681"/>
      <c r="U35" s="681"/>
      <c r="V35" s="681"/>
      <c r="W35" s="681"/>
      <c r="X35" s="681"/>
      <c r="Y35" s="682"/>
      <c r="Z35" s="713">
        <v>3.6</v>
      </c>
      <c r="AA35" s="713"/>
      <c r="AB35" s="713"/>
      <c r="AC35" s="713"/>
      <c r="AD35" s="714" t="s">
        <v>174</v>
      </c>
      <c r="AE35" s="714"/>
      <c r="AF35" s="714"/>
      <c r="AG35" s="714"/>
      <c r="AH35" s="714"/>
      <c r="AI35" s="714"/>
      <c r="AJ35" s="714"/>
      <c r="AK35" s="714"/>
      <c r="AL35" s="683" t="s">
        <v>128</v>
      </c>
      <c r="AM35" s="684"/>
      <c r="AN35" s="684"/>
      <c r="AO35" s="715"/>
      <c r="AP35" s="235"/>
      <c r="AQ35" s="741" t="s">
        <v>323</v>
      </c>
      <c r="AR35" s="742"/>
      <c r="AS35" s="742"/>
      <c r="AT35" s="742"/>
      <c r="AU35" s="742"/>
      <c r="AV35" s="742"/>
      <c r="AW35" s="742"/>
      <c r="AX35" s="742"/>
      <c r="AY35" s="742"/>
      <c r="AZ35" s="742"/>
      <c r="BA35" s="742"/>
      <c r="BB35" s="742"/>
      <c r="BC35" s="742"/>
      <c r="BD35" s="742"/>
      <c r="BE35" s="742"/>
      <c r="BF35" s="743"/>
      <c r="BG35" s="741" t="s">
        <v>324</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325</v>
      </c>
      <c r="CE35" s="720"/>
      <c r="CF35" s="720"/>
      <c r="CG35" s="720"/>
      <c r="CH35" s="720"/>
      <c r="CI35" s="720"/>
      <c r="CJ35" s="720"/>
      <c r="CK35" s="720"/>
      <c r="CL35" s="720"/>
      <c r="CM35" s="720"/>
      <c r="CN35" s="720"/>
      <c r="CO35" s="720"/>
      <c r="CP35" s="720"/>
      <c r="CQ35" s="721"/>
      <c r="CR35" s="680">
        <v>44353</v>
      </c>
      <c r="CS35" s="699"/>
      <c r="CT35" s="699"/>
      <c r="CU35" s="699"/>
      <c r="CV35" s="699"/>
      <c r="CW35" s="699"/>
      <c r="CX35" s="699"/>
      <c r="CY35" s="700"/>
      <c r="CZ35" s="683">
        <v>0.5</v>
      </c>
      <c r="DA35" s="701"/>
      <c r="DB35" s="701"/>
      <c r="DC35" s="702"/>
      <c r="DD35" s="686">
        <v>16494</v>
      </c>
      <c r="DE35" s="699"/>
      <c r="DF35" s="699"/>
      <c r="DG35" s="699"/>
      <c r="DH35" s="699"/>
      <c r="DI35" s="699"/>
      <c r="DJ35" s="699"/>
      <c r="DK35" s="700"/>
      <c r="DL35" s="686">
        <v>15688</v>
      </c>
      <c r="DM35" s="699"/>
      <c r="DN35" s="699"/>
      <c r="DO35" s="699"/>
      <c r="DP35" s="699"/>
      <c r="DQ35" s="699"/>
      <c r="DR35" s="699"/>
      <c r="DS35" s="699"/>
      <c r="DT35" s="699"/>
      <c r="DU35" s="699"/>
      <c r="DV35" s="700"/>
      <c r="DW35" s="683">
        <v>0.5</v>
      </c>
      <c r="DX35" s="701"/>
      <c r="DY35" s="701"/>
      <c r="DZ35" s="701"/>
      <c r="EA35" s="701"/>
      <c r="EB35" s="701"/>
      <c r="EC35" s="722"/>
    </row>
    <row r="36" spans="2:133" ht="11.25" customHeight="1" x14ac:dyDescent="0.15">
      <c r="B36" s="677" t="s">
        <v>326</v>
      </c>
      <c r="C36" s="678"/>
      <c r="D36" s="678"/>
      <c r="E36" s="678"/>
      <c r="F36" s="678"/>
      <c r="G36" s="678"/>
      <c r="H36" s="678"/>
      <c r="I36" s="678"/>
      <c r="J36" s="678"/>
      <c r="K36" s="678"/>
      <c r="L36" s="678"/>
      <c r="M36" s="678"/>
      <c r="N36" s="678"/>
      <c r="O36" s="678"/>
      <c r="P36" s="678"/>
      <c r="Q36" s="679"/>
      <c r="R36" s="680">
        <v>680798</v>
      </c>
      <c r="S36" s="681"/>
      <c r="T36" s="681"/>
      <c r="U36" s="681"/>
      <c r="V36" s="681"/>
      <c r="W36" s="681"/>
      <c r="X36" s="681"/>
      <c r="Y36" s="682"/>
      <c r="Z36" s="713">
        <v>7.2</v>
      </c>
      <c r="AA36" s="713"/>
      <c r="AB36" s="713"/>
      <c r="AC36" s="713"/>
      <c r="AD36" s="714" t="s">
        <v>128</v>
      </c>
      <c r="AE36" s="714"/>
      <c r="AF36" s="714"/>
      <c r="AG36" s="714"/>
      <c r="AH36" s="714"/>
      <c r="AI36" s="714"/>
      <c r="AJ36" s="714"/>
      <c r="AK36" s="714"/>
      <c r="AL36" s="683" t="s">
        <v>128</v>
      </c>
      <c r="AM36" s="684"/>
      <c r="AN36" s="684"/>
      <c r="AO36" s="715"/>
      <c r="AP36" s="235"/>
      <c r="AQ36" s="732" t="s">
        <v>327</v>
      </c>
      <c r="AR36" s="733"/>
      <c r="AS36" s="733"/>
      <c r="AT36" s="733"/>
      <c r="AU36" s="733"/>
      <c r="AV36" s="733"/>
      <c r="AW36" s="733"/>
      <c r="AX36" s="733"/>
      <c r="AY36" s="734"/>
      <c r="AZ36" s="735">
        <v>675129</v>
      </c>
      <c r="BA36" s="736"/>
      <c r="BB36" s="736"/>
      <c r="BC36" s="736"/>
      <c r="BD36" s="736"/>
      <c r="BE36" s="736"/>
      <c r="BF36" s="737"/>
      <c r="BG36" s="738" t="s">
        <v>328</v>
      </c>
      <c r="BH36" s="739"/>
      <c r="BI36" s="739"/>
      <c r="BJ36" s="739"/>
      <c r="BK36" s="739"/>
      <c r="BL36" s="739"/>
      <c r="BM36" s="739"/>
      <c r="BN36" s="739"/>
      <c r="BO36" s="739"/>
      <c r="BP36" s="739"/>
      <c r="BQ36" s="739"/>
      <c r="BR36" s="739"/>
      <c r="BS36" s="739"/>
      <c r="BT36" s="739"/>
      <c r="BU36" s="740"/>
      <c r="BV36" s="735">
        <v>73763</v>
      </c>
      <c r="BW36" s="736"/>
      <c r="BX36" s="736"/>
      <c r="BY36" s="736"/>
      <c r="BZ36" s="736"/>
      <c r="CA36" s="736"/>
      <c r="CB36" s="737"/>
      <c r="CD36" s="719" t="s">
        <v>329</v>
      </c>
      <c r="CE36" s="720"/>
      <c r="CF36" s="720"/>
      <c r="CG36" s="720"/>
      <c r="CH36" s="720"/>
      <c r="CI36" s="720"/>
      <c r="CJ36" s="720"/>
      <c r="CK36" s="720"/>
      <c r="CL36" s="720"/>
      <c r="CM36" s="720"/>
      <c r="CN36" s="720"/>
      <c r="CO36" s="720"/>
      <c r="CP36" s="720"/>
      <c r="CQ36" s="721"/>
      <c r="CR36" s="680">
        <v>2352012</v>
      </c>
      <c r="CS36" s="681"/>
      <c r="CT36" s="681"/>
      <c r="CU36" s="681"/>
      <c r="CV36" s="681"/>
      <c r="CW36" s="681"/>
      <c r="CX36" s="681"/>
      <c r="CY36" s="682"/>
      <c r="CZ36" s="683">
        <v>26</v>
      </c>
      <c r="DA36" s="701"/>
      <c r="DB36" s="701"/>
      <c r="DC36" s="702"/>
      <c r="DD36" s="686">
        <v>896151</v>
      </c>
      <c r="DE36" s="681"/>
      <c r="DF36" s="681"/>
      <c r="DG36" s="681"/>
      <c r="DH36" s="681"/>
      <c r="DI36" s="681"/>
      <c r="DJ36" s="681"/>
      <c r="DK36" s="682"/>
      <c r="DL36" s="686">
        <v>591312</v>
      </c>
      <c r="DM36" s="681"/>
      <c r="DN36" s="681"/>
      <c r="DO36" s="681"/>
      <c r="DP36" s="681"/>
      <c r="DQ36" s="681"/>
      <c r="DR36" s="681"/>
      <c r="DS36" s="681"/>
      <c r="DT36" s="681"/>
      <c r="DU36" s="681"/>
      <c r="DV36" s="682"/>
      <c r="DW36" s="683">
        <v>17.5</v>
      </c>
      <c r="DX36" s="701"/>
      <c r="DY36" s="701"/>
      <c r="DZ36" s="701"/>
      <c r="EA36" s="701"/>
      <c r="EB36" s="701"/>
      <c r="EC36" s="722"/>
    </row>
    <row r="37" spans="2:133" ht="11.25" customHeight="1" x14ac:dyDescent="0.15">
      <c r="B37" s="677" t="s">
        <v>330</v>
      </c>
      <c r="C37" s="678"/>
      <c r="D37" s="678"/>
      <c r="E37" s="678"/>
      <c r="F37" s="678"/>
      <c r="G37" s="678"/>
      <c r="H37" s="678"/>
      <c r="I37" s="678"/>
      <c r="J37" s="678"/>
      <c r="K37" s="678"/>
      <c r="L37" s="678"/>
      <c r="M37" s="678"/>
      <c r="N37" s="678"/>
      <c r="O37" s="678"/>
      <c r="P37" s="678"/>
      <c r="Q37" s="679"/>
      <c r="R37" s="680">
        <v>179426</v>
      </c>
      <c r="S37" s="681"/>
      <c r="T37" s="681"/>
      <c r="U37" s="681"/>
      <c r="V37" s="681"/>
      <c r="W37" s="681"/>
      <c r="X37" s="681"/>
      <c r="Y37" s="682"/>
      <c r="Z37" s="713">
        <v>1.9</v>
      </c>
      <c r="AA37" s="713"/>
      <c r="AB37" s="713"/>
      <c r="AC37" s="713"/>
      <c r="AD37" s="714" t="s">
        <v>128</v>
      </c>
      <c r="AE37" s="714"/>
      <c r="AF37" s="714"/>
      <c r="AG37" s="714"/>
      <c r="AH37" s="714"/>
      <c r="AI37" s="714"/>
      <c r="AJ37" s="714"/>
      <c r="AK37" s="714"/>
      <c r="AL37" s="683" t="s">
        <v>128</v>
      </c>
      <c r="AM37" s="684"/>
      <c r="AN37" s="684"/>
      <c r="AO37" s="715"/>
      <c r="AQ37" s="723" t="s">
        <v>331</v>
      </c>
      <c r="AR37" s="724"/>
      <c r="AS37" s="724"/>
      <c r="AT37" s="724"/>
      <c r="AU37" s="724"/>
      <c r="AV37" s="724"/>
      <c r="AW37" s="724"/>
      <c r="AX37" s="724"/>
      <c r="AY37" s="725"/>
      <c r="AZ37" s="680">
        <v>112174</v>
      </c>
      <c r="BA37" s="681"/>
      <c r="BB37" s="681"/>
      <c r="BC37" s="681"/>
      <c r="BD37" s="699"/>
      <c r="BE37" s="699"/>
      <c r="BF37" s="726"/>
      <c r="BG37" s="719" t="s">
        <v>332</v>
      </c>
      <c r="BH37" s="720"/>
      <c r="BI37" s="720"/>
      <c r="BJ37" s="720"/>
      <c r="BK37" s="720"/>
      <c r="BL37" s="720"/>
      <c r="BM37" s="720"/>
      <c r="BN37" s="720"/>
      <c r="BO37" s="720"/>
      <c r="BP37" s="720"/>
      <c r="BQ37" s="720"/>
      <c r="BR37" s="720"/>
      <c r="BS37" s="720"/>
      <c r="BT37" s="720"/>
      <c r="BU37" s="721"/>
      <c r="BV37" s="680">
        <v>56524</v>
      </c>
      <c r="BW37" s="681"/>
      <c r="BX37" s="681"/>
      <c r="BY37" s="681"/>
      <c r="BZ37" s="681"/>
      <c r="CA37" s="681"/>
      <c r="CB37" s="727"/>
      <c r="CD37" s="719" t="s">
        <v>333</v>
      </c>
      <c r="CE37" s="720"/>
      <c r="CF37" s="720"/>
      <c r="CG37" s="720"/>
      <c r="CH37" s="720"/>
      <c r="CI37" s="720"/>
      <c r="CJ37" s="720"/>
      <c r="CK37" s="720"/>
      <c r="CL37" s="720"/>
      <c r="CM37" s="720"/>
      <c r="CN37" s="720"/>
      <c r="CO37" s="720"/>
      <c r="CP37" s="720"/>
      <c r="CQ37" s="721"/>
      <c r="CR37" s="680">
        <v>378314</v>
      </c>
      <c r="CS37" s="699"/>
      <c r="CT37" s="699"/>
      <c r="CU37" s="699"/>
      <c r="CV37" s="699"/>
      <c r="CW37" s="699"/>
      <c r="CX37" s="699"/>
      <c r="CY37" s="700"/>
      <c r="CZ37" s="683">
        <v>4.2</v>
      </c>
      <c r="DA37" s="701"/>
      <c r="DB37" s="701"/>
      <c r="DC37" s="702"/>
      <c r="DD37" s="686">
        <v>363932</v>
      </c>
      <c r="DE37" s="699"/>
      <c r="DF37" s="699"/>
      <c r="DG37" s="699"/>
      <c r="DH37" s="699"/>
      <c r="DI37" s="699"/>
      <c r="DJ37" s="699"/>
      <c r="DK37" s="700"/>
      <c r="DL37" s="686">
        <v>324454</v>
      </c>
      <c r="DM37" s="699"/>
      <c r="DN37" s="699"/>
      <c r="DO37" s="699"/>
      <c r="DP37" s="699"/>
      <c r="DQ37" s="699"/>
      <c r="DR37" s="699"/>
      <c r="DS37" s="699"/>
      <c r="DT37" s="699"/>
      <c r="DU37" s="699"/>
      <c r="DV37" s="700"/>
      <c r="DW37" s="683">
        <v>9.6</v>
      </c>
      <c r="DX37" s="701"/>
      <c r="DY37" s="701"/>
      <c r="DZ37" s="701"/>
      <c r="EA37" s="701"/>
      <c r="EB37" s="701"/>
      <c r="EC37" s="722"/>
    </row>
    <row r="38" spans="2:133" ht="11.25" customHeight="1" x14ac:dyDescent="0.15">
      <c r="B38" s="677" t="s">
        <v>334</v>
      </c>
      <c r="C38" s="678"/>
      <c r="D38" s="678"/>
      <c r="E38" s="678"/>
      <c r="F38" s="678"/>
      <c r="G38" s="678"/>
      <c r="H38" s="678"/>
      <c r="I38" s="678"/>
      <c r="J38" s="678"/>
      <c r="K38" s="678"/>
      <c r="L38" s="678"/>
      <c r="M38" s="678"/>
      <c r="N38" s="678"/>
      <c r="O38" s="678"/>
      <c r="P38" s="678"/>
      <c r="Q38" s="679"/>
      <c r="R38" s="680">
        <v>45129</v>
      </c>
      <c r="S38" s="681"/>
      <c r="T38" s="681"/>
      <c r="U38" s="681"/>
      <c r="V38" s="681"/>
      <c r="W38" s="681"/>
      <c r="X38" s="681"/>
      <c r="Y38" s="682"/>
      <c r="Z38" s="713">
        <v>0.5</v>
      </c>
      <c r="AA38" s="713"/>
      <c r="AB38" s="713"/>
      <c r="AC38" s="713"/>
      <c r="AD38" s="714">
        <v>41</v>
      </c>
      <c r="AE38" s="714"/>
      <c r="AF38" s="714"/>
      <c r="AG38" s="714"/>
      <c r="AH38" s="714"/>
      <c r="AI38" s="714"/>
      <c r="AJ38" s="714"/>
      <c r="AK38" s="714"/>
      <c r="AL38" s="683">
        <v>0</v>
      </c>
      <c r="AM38" s="684"/>
      <c r="AN38" s="684"/>
      <c r="AO38" s="715"/>
      <c r="AQ38" s="723" t="s">
        <v>335</v>
      </c>
      <c r="AR38" s="724"/>
      <c r="AS38" s="724"/>
      <c r="AT38" s="724"/>
      <c r="AU38" s="724"/>
      <c r="AV38" s="724"/>
      <c r="AW38" s="724"/>
      <c r="AX38" s="724"/>
      <c r="AY38" s="725"/>
      <c r="AZ38" s="680">
        <v>89208</v>
      </c>
      <c r="BA38" s="681"/>
      <c r="BB38" s="681"/>
      <c r="BC38" s="681"/>
      <c r="BD38" s="699"/>
      <c r="BE38" s="699"/>
      <c r="BF38" s="726"/>
      <c r="BG38" s="719" t="s">
        <v>336</v>
      </c>
      <c r="BH38" s="720"/>
      <c r="BI38" s="720"/>
      <c r="BJ38" s="720"/>
      <c r="BK38" s="720"/>
      <c r="BL38" s="720"/>
      <c r="BM38" s="720"/>
      <c r="BN38" s="720"/>
      <c r="BO38" s="720"/>
      <c r="BP38" s="720"/>
      <c r="BQ38" s="720"/>
      <c r="BR38" s="720"/>
      <c r="BS38" s="720"/>
      <c r="BT38" s="720"/>
      <c r="BU38" s="721"/>
      <c r="BV38" s="680">
        <v>1393</v>
      </c>
      <c r="BW38" s="681"/>
      <c r="BX38" s="681"/>
      <c r="BY38" s="681"/>
      <c r="BZ38" s="681"/>
      <c r="CA38" s="681"/>
      <c r="CB38" s="727"/>
      <c r="CD38" s="719" t="s">
        <v>337</v>
      </c>
      <c r="CE38" s="720"/>
      <c r="CF38" s="720"/>
      <c r="CG38" s="720"/>
      <c r="CH38" s="720"/>
      <c r="CI38" s="720"/>
      <c r="CJ38" s="720"/>
      <c r="CK38" s="720"/>
      <c r="CL38" s="720"/>
      <c r="CM38" s="720"/>
      <c r="CN38" s="720"/>
      <c r="CO38" s="720"/>
      <c r="CP38" s="720"/>
      <c r="CQ38" s="721"/>
      <c r="CR38" s="680">
        <v>585921</v>
      </c>
      <c r="CS38" s="681"/>
      <c r="CT38" s="681"/>
      <c r="CU38" s="681"/>
      <c r="CV38" s="681"/>
      <c r="CW38" s="681"/>
      <c r="CX38" s="681"/>
      <c r="CY38" s="682"/>
      <c r="CZ38" s="683">
        <v>6.5</v>
      </c>
      <c r="DA38" s="701"/>
      <c r="DB38" s="701"/>
      <c r="DC38" s="702"/>
      <c r="DD38" s="686">
        <v>498153</v>
      </c>
      <c r="DE38" s="681"/>
      <c r="DF38" s="681"/>
      <c r="DG38" s="681"/>
      <c r="DH38" s="681"/>
      <c r="DI38" s="681"/>
      <c r="DJ38" s="681"/>
      <c r="DK38" s="682"/>
      <c r="DL38" s="686">
        <v>469624</v>
      </c>
      <c r="DM38" s="681"/>
      <c r="DN38" s="681"/>
      <c r="DO38" s="681"/>
      <c r="DP38" s="681"/>
      <c r="DQ38" s="681"/>
      <c r="DR38" s="681"/>
      <c r="DS38" s="681"/>
      <c r="DT38" s="681"/>
      <c r="DU38" s="681"/>
      <c r="DV38" s="682"/>
      <c r="DW38" s="683">
        <v>13.9</v>
      </c>
      <c r="DX38" s="701"/>
      <c r="DY38" s="701"/>
      <c r="DZ38" s="701"/>
      <c r="EA38" s="701"/>
      <c r="EB38" s="701"/>
      <c r="EC38" s="722"/>
    </row>
    <row r="39" spans="2:133" ht="11.25" customHeight="1" x14ac:dyDescent="0.15">
      <c r="B39" s="677" t="s">
        <v>338</v>
      </c>
      <c r="C39" s="678"/>
      <c r="D39" s="678"/>
      <c r="E39" s="678"/>
      <c r="F39" s="678"/>
      <c r="G39" s="678"/>
      <c r="H39" s="678"/>
      <c r="I39" s="678"/>
      <c r="J39" s="678"/>
      <c r="K39" s="678"/>
      <c r="L39" s="678"/>
      <c r="M39" s="678"/>
      <c r="N39" s="678"/>
      <c r="O39" s="678"/>
      <c r="P39" s="678"/>
      <c r="Q39" s="679"/>
      <c r="R39" s="680">
        <v>712503</v>
      </c>
      <c r="S39" s="681"/>
      <c r="T39" s="681"/>
      <c r="U39" s="681"/>
      <c r="V39" s="681"/>
      <c r="W39" s="681"/>
      <c r="X39" s="681"/>
      <c r="Y39" s="682"/>
      <c r="Z39" s="713">
        <v>7.6</v>
      </c>
      <c r="AA39" s="713"/>
      <c r="AB39" s="713"/>
      <c r="AC39" s="713"/>
      <c r="AD39" s="714" t="s">
        <v>243</v>
      </c>
      <c r="AE39" s="714"/>
      <c r="AF39" s="714"/>
      <c r="AG39" s="714"/>
      <c r="AH39" s="714"/>
      <c r="AI39" s="714"/>
      <c r="AJ39" s="714"/>
      <c r="AK39" s="714"/>
      <c r="AL39" s="683" t="s">
        <v>128</v>
      </c>
      <c r="AM39" s="684"/>
      <c r="AN39" s="684"/>
      <c r="AO39" s="715"/>
      <c r="AQ39" s="723" t="s">
        <v>339</v>
      </c>
      <c r="AR39" s="724"/>
      <c r="AS39" s="724"/>
      <c r="AT39" s="724"/>
      <c r="AU39" s="724"/>
      <c r="AV39" s="724"/>
      <c r="AW39" s="724"/>
      <c r="AX39" s="724"/>
      <c r="AY39" s="725"/>
      <c r="AZ39" s="680" t="s">
        <v>174</v>
      </c>
      <c r="BA39" s="681"/>
      <c r="BB39" s="681"/>
      <c r="BC39" s="681"/>
      <c r="BD39" s="699"/>
      <c r="BE39" s="699"/>
      <c r="BF39" s="726"/>
      <c r="BG39" s="719" t="s">
        <v>340</v>
      </c>
      <c r="BH39" s="720"/>
      <c r="BI39" s="720"/>
      <c r="BJ39" s="720"/>
      <c r="BK39" s="720"/>
      <c r="BL39" s="720"/>
      <c r="BM39" s="720"/>
      <c r="BN39" s="720"/>
      <c r="BO39" s="720"/>
      <c r="BP39" s="720"/>
      <c r="BQ39" s="720"/>
      <c r="BR39" s="720"/>
      <c r="BS39" s="720"/>
      <c r="BT39" s="720"/>
      <c r="BU39" s="721"/>
      <c r="BV39" s="680">
        <v>2442</v>
      </c>
      <c r="BW39" s="681"/>
      <c r="BX39" s="681"/>
      <c r="BY39" s="681"/>
      <c r="BZ39" s="681"/>
      <c r="CA39" s="681"/>
      <c r="CB39" s="727"/>
      <c r="CD39" s="719" t="s">
        <v>341</v>
      </c>
      <c r="CE39" s="720"/>
      <c r="CF39" s="720"/>
      <c r="CG39" s="720"/>
      <c r="CH39" s="720"/>
      <c r="CI39" s="720"/>
      <c r="CJ39" s="720"/>
      <c r="CK39" s="720"/>
      <c r="CL39" s="720"/>
      <c r="CM39" s="720"/>
      <c r="CN39" s="720"/>
      <c r="CO39" s="720"/>
      <c r="CP39" s="720"/>
      <c r="CQ39" s="721"/>
      <c r="CR39" s="680">
        <v>1020404</v>
      </c>
      <c r="CS39" s="699"/>
      <c r="CT39" s="699"/>
      <c r="CU39" s="699"/>
      <c r="CV39" s="699"/>
      <c r="CW39" s="699"/>
      <c r="CX39" s="699"/>
      <c r="CY39" s="700"/>
      <c r="CZ39" s="683">
        <v>11.3</v>
      </c>
      <c r="DA39" s="701"/>
      <c r="DB39" s="701"/>
      <c r="DC39" s="702"/>
      <c r="DD39" s="686">
        <v>688350</v>
      </c>
      <c r="DE39" s="699"/>
      <c r="DF39" s="699"/>
      <c r="DG39" s="699"/>
      <c r="DH39" s="699"/>
      <c r="DI39" s="699"/>
      <c r="DJ39" s="699"/>
      <c r="DK39" s="700"/>
      <c r="DL39" s="686" t="s">
        <v>128</v>
      </c>
      <c r="DM39" s="699"/>
      <c r="DN39" s="699"/>
      <c r="DO39" s="699"/>
      <c r="DP39" s="699"/>
      <c r="DQ39" s="699"/>
      <c r="DR39" s="699"/>
      <c r="DS39" s="699"/>
      <c r="DT39" s="699"/>
      <c r="DU39" s="699"/>
      <c r="DV39" s="700"/>
      <c r="DW39" s="683" t="s">
        <v>128</v>
      </c>
      <c r="DX39" s="701"/>
      <c r="DY39" s="701"/>
      <c r="DZ39" s="701"/>
      <c r="EA39" s="701"/>
      <c r="EB39" s="701"/>
      <c r="EC39" s="722"/>
    </row>
    <row r="40" spans="2:133" ht="11.25" customHeight="1" x14ac:dyDescent="0.15">
      <c r="B40" s="677" t="s">
        <v>342</v>
      </c>
      <c r="C40" s="678"/>
      <c r="D40" s="678"/>
      <c r="E40" s="678"/>
      <c r="F40" s="678"/>
      <c r="G40" s="678"/>
      <c r="H40" s="678"/>
      <c r="I40" s="678"/>
      <c r="J40" s="678"/>
      <c r="K40" s="678"/>
      <c r="L40" s="678"/>
      <c r="M40" s="678"/>
      <c r="N40" s="678"/>
      <c r="O40" s="678"/>
      <c r="P40" s="678"/>
      <c r="Q40" s="679"/>
      <c r="R40" s="680" t="s">
        <v>128</v>
      </c>
      <c r="S40" s="681"/>
      <c r="T40" s="681"/>
      <c r="U40" s="681"/>
      <c r="V40" s="681"/>
      <c r="W40" s="681"/>
      <c r="X40" s="681"/>
      <c r="Y40" s="682"/>
      <c r="Z40" s="713" t="s">
        <v>128</v>
      </c>
      <c r="AA40" s="713"/>
      <c r="AB40" s="713"/>
      <c r="AC40" s="713"/>
      <c r="AD40" s="714" t="s">
        <v>128</v>
      </c>
      <c r="AE40" s="714"/>
      <c r="AF40" s="714"/>
      <c r="AG40" s="714"/>
      <c r="AH40" s="714"/>
      <c r="AI40" s="714"/>
      <c r="AJ40" s="714"/>
      <c r="AK40" s="714"/>
      <c r="AL40" s="683" t="s">
        <v>128</v>
      </c>
      <c r="AM40" s="684"/>
      <c r="AN40" s="684"/>
      <c r="AO40" s="715"/>
      <c r="AQ40" s="723" t="s">
        <v>343</v>
      </c>
      <c r="AR40" s="724"/>
      <c r="AS40" s="724"/>
      <c r="AT40" s="724"/>
      <c r="AU40" s="724"/>
      <c r="AV40" s="724"/>
      <c r="AW40" s="724"/>
      <c r="AX40" s="724"/>
      <c r="AY40" s="725"/>
      <c r="AZ40" s="680" t="s">
        <v>128</v>
      </c>
      <c r="BA40" s="681"/>
      <c r="BB40" s="681"/>
      <c r="BC40" s="681"/>
      <c r="BD40" s="699"/>
      <c r="BE40" s="699"/>
      <c r="BF40" s="726"/>
      <c r="BG40" s="728" t="s">
        <v>344</v>
      </c>
      <c r="BH40" s="729"/>
      <c r="BI40" s="729"/>
      <c r="BJ40" s="729"/>
      <c r="BK40" s="729"/>
      <c r="BL40" s="236"/>
      <c r="BM40" s="720" t="s">
        <v>345</v>
      </c>
      <c r="BN40" s="720"/>
      <c r="BO40" s="720"/>
      <c r="BP40" s="720"/>
      <c r="BQ40" s="720"/>
      <c r="BR40" s="720"/>
      <c r="BS40" s="720"/>
      <c r="BT40" s="720"/>
      <c r="BU40" s="721"/>
      <c r="BV40" s="680">
        <v>100</v>
      </c>
      <c r="BW40" s="681"/>
      <c r="BX40" s="681"/>
      <c r="BY40" s="681"/>
      <c r="BZ40" s="681"/>
      <c r="CA40" s="681"/>
      <c r="CB40" s="727"/>
      <c r="CD40" s="719" t="s">
        <v>346</v>
      </c>
      <c r="CE40" s="720"/>
      <c r="CF40" s="720"/>
      <c r="CG40" s="720"/>
      <c r="CH40" s="720"/>
      <c r="CI40" s="720"/>
      <c r="CJ40" s="720"/>
      <c r="CK40" s="720"/>
      <c r="CL40" s="720"/>
      <c r="CM40" s="720"/>
      <c r="CN40" s="720"/>
      <c r="CO40" s="720"/>
      <c r="CP40" s="720"/>
      <c r="CQ40" s="721"/>
      <c r="CR40" s="680">
        <v>6600</v>
      </c>
      <c r="CS40" s="681"/>
      <c r="CT40" s="681"/>
      <c r="CU40" s="681"/>
      <c r="CV40" s="681"/>
      <c r="CW40" s="681"/>
      <c r="CX40" s="681"/>
      <c r="CY40" s="682"/>
      <c r="CZ40" s="683">
        <v>0.1</v>
      </c>
      <c r="DA40" s="701"/>
      <c r="DB40" s="701"/>
      <c r="DC40" s="702"/>
      <c r="DD40" s="686" t="s">
        <v>128</v>
      </c>
      <c r="DE40" s="681"/>
      <c r="DF40" s="681"/>
      <c r="DG40" s="681"/>
      <c r="DH40" s="681"/>
      <c r="DI40" s="681"/>
      <c r="DJ40" s="681"/>
      <c r="DK40" s="682"/>
      <c r="DL40" s="686" t="s">
        <v>128</v>
      </c>
      <c r="DM40" s="681"/>
      <c r="DN40" s="681"/>
      <c r="DO40" s="681"/>
      <c r="DP40" s="681"/>
      <c r="DQ40" s="681"/>
      <c r="DR40" s="681"/>
      <c r="DS40" s="681"/>
      <c r="DT40" s="681"/>
      <c r="DU40" s="681"/>
      <c r="DV40" s="682"/>
      <c r="DW40" s="683" t="s">
        <v>174</v>
      </c>
      <c r="DX40" s="701"/>
      <c r="DY40" s="701"/>
      <c r="DZ40" s="701"/>
      <c r="EA40" s="701"/>
      <c r="EB40" s="701"/>
      <c r="EC40" s="722"/>
    </row>
    <row r="41" spans="2:133" ht="11.25" customHeight="1" x14ac:dyDescent="0.15">
      <c r="B41" s="677" t="s">
        <v>347</v>
      </c>
      <c r="C41" s="678"/>
      <c r="D41" s="678"/>
      <c r="E41" s="678"/>
      <c r="F41" s="678"/>
      <c r="G41" s="678"/>
      <c r="H41" s="678"/>
      <c r="I41" s="678"/>
      <c r="J41" s="678"/>
      <c r="K41" s="678"/>
      <c r="L41" s="678"/>
      <c r="M41" s="678"/>
      <c r="N41" s="678"/>
      <c r="O41" s="678"/>
      <c r="P41" s="678"/>
      <c r="Q41" s="679"/>
      <c r="R41" s="680" t="s">
        <v>128</v>
      </c>
      <c r="S41" s="681"/>
      <c r="T41" s="681"/>
      <c r="U41" s="681"/>
      <c r="V41" s="681"/>
      <c r="W41" s="681"/>
      <c r="X41" s="681"/>
      <c r="Y41" s="682"/>
      <c r="Z41" s="713" t="s">
        <v>174</v>
      </c>
      <c r="AA41" s="713"/>
      <c r="AB41" s="713"/>
      <c r="AC41" s="713"/>
      <c r="AD41" s="714" t="s">
        <v>128</v>
      </c>
      <c r="AE41" s="714"/>
      <c r="AF41" s="714"/>
      <c r="AG41" s="714"/>
      <c r="AH41" s="714"/>
      <c r="AI41" s="714"/>
      <c r="AJ41" s="714"/>
      <c r="AK41" s="714"/>
      <c r="AL41" s="683" t="s">
        <v>174</v>
      </c>
      <c r="AM41" s="684"/>
      <c r="AN41" s="684"/>
      <c r="AO41" s="715"/>
      <c r="AQ41" s="723" t="s">
        <v>348</v>
      </c>
      <c r="AR41" s="724"/>
      <c r="AS41" s="724"/>
      <c r="AT41" s="724"/>
      <c r="AU41" s="724"/>
      <c r="AV41" s="724"/>
      <c r="AW41" s="724"/>
      <c r="AX41" s="724"/>
      <c r="AY41" s="725"/>
      <c r="AZ41" s="680">
        <v>110641</v>
      </c>
      <c r="BA41" s="681"/>
      <c r="BB41" s="681"/>
      <c r="BC41" s="681"/>
      <c r="BD41" s="699"/>
      <c r="BE41" s="699"/>
      <c r="BF41" s="726"/>
      <c r="BG41" s="728"/>
      <c r="BH41" s="729"/>
      <c r="BI41" s="729"/>
      <c r="BJ41" s="729"/>
      <c r="BK41" s="729"/>
      <c r="BL41" s="236"/>
      <c r="BM41" s="720" t="s">
        <v>349</v>
      </c>
      <c r="BN41" s="720"/>
      <c r="BO41" s="720"/>
      <c r="BP41" s="720"/>
      <c r="BQ41" s="720"/>
      <c r="BR41" s="720"/>
      <c r="BS41" s="720"/>
      <c r="BT41" s="720"/>
      <c r="BU41" s="721"/>
      <c r="BV41" s="680">
        <v>2</v>
      </c>
      <c r="BW41" s="681"/>
      <c r="BX41" s="681"/>
      <c r="BY41" s="681"/>
      <c r="BZ41" s="681"/>
      <c r="CA41" s="681"/>
      <c r="CB41" s="727"/>
      <c r="CD41" s="719" t="s">
        <v>350</v>
      </c>
      <c r="CE41" s="720"/>
      <c r="CF41" s="720"/>
      <c r="CG41" s="720"/>
      <c r="CH41" s="720"/>
      <c r="CI41" s="720"/>
      <c r="CJ41" s="720"/>
      <c r="CK41" s="720"/>
      <c r="CL41" s="720"/>
      <c r="CM41" s="720"/>
      <c r="CN41" s="720"/>
      <c r="CO41" s="720"/>
      <c r="CP41" s="720"/>
      <c r="CQ41" s="721"/>
      <c r="CR41" s="680" t="s">
        <v>128</v>
      </c>
      <c r="CS41" s="699"/>
      <c r="CT41" s="699"/>
      <c r="CU41" s="699"/>
      <c r="CV41" s="699"/>
      <c r="CW41" s="699"/>
      <c r="CX41" s="699"/>
      <c r="CY41" s="700"/>
      <c r="CZ41" s="683" t="s">
        <v>128</v>
      </c>
      <c r="DA41" s="701"/>
      <c r="DB41" s="701"/>
      <c r="DC41" s="702"/>
      <c r="DD41" s="686" t="s">
        <v>128</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351</v>
      </c>
      <c r="C42" s="678"/>
      <c r="D42" s="678"/>
      <c r="E42" s="678"/>
      <c r="F42" s="678"/>
      <c r="G42" s="678"/>
      <c r="H42" s="678"/>
      <c r="I42" s="678"/>
      <c r="J42" s="678"/>
      <c r="K42" s="678"/>
      <c r="L42" s="678"/>
      <c r="M42" s="678"/>
      <c r="N42" s="678"/>
      <c r="O42" s="678"/>
      <c r="P42" s="678"/>
      <c r="Q42" s="679"/>
      <c r="R42" s="680">
        <v>123719</v>
      </c>
      <c r="S42" s="681"/>
      <c r="T42" s="681"/>
      <c r="U42" s="681"/>
      <c r="V42" s="681"/>
      <c r="W42" s="681"/>
      <c r="X42" s="681"/>
      <c r="Y42" s="682"/>
      <c r="Z42" s="713">
        <v>1.3</v>
      </c>
      <c r="AA42" s="713"/>
      <c r="AB42" s="713"/>
      <c r="AC42" s="713"/>
      <c r="AD42" s="714" t="s">
        <v>128</v>
      </c>
      <c r="AE42" s="714"/>
      <c r="AF42" s="714"/>
      <c r="AG42" s="714"/>
      <c r="AH42" s="714"/>
      <c r="AI42" s="714"/>
      <c r="AJ42" s="714"/>
      <c r="AK42" s="714"/>
      <c r="AL42" s="683" t="s">
        <v>174</v>
      </c>
      <c r="AM42" s="684"/>
      <c r="AN42" s="684"/>
      <c r="AO42" s="715"/>
      <c r="AQ42" s="716" t="s">
        <v>352</v>
      </c>
      <c r="AR42" s="717"/>
      <c r="AS42" s="717"/>
      <c r="AT42" s="717"/>
      <c r="AU42" s="717"/>
      <c r="AV42" s="717"/>
      <c r="AW42" s="717"/>
      <c r="AX42" s="717"/>
      <c r="AY42" s="718"/>
      <c r="AZ42" s="664">
        <v>363106</v>
      </c>
      <c r="BA42" s="703"/>
      <c r="BB42" s="703"/>
      <c r="BC42" s="703"/>
      <c r="BD42" s="665"/>
      <c r="BE42" s="665"/>
      <c r="BF42" s="709"/>
      <c r="BG42" s="730"/>
      <c r="BH42" s="731"/>
      <c r="BI42" s="731"/>
      <c r="BJ42" s="731"/>
      <c r="BK42" s="731"/>
      <c r="BL42" s="237"/>
      <c r="BM42" s="710" t="s">
        <v>353</v>
      </c>
      <c r="BN42" s="710"/>
      <c r="BO42" s="710"/>
      <c r="BP42" s="710"/>
      <c r="BQ42" s="710"/>
      <c r="BR42" s="710"/>
      <c r="BS42" s="710"/>
      <c r="BT42" s="710"/>
      <c r="BU42" s="711"/>
      <c r="BV42" s="664">
        <v>398</v>
      </c>
      <c r="BW42" s="703"/>
      <c r="BX42" s="703"/>
      <c r="BY42" s="703"/>
      <c r="BZ42" s="703"/>
      <c r="CA42" s="703"/>
      <c r="CB42" s="712"/>
      <c r="CD42" s="677" t="s">
        <v>354</v>
      </c>
      <c r="CE42" s="678"/>
      <c r="CF42" s="678"/>
      <c r="CG42" s="678"/>
      <c r="CH42" s="678"/>
      <c r="CI42" s="678"/>
      <c r="CJ42" s="678"/>
      <c r="CK42" s="678"/>
      <c r="CL42" s="678"/>
      <c r="CM42" s="678"/>
      <c r="CN42" s="678"/>
      <c r="CO42" s="678"/>
      <c r="CP42" s="678"/>
      <c r="CQ42" s="679"/>
      <c r="CR42" s="680">
        <v>1377231</v>
      </c>
      <c r="CS42" s="681"/>
      <c r="CT42" s="681"/>
      <c r="CU42" s="681"/>
      <c r="CV42" s="681"/>
      <c r="CW42" s="681"/>
      <c r="CX42" s="681"/>
      <c r="CY42" s="682"/>
      <c r="CZ42" s="683">
        <v>15.2</v>
      </c>
      <c r="DA42" s="684"/>
      <c r="DB42" s="684"/>
      <c r="DC42" s="685"/>
      <c r="DD42" s="686">
        <v>295815</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355</v>
      </c>
      <c r="C43" s="662"/>
      <c r="D43" s="662"/>
      <c r="E43" s="662"/>
      <c r="F43" s="662"/>
      <c r="G43" s="662"/>
      <c r="H43" s="662"/>
      <c r="I43" s="662"/>
      <c r="J43" s="662"/>
      <c r="K43" s="662"/>
      <c r="L43" s="662"/>
      <c r="M43" s="662"/>
      <c r="N43" s="662"/>
      <c r="O43" s="662"/>
      <c r="P43" s="662"/>
      <c r="Q43" s="663"/>
      <c r="R43" s="664">
        <v>9436002</v>
      </c>
      <c r="S43" s="703"/>
      <c r="T43" s="703"/>
      <c r="U43" s="703"/>
      <c r="V43" s="703"/>
      <c r="W43" s="703"/>
      <c r="X43" s="703"/>
      <c r="Y43" s="704"/>
      <c r="Z43" s="705">
        <v>100</v>
      </c>
      <c r="AA43" s="705"/>
      <c r="AB43" s="705"/>
      <c r="AC43" s="705"/>
      <c r="AD43" s="706">
        <v>3252212</v>
      </c>
      <c r="AE43" s="706"/>
      <c r="AF43" s="706"/>
      <c r="AG43" s="706"/>
      <c r="AH43" s="706"/>
      <c r="AI43" s="706"/>
      <c r="AJ43" s="706"/>
      <c r="AK43" s="706"/>
      <c r="AL43" s="667">
        <v>100</v>
      </c>
      <c r="AM43" s="707"/>
      <c r="AN43" s="707"/>
      <c r="AO43" s="708"/>
      <c r="BV43" s="238"/>
      <c r="BW43" s="238"/>
      <c r="BX43" s="238"/>
      <c r="BY43" s="238"/>
      <c r="BZ43" s="238"/>
      <c r="CA43" s="238"/>
      <c r="CB43" s="238"/>
      <c r="CD43" s="677" t="s">
        <v>356</v>
      </c>
      <c r="CE43" s="678"/>
      <c r="CF43" s="678"/>
      <c r="CG43" s="678"/>
      <c r="CH43" s="678"/>
      <c r="CI43" s="678"/>
      <c r="CJ43" s="678"/>
      <c r="CK43" s="678"/>
      <c r="CL43" s="678"/>
      <c r="CM43" s="678"/>
      <c r="CN43" s="678"/>
      <c r="CO43" s="678"/>
      <c r="CP43" s="678"/>
      <c r="CQ43" s="679"/>
      <c r="CR43" s="680">
        <v>45827</v>
      </c>
      <c r="CS43" s="699"/>
      <c r="CT43" s="699"/>
      <c r="CU43" s="699"/>
      <c r="CV43" s="699"/>
      <c r="CW43" s="699"/>
      <c r="CX43" s="699"/>
      <c r="CY43" s="700"/>
      <c r="CZ43" s="683">
        <v>0.5</v>
      </c>
      <c r="DA43" s="701"/>
      <c r="DB43" s="701"/>
      <c r="DC43" s="702"/>
      <c r="DD43" s="686">
        <v>41330</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303</v>
      </c>
      <c r="CE44" s="694"/>
      <c r="CF44" s="677" t="s">
        <v>357</v>
      </c>
      <c r="CG44" s="678"/>
      <c r="CH44" s="678"/>
      <c r="CI44" s="678"/>
      <c r="CJ44" s="678"/>
      <c r="CK44" s="678"/>
      <c r="CL44" s="678"/>
      <c r="CM44" s="678"/>
      <c r="CN44" s="678"/>
      <c r="CO44" s="678"/>
      <c r="CP44" s="678"/>
      <c r="CQ44" s="679"/>
      <c r="CR44" s="680">
        <v>1132788</v>
      </c>
      <c r="CS44" s="681"/>
      <c r="CT44" s="681"/>
      <c r="CU44" s="681"/>
      <c r="CV44" s="681"/>
      <c r="CW44" s="681"/>
      <c r="CX44" s="681"/>
      <c r="CY44" s="682"/>
      <c r="CZ44" s="683">
        <v>12.5</v>
      </c>
      <c r="DA44" s="684"/>
      <c r="DB44" s="684"/>
      <c r="DC44" s="685"/>
      <c r="DD44" s="686">
        <v>229409</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359</v>
      </c>
      <c r="CG45" s="678"/>
      <c r="CH45" s="678"/>
      <c r="CI45" s="678"/>
      <c r="CJ45" s="678"/>
      <c r="CK45" s="678"/>
      <c r="CL45" s="678"/>
      <c r="CM45" s="678"/>
      <c r="CN45" s="678"/>
      <c r="CO45" s="678"/>
      <c r="CP45" s="678"/>
      <c r="CQ45" s="679"/>
      <c r="CR45" s="680">
        <v>749988</v>
      </c>
      <c r="CS45" s="699"/>
      <c r="CT45" s="699"/>
      <c r="CU45" s="699"/>
      <c r="CV45" s="699"/>
      <c r="CW45" s="699"/>
      <c r="CX45" s="699"/>
      <c r="CY45" s="700"/>
      <c r="CZ45" s="683">
        <v>8.3000000000000007</v>
      </c>
      <c r="DA45" s="701"/>
      <c r="DB45" s="701"/>
      <c r="DC45" s="702"/>
      <c r="DD45" s="686">
        <v>51547</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361</v>
      </c>
      <c r="CG46" s="678"/>
      <c r="CH46" s="678"/>
      <c r="CI46" s="678"/>
      <c r="CJ46" s="678"/>
      <c r="CK46" s="678"/>
      <c r="CL46" s="678"/>
      <c r="CM46" s="678"/>
      <c r="CN46" s="678"/>
      <c r="CO46" s="678"/>
      <c r="CP46" s="678"/>
      <c r="CQ46" s="679"/>
      <c r="CR46" s="680">
        <v>367577</v>
      </c>
      <c r="CS46" s="681"/>
      <c r="CT46" s="681"/>
      <c r="CU46" s="681"/>
      <c r="CV46" s="681"/>
      <c r="CW46" s="681"/>
      <c r="CX46" s="681"/>
      <c r="CY46" s="682"/>
      <c r="CZ46" s="683">
        <v>4.0999999999999996</v>
      </c>
      <c r="DA46" s="684"/>
      <c r="DB46" s="684"/>
      <c r="DC46" s="685"/>
      <c r="DD46" s="686">
        <v>175939</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363</v>
      </c>
      <c r="CG47" s="678"/>
      <c r="CH47" s="678"/>
      <c r="CI47" s="678"/>
      <c r="CJ47" s="678"/>
      <c r="CK47" s="678"/>
      <c r="CL47" s="678"/>
      <c r="CM47" s="678"/>
      <c r="CN47" s="678"/>
      <c r="CO47" s="678"/>
      <c r="CP47" s="678"/>
      <c r="CQ47" s="679"/>
      <c r="CR47" s="680">
        <v>244443</v>
      </c>
      <c r="CS47" s="699"/>
      <c r="CT47" s="699"/>
      <c r="CU47" s="699"/>
      <c r="CV47" s="699"/>
      <c r="CW47" s="699"/>
      <c r="CX47" s="699"/>
      <c r="CY47" s="700"/>
      <c r="CZ47" s="683">
        <v>2.7</v>
      </c>
      <c r="DA47" s="701"/>
      <c r="DB47" s="701"/>
      <c r="DC47" s="702"/>
      <c r="DD47" s="686">
        <v>66406</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364</v>
      </c>
      <c r="CG48" s="678"/>
      <c r="CH48" s="678"/>
      <c r="CI48" s="678"/>
      <c r="CJ48" s="678"/>
      <c r="CK48" s="678"/>
      <c r="CL48" s="678"/>
      <c r="CM48" s="678"/>
      <c r="CN48" s="678"/>
      <c r="CO48" s="678"/>
      <c r="CP48" s="678"/>
      <c r="CQ48" s="679"/>
      <c r="CR48" s="680" t="s">
        <v>243</v>
      </c>
      <c r="CS48" s="681"/>
      <c r="CT48" s="681"/>
      <c r="CU48" s="681"/>
      <c r="CV48" s="681"/>
      <c r="CW48" s="681"/>
      <c r="CX48" s="681"/>
      <c r="CY48" s="682"/>
      <c r="CZ48" s="683" t="s">
        <v>243</v>
      </c>
      <c r="DA48" s="684"/>
      <c r="DB48" s="684"/>
      <c r="DC48" s="685"/>
      <c r="DD48" s="686" t="s">
        <v>243</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365</v>
      </c>
      <c r="CE49" s="662"/>
      <c r="CF49" s="662"/>
      <c r="CG49" s="662"/>
      <c r="CH49" s="662"/>
      <c r="CI49" s="662"/>
      <c r="CJ49" s="662"/>
      <c r="CK49" s="662"/>
      <c r="CL49" s="662"/>
      <c r="CM49" s="662"/>
      <c r="CN49" s="662"/>
      <c r="CO49" s="662"/>
      <c r="CP49" s="662"/>
      <c r="CQ49" s="663"/>
      <c r="CR49" s="664">
        <v>9054449</v>
      </c>
      <c r="CS49" s="665"/>
      <c r="CT49" s="665"/>
      <c r="CU49" s="665"/>
      <c r="CV49" s="665"/>
      <c r="CW49" s="665"/>
      <c r="CX49" s="665"/>
      <c r="CY49" s="666"/>
      <c r="CZ49" s="667">
        <v>100</v>
      </c>
      <c r="DA49" s="668"/>
      <c r="DB49" s="668"/>
      <c r="DC49" s="669"/>
      <c r="DD49" s="670">
        <v>4697566</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2ZszlDXpkS63K5oUZDP0Z0oNytmpVhMXJNJ+xP/KYXrzOZcEJ6o+2qEK/6vbS2bP2X39e1UGeQokYQkgqsmcXA==" saltValue="1mctrukTc6YPJ/mVpjJNu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367</v>
      </c>
      <c r="DK2" s="1206"/>
      <c r="DL2" s="1206"/>
      <c r="DM2" s="1206"/>
      <c r="DN2" s="1206"/>
      <c r="DO2" s="1207"/>
      <c r="DP2" s="251"/>
      <c r="DQ2" s="1205" t="s">
        <v>368</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369</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371</v>
      </c>
      <c r="B5" s="1091"/>
      <c r="C5" s="1091"/>
      <c r="D5" s="1091"/>
      <c r="E5" s="1091"/>
      <c r="F5" s="1091"/>
      <c r="G5" s="1091"/>
      <c r="H5" s="1091"/>
      <c r="I5" s="1091"/>
      <c r="J5" s="1091"/>
      <c r="K5" s="1091"/>
      <c r="L5" s="1091"/>
      <c r="M5" s="1091"/>
      <c r="N5" s="1091"/>
      <c r="O5" s="1091"/>
      <c r="P5" s="1092"/>
      <c r="Q5" s="1096" t="s">
        <v>372</v>
      </c>
      <c r="R5" s="1097"/>
      <c r="S5" s="1097"/>
      <c r="T5" s="1097"/>
      <c r="U5" s="1098"/>
      <c r="V5" s="1096" t="s">
        <v>373</v>
      </c>
      <c r="W5" s="1097"/>
      <c r="X5" s="1097"/>
      <c r="Y5" s="1097"/>
      <c r="Z5" s="1098"/>
      <c r="AA5" s="1096" t="s">
        <v>374</v>
      </c>
      <c r="AB5" s="1097"/>
      <c r="AC5" s="1097"/>
      <c r="AD5" s="1097"/>
      <c r="AE5" s="1097"/>
      <c r="AF5" s="1208" t="s">
        <v>375</v>
      </c>
      <c r="AG5" s="1097"/>
      <c r="AH5" s="1097"/>
      <c r="AI5" s="1097"/>
      <c r="AJ5" s="1112"/>
      <c r="AK5" s="1097" t="s">
        <v>376</v>
      </c>
      <c r="AL5" s="1097"/>
      <c r="AM5" s="1097"/>
      <c r="AN5" s="1097"/>
      <c r="AO5" s="1098"/>
      <c r="AP5" s="1096" t="s">
        <v>377</v>
      </c>
      <c r="AQ5" s="1097"/>
      <c r="AR5" s="1097"/>
      <c r="AS5" s="1097"/>
      <c r="AT5" s="1098"/>
      <c r="AU5" s="1096" t="s">
        <v>378</v>
      </c>
      <c r="AV5" s="1097"/>
      <c r="AW5" s="1097"/>
      <c r="AX5" s="1097"/>
      <c r="AY5" s="1112"/>
      <c r="AZ5" s="258"/>
      <c r="BA5" s="258"/>
      <c r="BB5" s="258"/>
      <c r="BC5" s="258"/>
      <c r="BD5" s="258"/>
      <c r="BE5" s="259"/>
      <c r="BF5" s="259"/>
      <c r="BG5" s="259"/>
      <c r="BH5" s="259"/>
      <c r="BI5" s="259"/>
      <c r="BJ5" s="259"/>
      <c r="BK5" s="259"/>
      <c r="BL5" s="259"/>
      <c r="BM5" s="259"/>
      <c r="BN5" s="259"/>
      <c r="BO5" s="259"/>
      <c r="BP5" s="259"/>
      <c r="BQ5" s="1090" t="s">
        <v>379</v>
      </c>
      <c r="BR5" s="1091"/>
      <c r="BS5" s="1091"/>
      <c r="BT5" s="1091"/>
      <c r="BU5" s="1091"/>
      <c r="BV5" s="1091"/>
      <c r="BW5" s="1091"/>
      <c r="BX5" s="1091"/>
      <c r="BY5" s="1091"/>
      <c r="BZ5" s="1091"/>
      <c r="CA5" s="1091"/>
      <c r="CB5" s="1091"/>
      <c r="CC5" s="1091"/>
      <c r="CD5" s="1091"/>
      <c r="CE5" s="1091"/>
      <c r="CF5" s="1091"/>
      <c r="CG5" s="1092"/>
      <c r="CH5" s="1096" t="s">
        <v>380</v>
      </c>
      <c r="CI5" s="1097"/>
      <c r="CJ5" s="1097"/>
      <c r="CK5" s="1097"/>
      <c r="CL5" s="1098"/>
      <c r="CM5" s="1096" t="s">
        <v>381</v>
      </c>
      <c r="CN5" s="1097"/>
      <c r="CO5" s="1097"/>
      <c r="CP5" s="1097"/>
      <c r="CQ5" s="1098"/>
      <c r="CR5" s="1096" t="s">
        <v>382</v>
      </c>
      <c r="CS5" s="1097"/>
      <c r="CT5" s="1097"/>
      <c r="CU5" s="1097"/>
      <c r="CV5" s="1098"/>
      <c r="CW5" s="1096" t="s">
        <v>383</v>
      </c>
      <c r="CX5" s="1097"/>
      <c r="CY5" s="1097"/>
      <c r="CZ5" s="1097"/>
      <c r="DA5" s="1098"/>
      <c r="DB5" s="1096" t="s">
        <v>384</v>
      </c>
      <c r="DC5" s="1097"/>
      <c r="DD5" s="1097"/>
      <c r="DE5" s="1097"/>
      <c r="DF5" s="1098"/>
      <c r="DG5" s="1193" t="s">
        <v>385</v>
      </c>
      <c r="DH5" s="1194"/>
      <c r="DI5" s="1194"/>
      <c r="DJ5" s="1194"/>
      <c r="DK5" s="1195"/>
      <c r="DL5" s="1193" t="s">
        <v>386</v>
      </c>
      <c r="DM5" s="1194"/>
      <c r="DN5" s="1194"/>
      <c r="DO5" s="1194"/>
      <c r="DP5" s="1195"/>
      <c r="DQ5" s="1096" t="s">
        <v>387</v>
      </c>
      <c r="DR5" s="1097"/>
      <c r="DS5" s="1097"/>
      <c r="DT5" s="1097"/>
      <c r="DU5" s="1098"/>
      <c r="DV5" s="1096" t="s">
        <v>378</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388</v>
      </c>
      <c r="C7" s="1146"/>
      <c r="D7" s="1146"/>
      <c r="E7" s="1146"/>
      <c r="F7" s="1146"/>
      <c r="G7" s="1146"/>
      <c r="H7" s="1146"/>
      <c r="I7" s="1146"/>
      <c r="J7" s="1146"/>
      <c r="K7" s="1146"/>
      <c r="L7" s="1146"/>
      <c r="M7" s="1146"/>
      <c r="N7" s="1146"/>
      <c r="O7" s="1146"/>
      <c r="P7" s="1147"/>
      <c r="Q7" s="1199">
        <v>9436</v>
      </c>
      <c r="R7" s="1200"/>
      <c r="S7" s="1200"/>
      <c r="T7" s="1200"/>
      <c r="U7" s="1200"/>
      <c r="V7" s="1200">
        <v>9054</v>
      </c>
      <c r="W7" s="1200"/>
      <c r="X7" s="1200"/>
      <c r="Y7" s="1200"/>
      <c r="Z7" s="1200"/>
      <c r="AA7" s="1200">
        <v>382</v>
      </c>
      <c r="AB7" s="1200"/>
      <c r="AC7" s="1200"/>
      <c r="AD7" s="1200"/>
      <c r="AE7" s="1201"/>
      <c r="AF7" s="1202">
        <v>189</v>
      </c>
      <c r="AG7" s="1203"/>
      <c r="AH7" s="1203"/>
      <c r="AI7" s="1203"/>
      <c r="AJ7" s="1204"/>
      <c r="AK7" s="1186"/>
      <c r="AL7" s="1187"/>
      <c r="AM7" s="1187"/>
      <c r="AN7" s="1187"/>
      <c r="AO7" s="1187"/>
      <c r="AP7" s="1187">
        <v>5248</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586</v>
      </c>
      <c r="BT7" s="1191"/>
      <c r="BU7" s="1191"/>
      <c r="BV7" s="1191"/>
      <c r="BW7" s="1191"/>
      <c r="BX7" s="1191"/>
      <c r="BY7" s="1191"/>
      <c r="BZ7" s="1191"/>
      <c r="CA7" s="1191"/>
      <c r="CB7" s="1191"/>
      <c r="CC7" s="1191"/>
      <c r="CD7" s="1191"/>
      <c r="CE7" s="1191"/>
      <c r="CF7" s="1191"/>
      <c r="CG7" s="1192"/>
      <c r="CH7" s="1183">
        <v>-331</v>
      </c>
      <c r="CI7" s="1184"/>
      <c r="CJ7" s="1184"/>
      <c r="CK7" s="1184"/>
      <c r="CL7" s="1185"/>
      <c r="CM7" s="1183">
        <v>195</v>
      </c>
      <c r="CN7" s="1184"/>
      <c r="CO7" s="1184"/>
      <c r="CP7" s="1184"/>
      <c r="CQ7" s="1185"/>
      <c r="CR7" s="1183">
        <v>6</v>
      </c>
      <c r="CS7" s="1184"/>
      <c r="CT7" s="1184"/>
      <c r="CU7" s="1184"/>
      <c r="CV7" s="1185"/>
      <c r="CW7" s="1183">
        <v>13</v>
      </c>
      <c r="CX7" s="1184"/>
      <c r="CY7" s="1184"/>
      <c r="CZ7" s="1184"/>
      <c r="DA7" s="1185"/>
      <c r="DB7" s="1183"/>
      <c r="DC7" s="1184"/>
      <c r="DD7" s="1184"/>
      <c r="DE7" s="1184"/>
      <c r="DF7" s="1185"/>
      <c r="DG7" s="1183"/>
      <c r="DH7" s="1184"/>
      <c r="DI7" s="1184"/>
      <c r="DJ7" s="1184"/>
      <c r="DK7" s="1185"/>
      <c r="DL7" s="1183"/>
      <c r="DM7" s="1184"/>
      <c r="DN7" s="1184"/>
      <c r="DO7" s="1184"/>
      <c r="DP7" s="1185"/>
      <c r="DQ7" s="1183"/>
      <c r="DR7" s="1184"/>
      <c r="DS7" s="1184"/>
      <c r="DT7" s="1184"/>
      <c r="DU7" s="1185"/>
      <c r="DV7" s="1210"/>
      <c r="DW7" s="1211"/>
      <c r="DX7" s="1211"/>
      <c r="DY7" s="1211"/>
      <c r="DZ7" s="1212"/>
      <c r="EA7" s="256"/>
    </row>
    <row r="8" spans="1:131" s="257" customFormat="1" ht="26.25" customHeight="1" x14ac:dyDescent="0.15">
      <c r="A8" s="263">
        <v>2</v>
      </c>
      <c r="B8" s="1132"/>
      <c r="C8" s="1133"/>
      <c r="D8" s="1133"/>
      <c r="E8" s="1133"/>
      <c r="F8" s="1133"/>
      <c r="G8" s="1133"/>
      <c r="H8" s="1133"/>
      <c r="I8" s="1133"/>
      <c r="J8" s="1133"/>
      <c r="K8" s="1133"/>
      <c r="L8" s="1133"/>
      <c r="M8" s="1133"/>
      <c r="N8" s="1133"/>
      <c r="O8" s="1133"/>
      <c r="P8" s="1134"/>
      <c r="Q8" s="1138"/>
      <c r="R8" s="1139"/>
      <c r="S8" s="1139"/>
      <c r="T8" s="1139"/>
      <c r="U8" s="1139"/>
      <c r="V8" s="1139"/>
      <c r="W8" s="1139"/>
      <c r="X8" s="1139"/>
      <c r="Y8" s="1139"/>
      <c r="Z8" s="1139"/>
      <c r="AA8" s="1139"/>
      <c r="AB8" s="1139"/>
      <c r="AC8" s="1139"/>
      <c r="AD8" s="1139"/>
      <c r="AE8" s="1140"/>
      <c r="AF8" s="1114"/>
      <c r="AG8" s="1115"/>
      <c r="AH8" s="1115"/>
      <c r="AI8" s="1115"/>
      <c r="AJ8" s="1116"/>
      <c r="AK8" s="1181"/>
      <c r="AL8" s="1182"/>
      <c r="AM8" s="1182"/>
      <c r="AN8" s="1182"/>
      <c r="AO8" s="1182"/>
      <c r="AP8" s="1182"/>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389</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390</v>
      </c>
      <c r="B23" s="1039" t="s">
        <v>391</v>
      </c>
      <c r="C23" s="1040"/>
      <c r="D23" s="1040"/>
      <c r="E23" s="1040"/>
      <c r="F23" s="1040"/>
      <c r="G23" s="1040"/>
      <c r="H23" s="1040"/>
      <c r="I23" s="1040"/>
      <c r="J23" s="1040"/>
      <c r="K23" s="1040"/>
      <c r="L23" s="1040"/>
      <c r="M23" s="1040"/>
      <c r="N23" s="1040"/>
      <c r="O23" s="1040"/>
      <c r="P23" s="1041"/>
      <c r="Q23" s="1163"/>
      <c r="R23" s="1164"/>
      <c r="S23" s="1164"/>
      <c r="T23" s="1164"/>
      <c r="U23" s="1164"/>
      <c r="V23" s="1164"/>
      <c r="W23" s="1164"/>
      <c r="X23" s="1164"/>
      <c r="Y23" s="1164"/>
      <c r="Z23" s="1164"/>
      <c r="AA23" s="1164"/>
      <c r="AB23" s="1164"/>
      <c r="AC23" s="1164"/>
      <c r="AD23" s="1164"/>
      <c r="AE23" s="1165"/>
      <c r="AF23" s="1166">
        <v>189</v>
      </c>
      <c r="AG23" s="1164"/>
      <c r="AH23" s="1164"/>
      <c r="AI23" s="1164"/>
      <c r="AJ23" s="1167"/>
      <c r="AK23" s="1168"/>
      <c r="AL23" s="1169"/>
      <c r="AM23" s="1169"/>
      <c r="AN23" s="1169"/>
      <c r="AO23" s="1169"/>
      <c r="AP23" s="1164"/>
      <c r="AQ23" s="1164"/>
      <c r="AR23" s="1164"/>
      <c r="AS23" s="1164"/>
      <c r="AT23" s="1164"/>
      <c r="AU23" s="1170"/>
      <c r="AV23" s="1170"/>
      <c r="AW23" s="1170"/>
      <c r="AX23" s="1170"/>
      <c r="AY23" s="1171"/>
      <c r="AZ23" s="1160" t="s">
        <v>392</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393</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394</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371</v>
      </c>
      <c r="B26" s="1091"/>
      <c r="C26" s="1091"/>
      <c r="D26" s="1091"/>
      <c r="E26" s="1091"/>
      <c r="F26" s="1091"/>
      <c r="G26" s="1091"/>
      <c r="H26" s="1091"/>
      <c r="I26" s="1091"/>
      <c r="J26" s="1091"/>
      <c r="K26" s="1091"/>
      <c r="L26" s="1091"/>
      <c r="M26" s="1091"/>
      <c r="N26" s="1091"/>
      <c r="O26" s="1091"/>
      <c r="P26" s="1092"/>
      <c r="Q26" s="1096" t="s">
        <v>395</v>
      </c>
      <c r="R26" s="1097"/>
      <c r="S26" s="1097"/>
      <c r="T26" s="1097"/>
      <c r="U26" s="1098"/>
      <c r="V26" s="1096" t="s">
        <v>396</v>
      </c>
      <c r="W26" s="1097"/>
      <c r="X26" s="1097"/>
      <c r="Y26" s="1097"/>
      <c r="Z26" s="1098"/>
      <c r="AA26" s="1096" t="s">
        <v>397</v>
      </c>
      <c r="AB26" s="1097"/>
      <c r="AC26" s="1097"/>
      <c r="AD26" s="1097"/>
      <c r="AE26" s="1097"/>
      <c r="AF26" s="1154" t="s">
        <v>398</v>
      </c>
      <c r="AG26" s="1103"/>
      <c r="AH26" s="1103"/>
      <c r="AI26" s="1103"/>
      <c r="AJ26" s="1155"/>
      <c r="AK26" s="1097" t="s">
        <v>399</v>
      </c>
      <c r="AL26" s="1097"/>
      <c r="AM26" s="1097"/>
      <c r="AN26" s="1097"/>
      <c r="AO26" s="1098"/>
      <c r="AP26" s="1096" t="s">
        <v>400</v>
      </c>
      <c r="AQ26" s="1097"/>
      <c r="AR26" s="1097"/>
      <c r="AS26" s="1097"/>
      <c r="AT26" s="1098"/>
      <c r="AU26" s="1096" t="s">
        <v>401</v>
      </c>
      <c r="AV26" s="1097"/>
      <c r="AW26" s="1097"/>
      <c r="AX26" s="1097"/>
      <c r="AY26" s="1098"/>
      <c r="AZ26" s="1096" t="s">
        <v>402</v>
      </c>
      <c r="BA26" s="1097"/>
      <c r="BB26" s="1097"/>
      <c r="BC26" s="1097"/>
      <c r="BD26" s="1098"/>
      <c r="BE26" s="1096" t="s">
        <v>378</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403</v>
      </c>
      <c r="C28" s="1146"/>
      <c r="D28" s="1146"/>
      <c r="E28" s="1146"/>
      <c r="F28" s="1146"/>
      <c r="G28" s="1146"/>
      <c r="H28" s="1146"/>
      <c r="I28" s="1146"/>
      <c r="J28" s="1146"/>
      <c r="K28" s="1146"/>
      <c r="L28" s="1146"/>
      <c r="M28" s="1146"/>
      <c r="N28" s="1146"/>
      <c r="O28" s="1146"/>
      <c r="P28" s="1147"/>
      <c r="Q28" s="1148">
        <v>1471</v>
      </c>
      <c r="R28" s="1149"/>
      <c r="S28" s="1149"/>
      <c r="T28" s="1149"/>
      <c r="U28" s="1149"/>
      <c r="V28" s="1149">
        <v>1397</v>
      </c>
      <c r="W28" s="1149"/>
      <c r="X28" s="1149"/>
      <c r="Y28" s="1149"/>
      <c r="Z28" s="1149"/>
      <c r="AA28" s="1149">
        <v>74</v>
      </c>
      <c r="AB28" s="1149"/>
      <c r="AC28" s="1149"/>
      <c r="AD28" s="1149"/>
      <c r="AE28" s="1150"/>
      <c r="AF28" s="1151">
        <v>74</v>
      </c>
      <c r="AG28" s="1149"/>
      <c r="AH28" s="1149"/>
      <c r="AI28" s="1149"/>
      <c r="AJ28" s="1152"/>
      <c r="AK28" s="1153">
        <v>111</v>
      </c>
      <c r="AL28" s="1141"/>
      <c r="AM28" s="1141"/>
      <c r="AN28" s="1141"/>
      <c r="AO28" s="1141"/>
      <c r="AP28" s="1141" t="s">
        <v>588</v>
      </c>
      <c r="AQ28" s="1141"/>
      <c r="AR28" s="1141"/>
      <c r="AS28" s="1141"/>
      <c r="AT28" s="1141"/>
      <c r="AU28" s="1141" t="s">
        <v>588</v>
      </c>
      <c r="AV28" s="1141"/>
      <c r="AW28" s="1141"/>
      <c r="AX28" s="1141"/>
      <c r="AY28" s="1141"/>
      <c r="AZ28" s="1142" t="s">
        <v>588</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404</v>
      </c>
      <c r="C29" s="1133"/>
      <c r="D29" s="1133"/>
      <c r="E29" s="1133"/>
      <c r="F29" s="1133"/>
      <c r="G29" s="1133"/>
      <c r="H29" s="1133"/>
      <c r="I29" s="1133"/>
      <c r="J29" s="1133"/>
      <c r="K29" s="1133"/>
      <c r="L29" s="1133"/>
      <c r="M29" s="1133"/>
      <c r="N29" s="1133"/>
      <c r="O29" s="1133"/>
      <c r="P29" s="1134"/>
      <c r="Q29" s="1138">
        <v>1140</v>
      </c>
      <c r="R29" s="1139"/>
      <c r="S29" s="1139"/>
      <c r="T29" s="1139"/>
      <c r="U29" s="1139"/>
      <c r="V29" s="1139">
        <v>1108</v>
      </c>
      <c r="W29" s="1139"/>
      <c r="X29" s="1139"/>
      <c r="Y29" s="1139"/>
      <c r="Z29" s="1139"/>
      <c r="AA29" s="1139">
        <v>32</v>
      </c>
      <c r="AB29" s="1139"/>
      <c r="AC29" s="1139"/>
      <c r="AD29" s="1139"/>
      <c r="AE29" s="1140"/>
      <c r="AF29" s="1114">
        <v>32</v>
      </c>
      <c r="AG29" s="1115"/>
      <c r="AH29" s="1115"/>
      <c r="AI29" s="1115"/>
      <c r="AJ29" s="1116"/>
      <c r="AK29" s="1075">
        <v>193</v>
      </c>
      <c r="AL29" s="1066"/>
      <c r="AM29" s="1066"/>
      <c r="AN29" s="1066"/>
      <c r="AO29" s="1066"/>
      <c r="AP29" s="1066" t="s">
        <v>588</v>
      </c>
      <c r="AQ29" s="1066"/>
      <c r="AR29" s="1066"/>
      <c r="AS29" s="1066"/>
      <c r="AT29" s="1066"/>
      <c r="AU29" s="1066" t="s">
        <v>588</v>
      </c>
      <c r="AV29" s="1066"/>
      <c r="AW29" s="1066"/>
      <c r="AX29" s="1066"/>
      <c r="AY29" s="1066"/>
      <c r="AZ29" s="1137" t="s">
        <v>588</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405</v>
      </c>
      <c r="C30" s="1133"/>
      <c r="D30" s="1133"/>
      <c r="E30" s="1133"/>
      <c r="F30" s="1133"/>
      <c r="G30" s="1133"/>
      <c r="H30" s="1133"/>
      <c r="I30" s="1133"/>
      <c r="J30" s="1133"/>
      <c r="K30" s="1133"/>
      <c r="L30" s="1133"/>
      <c r="M30" s="1133"/>
      <c r="N30" s="1133"/>
      <c r="O30" s="1133"/>
      <c r="P30" s="1134"/>
      <c r="Q30" s="1138">
        <v>121</v>
      </c>
      <c r="R30" s="1139"/>
      <c r="S30" s="1139"/>
      <c r="T30" s="1139"/>
      <c r="U30" s="1139"/>
      <c r="V30" s="1139">
        <v>121</v>
      </c>
      <c r="W30" s="1139"/>
      <c r="X30" s="1139"/>
      <c r="Y30" s="1139"/>
      <c r="Z30" s="1139"/>
      <c r="AA30" s="1139">
        <v>0</v>
      </c>
      <c r="AB30" s="1139"/>
      <c r="AC30" s="1139"/>
      <c r="AD30" s="1139"/>
      <c r="AE30" s="1140"/>
      <c r="AF30" s="1114">
        <v>0</v>
      </c>
      <c r="AG30" s="1115"/>
      <c r="AH30" s="1115"/>
      <c r="AI30" s="1115"/>
      <c r="AJ30" s="1116"/>
      <c r="AK30" s="1075">
        <v>40</v>
      </c>
      <c r="AL30" s="1066"/>
      <c r="AM30" s="1066"/>
      <c r="AN30" s="1066"/>
      <c r="AO30" s="1066"/>
      <c r="AP30" s="1066" t="s">
        <v>588</v>
      </c>
      <c r="AQ30" s="1066"/>
      <c r="AR30" s="1066"/>
      <c r="AS30" s="1066"/>
      <c r="AT30" s="1066"/>
      <c r="AU30" s="1066" t="s">
        <v>589</v>
      </c>
      <c r="AV30" s="1066"/>
      <c r="AW30" s="1066"/>
      <c r="AX30" s="1066"/>
      <c r="AY30" s="1066"/>
      <c r="AZ30" s="1137" t="s">
        <v>588</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406</v>
      </c>
      <c r="C31" s="1133"/>
      <c r="D31" s="1133"/>
      <c r="E31" s="1133"/>
      <c r="F31" s="1133"/>
      <c r="G31" s="1133"/>
      <c r="H31" s="1133"/>
      <c r="I31" s="1133"/>
      <c r="J31" s="1133"/>
      <c r="K31" s="1133"/>
      <c r="L31" s="1133"/>
      <c r="M31" s="1133"/>
      <c r="N31" s="1133"/>
      <c r="O31" s="1133"/>
      <c r="P31" s="1134"/>
      <c r="Q31" s="1138">
        <v>182</v>
      </c>
      <c r="R31" s="1139"/>
      <c r="S31" s="1139"/>
      <c r="T31" s="1139"/>
      <c r="U31" s="1139"/>
      <c r="V31" s="1139">
        <v>194</v>
      </c>
      <c r="W31" s="1139"/>
      <c r="X31" s="1139"/>
      <c r="Y31" s="1139"/>
      <c r="Z31" s="1139"/>
      <c r="AA31" s="1139">
        <v>-12</v>
      </c>
      <c r="AB31" s="1139"/>
      <c r="AC31" s="1139"/>
      <c r="AD31" s="1139"/>
      <c r="AE31" s="1140"/>
      <c r="AF31" s="1114">
        <v>22</v>
      </c>
      <c r="AG31" s="1115"/>
      <c r="AH31" s="1115"/>
      <c r="AI31" s="1115"/>
      <c r="AJ31" s="1116"/>
      <c r="AK31" s="1075">
        <v>89</v>
      </c>
      <c r="AL31" s="1066"/>
      <c r="AM31" s="1066"/>
      <c r="AN31" s="1066"/>
      <c r="AO31" s="1066"/>
      <c r="AP31" s="1066">
        <v>2000</v>
      </c>
      <c r="AQ31" s="1066"/>
      <c r="AR31" s="1066"/>
      <c r="AS31" s="1066"/>
      <c r="AT31" s="1066"/>
      <c r="AU31" s="1066">
        <v>1162</v>
      </c>
      <c r="AV31" s="1066"/>
      <c r="AW31" s="1066"/>
      <c r="AX31" s="1066"/>
      <c r="AY31" s="1066"/>
      <c r="AZ31" s="1137" t="s">
        <v>588</v>
      </c>
      <c r="BA31" s="1137"/>
      <c r="BB31" s="1137"/>
      <c r="BC31" s="1137"/>
      <c r="BD31" s="1137"/>
      <c r="BE31" s="1127" t="s">
        <v>407</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408</v>
      </c>
      <c r="C32" s="1133"/>
      <c r="D32" s="1133"/>
      <c r="E32" s="1133"/>
      <c r="F32" s="1133"/>
      <c r="G32" s="1133"/>
      <c r="H32" s="1133"/>
      <c r="I32" s="1133"/>
      <c r="J32" s="1133"/>
      <c r="K32" s="1133"/>
      <c r="L32" s="1133"/>
      <c r="M32" s="1133"/>
      <c r="N32" s="1133"/>
      <c r="O32" s="1133"/>
      <c r="P32" s="1134"/>
      <c r="Q32" s="1138">
        <v>228</v>
      </c>
      <c r="R32" s="1139"/>
      <c r="S32" s="1139"/>
      <c r="T32" s="1139"/>
      <c r="U32" s="1139"/>
      <c r="V32" s="1139">
        <v>222</v>
      </c>
      <c r="W32" s="1139"/>
      <c r="X32" s="1139"/>
      <c r="Y32" s="1139"/>
      <c r="Z32" s="1139"/>
      <c r="AA32" s="1139">
        <v>6</v>
      </c>
      <c r="AB32" s="1139"/>
      <c r="AC32" s="1139"/>
      <c r="AD32" s="1139"/>
      <c r="AE32" s="1140"/>
      <c r="AF32" s="1114">
        <v>3</v>
      </c>
      <c r="AG32" s="1115"/>
      <c r="AH32" s="1115"/>
      <c r="AI32" s="1115"/>
      <c r="AJ32" s="1116"/>
      <c r="AK32" s="1075">
        <v>112</v>
      </c>
      <c r="AL32" s="1066"/>
      <c r="AM32" s="1066"/>
      <c r="AN32" s="1066"/>
      <c r="AO32" s="1066"/>
      <c r="AP32" s="1066">
        <v>1694</v>
      </c>
      <c r="AQ32" s="1066"/>
      <c r="AR32" s="1066"/>
      <c r="AS32" s="1066"/>
      <c r="AT32" s="1066"/>
      <c r="AU32" s="1066">
        <v>1642</v>
      </c>
      <c r="AV32" s="1066"/>
      <c r="AW32" s="1066"/>
      <c r="AX32" s="1066"/>
      <c r="AY32" s="1066"/>
      <c r="AZ32" s="1137" t="s">
        <v>588</v>
      </c>
      <c r="BA32" s="1137"/>
      <c r="BB32" s="1137"/>
      <c r="BC32" s="1137"/>
      <c r="BD32" s="1137"/>
      <c r="BE32" s="1127" t="s">
        <v>409</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c r="C33" s="1133"/>
      <c r="D33" s="1133"/>
      <c r="E33" s="1133"/>
      <c r="F33" s="1133"/>
      <c r="G33" s="1133"/>
      <c r="H33" s="1133"/>
      <c r="I33" s="1133"/>
      <c r="J33" s="1133"/>
      <c r="K33" s="1133"/>
      <c r="L33" s="1133"/>
      <c r="M33" s="1133"/>
      <c r="N33" s="1133"/>
      <c r="O33" s="1133"/>
      <c r="P33" s="1134"/>
      <c r="Q33" s="1138"/>
      <c r="R33" s="1139"/>
      <c r="S33" s="1139"/>
      <c r="T33" s="1139"/>
      <c r="U33" s="1139"/>
      <c r="V33" s="1139"/>
      <c r="W33" s="1139"/>
      <c r="X33" s="1139"/>
      <c r="Y33" s="1139"/>
      <c r="Z33" s="1139"/>
      <c r="AA33" s="1139"/>
      <c r="AB33" s="1139"/>
      <c r="AC33" s="1139"/>
      <c r="AD33" s="1139"/>
      <c r="AE33" s="1140"/>
      <c r="AF33" s="1114"/>
      <c r="AG33" s="1115"/>
      <c r="AH33" s="1115"/>
      <c r="AI33" s="1115"/>
      <c r="AJ33" s="1116"/>
      <c r="AK33" s="1075"/>
      <c r="AL33" s="1066"/>
      <c r="AM33" s="1066"/>
      <c r="AN33" s="1066"/>
      <c r="AO33" s="1066"/>
      <c r="AP33" s="1066"/>
      <c r="AQ33" s="1066"/>
      <c r="AR33" s="1066"/>
      <c r="AS33" s="1066"/>
      <c r="AT33" s="1066"/>
      <c r="AU33" s="1066"/>
      <c r="AV33" s="1066"/>
      <c r="AW33" s="1066"/>
      <c r="AX33" s="1066"/>
      <c r="AY33" s="1066"/>
      <c r="AZ33" s="1137"/>
      <c r="BA33" s="1137"/>
      <c r="BB33" s="1137"/>
      <c r="BC33" s="1137"/>
      <c r="BD33" s="1137"/>
      <c r="BE33" s="1127"/>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410</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390</v>
      </c>
      <c r="B63" s="1039" t="s">
        <v>411</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132</v>
      </c>
      <c r="AG63" s="1054"/>
      <c r="AH63" s="1054"/>
      <c r="AI63" s="1054"/>
      <c r="AJ63" s="1125"/>
      <c r="AK63" s="1126"/>
      <c r="AL63" s="1058"/>
      <c r="AM63" s="1058"/>
      <c r="AN63" s="1058"/>
      <c r="AO63" s="1058"/>
      <c r="AP63" s="1054"/>
      <c r="AQ63" s="1054"/>
      <c r="AR63" s="1054"/>
      <c r="AS63" s="1054"/>
      <c r="AT63" s="1054"/>
      <c r="AU63" s="1054"/>
      <c r="AV63" s="1054"/>
      <c r="AW63" s="1054"/>
      <c r="AX63" s="1054"/>
      <c r="AY63" s="1054"/>
      <c r="AZ63" s="1120"/>
      <c r="BA63" s="1120"/>
      <c r="BB63" s="1120"/>
      <c r="BC63" s="1120"/>
      <c r="BD63" s="1120"/>
      <c r="BE63" s="1055"/>
      <c r="BF63" s="1055"/>
      <c r="BG63" s="1055"/>
      <c r="BH63" s="1055"/>
      <c r="BI63" s="1056"/>
      <c r="BJ63" s="1121" t="s">
        <v>128</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413</v>
      </c>
      <c r="B66" s="1091"/>
      <c r="C66" s="1091"/>
      <c r="D66" s="1091"/>
      <c r="E66" s="1091"/>
      <c r="F66" s="1091"/>
      <c r="G66" s="1091"/>
      <c r="H66" s="1091"/>
      <c r="I66" s="1091"/>
      <c r="J66" s="1091"/>
      <c r="K66" s="1091"/>
      <c r="L66" s="1091"/>
      <c r="M66" s="1091"/>
      <c r="N66" s="1091"/>
      <c r="O66" s="1091"/>
      <c r="P66" s="1092"/>
      <c r="Q66" s="1096" t="s">
        <v>414</v>
      </c>
      <c r="R66" s="1097"/>
      <c r="S66" s="1097"/>
      <c r="T66" s="1097"/>
      <c r="U66" s="1098"/>
      <c r="V66" s="1096" t="s">
        <v>415</v>
      </c>
      <c r="W66" s="1097"/>
      <c r="X66" s="1097"/>
      <c r="Y66" s="1097"/>
      <c r="Z66" s="1098"/>
      <c r="AA66" s="1096" t="s">
        <v>416</v>
      </c>
      <c r="AB66" s="1097"/>
      <c r="AC66" s="1097"/>
      <c r="AD66" s="1097"/>
      <c r="AE66" s="1098"/>
      <c r="AF66" s="1102" t="s">
        <v>417</v>
      </c>
      <c r="AG66" s="1103"/>
      <c r="AH66" s="1103"/>
      <c r="AI66" s="1103"/>
      <c r="AJ66" s="1104"/>
      <c r="AK66" s="1096" t="s">
        <v>418</v>
      </c>
      <c r="AL66" s="1091"/>
      <c r="AM66" s="1091"/>
      <c r="AN66" s="1091"/>
      <c r="AO66" s="1092"/>
      <c r="AP66" s="1096" t="s">
        <v>419</v>
      </c>
      <c r="AQ66" s="1097"/>
      <c r="AR66" s="1097"/>
      <c r="AS66" s="1097"/>
      <c r="AT66" s="1098"/>
      <c r="AU66" s="1096" t="s">
        <v>420</v>
      </c>
      <c r="AV66" s="1097"/>
      <c r="AW66" s="1097"/>
      <c r="AX66" s="1097"/>
      <c r="AY66" s="1098"/>
      <c r="AZ66" s="1096" t="s">
        <v>378</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578</v>
      </c>
      <c r="C68" s="1081"/>
      <c r="D68" s="1081"/>
      <c r="E68" s="1081"/>
      <c r="F68" s="1081"/>
      <c r="G68" s="1081"/>
      <c r="H68" s="1081"/>
      <c r="I68" s="1081"/>
      <c r="J68" s="1081"/>
      <c r="K68" s="1081"/>
      <c r="L68" s="1081"/>
      <c r="M68" s="1081"/>
      <c r="N68" s="1081"/>
      <c r="O68" s="1081"/>
      <c r="P68" s="1082"/>
      <c r="Q68" s="1083">
        <v>8319</v>
      </c>
      <c r="R68" s="1077"/>
      <c r="S68" s="1077"/>
      <c r="T68" s="1077"/>
      <c r="U68" s="1077"/>
      <c r="V68" s="1077">
        <v>6892</v>
      </c>
      <c r="W68" s="1077"/>
      <c r="X68" s="1077"/>
      <c r="Y68" s="1077"/>
      <c r="Z68" s="1077"/>
      <c r="AA68" s="1077">
        <v>1427</v>
      </c>
      <c r="AB68" s="1077"/>
      <c r="AC68" s="1077"/>
      <c r="AD68" s="1077"/>
      <c r="AE68" s="1077"/>
      <c r="AF68" s="1077">
        <v>1427</v>
      </c>
      <c r="AG68" s="1077"/>
      <c r="AH68" s="1077"/>
      <c r="AI68" s="1077"/>
      <c r="AJ68" s="1077"/>
      <c r="AK68" s="1077">
        <v>26</v>
      </c>
      <c r="AL68" s="1077"/>
      <c r="AM68" s="1077"/>
      <c r="AN68" s="1077"/>
      <c r="AO68" s="1077"/>
      <c r="AP68" s="1077" t="s">
        <v>588</v>
      </c>
      <c r="AQ68" s="1077"/>
      <c r="AR68" s="1077"/>
      <c r="AS68" s="1077"/>
      <c r="AT68" s="1077"/>
      <c r="AU68" s="1077" t="s">
        <v>588</v>
      </c>
      <c r="AV68" s="1077"/>
      <c r="AW68" s="1077"/>
      <c r="AX68" s="1077"/>
      <c r="AY68" s="1077"/>
      <c r="AZ68" s="1078" t="s">
        <v>585</v>
      </c>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579</v>
      </c>
      <c r="C69" s="1070"/>
      <c r="D69" s="1070"/>
      <c r="E69" s="1070"/>
      <c r="F69" s="1070"/>
      <c r="G69" s="1070"/>
      <c r="H69" s="1070"/>
      <c r="I69" s="1070"/>
      <c r="J69" s="1070"/>
      <c r="K69" s="1070"/>
      <c r="L69" s="1070"/>
      <c r="M69" s="1070"/>
      <c r="N69" s="1070"/>
      <c r="O69" s="1070"/>
      <c r="P69" s="1071"/>
      <c r="Q69" s="1072">
        <v>1105</v>
      </c>
      <c r="R69" s="1066"/>
      <c r="S69" s="1066"/>
      <c r="T69" s="1066"/>
      <c r="U69" s="1066"/>
      <c r="V69" s="1066">
        <v>1098</v>
      </c>
      <c r="W69" s="1066"/>
      <c r="X69" s="1066"/>
      <c r="Y69" s="1066"/>
      <c r="Z69" s="1066"/>
      <c r="AA69" s="1066">
        <v>7</v>
      </c>
      <c r="AB69" s="1066"/>
      <c r="AC69" s="1066"/>
      <c r="AD69" s="1066"/>
      <c r="AE69" s="1066"/>
      <c r="AF69" s="1066">
        <v>6</v>
      </c>
      <c r="AG69" s="1066"/>
      <c r="AH69" s="1066"/>
      <c r="AI69" s="1066"/>
      <c r="AJ69" s="1066"/>
      <c r="AK69" s="1066" t="s">
        <v>588</v>
      </c>
      <c r="AL69" s="1066"/>
      <c r="AM69" s="1066"/>
      <c r="AN69" s="1066"/>
      <c r="AO69" s="1066"/>
      <c r="AP69" s="1066">
        <v>627</v>
      </c>
      <c r="AQ69" s="1066"/>
      <c r="AR69" s="1066"/>
      <c r="AS69" s="1066"/>
      <c r="AT69" s="1066"/>
      <c r="AU69" s="1066">
        <v>45</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580</v>
      </c>
      <c r="C70" s="1070"/>
      <c r="D70" s="1070"/>
      <c r="E70" s="1070"/>
      <c r="F70" s="1070"/>
      <c r="G70" s="1070"/>
      <c r="H70" s="1070"/>
      <c r="I70" s="1070"/>
      <c r="J70" s="1070"/>
      <c r="K70" s="1070"/>
      <c r="L70" s="1070"/>
      <c r="M70" s="1070"/>
      <c r="N70" s="1070"/>
      <c r="O70" s="1070"/>
      <c r="P70" s="1071"/>
      <c r="Q70" s="1072">
        <v>4427</v>
      </c>
      <c r="R70" s="1066"/>
      <c r="S70" s="1066"/>
      <c r="T70" s="1066"/>
      <c r="U70" s="1066"/>
      <c r="V70" s="1066">
        <v>3639</v>
      </c>
      <c r="W70" s="1066"/>
      <c r="X70" s="1066"/>
      <c r="Y70" s="1066"/>
      <c r="Z70" s="1066"/>
      <c r="AA70" s="1066">
        <v>787</v>
      </c>
      <c r="AB70" s="1066"/>
      <c r="AC70" s="1066"/>
      <c r="AD70" s="1066"/>
      <c r="AE70" s="1066"/>
      <c r="AF70" s="1066">
        <v>782</v>
      </c>
      <c r="AG70" s="1066"/>
      <c r="AH70" s="1066"/>
      <c r="AI70" s="1066"/>
      <c r="AJ70" s="1066"/>
      <c r="AK70" s="1066">
        <v>349</v>
      </c>
      <c r="AL70" s="1066"/>
      <c r="AM70" s="1066"/>
      <c r="AN70" s="1066"/>
      <c r="AO70" s="1066"/>
      <c r="AP70" s="1066">
        <v>426</v>
      </c>
      <c r="AQ70" s="1066"/>
      <c r="AR70" s="1066"/>
      <c r="AS70" s="1066"/>
      <c r="AT70" s="1066"/>
      <c r="AU70" s="1066">
        <v>31</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581</v>
      </c>
      <c r="C71" s="1070"/>
      <c r="D71" s="1070"/>
      <c r="E71" s="1070"/>
      <c r="F71" s="1070"/>
      <c r="G71" s="1070"/>
      <c r="H71" s="1070"/>
      <c r="I71" s="1070"/>
      <c r="J71" s="1070"/>
      <c r="K71" s="1070"/>
      <c r="L71" s="1070"/>
      <c r="M71" s="1070"/>
      <c r="N71" s="1070"/>
      <c r="O71" s="1070"/>
      <c r="P71" s="1071"/>
      <c r="Q71" s="1072">
        <v>27</v>
      </c>
      <c r="R71" s="1066"/>
      <c r="S71" s="1066"/>
      <c r="T71" s="1066"/>
      <c r="U71" s="1066"/>
      <c r="V71" s="1066">
        <v>25</v>
      </c>
      <c r="W71" s="1066"/>
      <c r="X71" s="1066"/>
      <c r="Y71" s="1066"/>
      <c r="Z71" s="1066"/>
      <c r="AA71" s="1066">
        <v>2</v>
      </c>
      <c r="AB71" s="1066"/>
      <c r="AC71" s="1066"/>
      <c r="AD71" s="1066"/>
      <c r="AE71" s="1066"/>
      <c r="AF71" s="1066">
        <v>2</v>
      </c>
      <c r="AG71" s="1066"/>
      <c r="AH71" s="1066"/>
      <c r="AI71" s="1066"/>
      <c r="AJ71" s="1066"/>
      <c r="AK71" s="1066">
        <v>27</v>
      </c>
      <c r="AL71" s="1066"/>
      <c r="AM71" s="1066"/>
      <c r="AN71" s="1066"/>
      <c r="AO71" s="1066"/>
      <c r="AP71" s="1066" t="s">
        <v>588</v>
      </c>
      <c r="AQ71" s="1066"/>
      <c r="AR71" s="1066"/>
      <c r="AS71" s="1066"/>
      <c r="AT71" s="1066"/>
      <c r="AU71" s="1066" t="s">
        <v>588</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582</v>
      </c>
      <c r="C72" s="1070"/>
      <c r="D72" s="1070"/>
      <c r="E72" s="1070"/>
      <c r="F72" s="1070"/>
      <c r="G72" s="1070"/>
      <c r="H72" s="1070"/>
      <c r="I72" s="1070"/>
      <c r="J72" s="1070"/>
      <c r="K72" s="1070"/>
      <c r="L72" s="1070"/>
      <c r="M72" s="1070"/>
      <c r="N72" s="1070"/>
      <c r="O72" s="1070"/>
      <c r="P72" s="1071"/>
      <c r="Q72" s="1072" t="s">
        <v>588</v>
      </c>
      <c r="R72" s="1066"/>
      <c r="S72" s="1066"/>
      <c r="T72" s="1066"/>
      <c r="U72" s="1066"/>
      <c r="V72" s="1076" t="s">
        <v>588</v>
      </c>
      <c r="W72" s="1074"/>
      <c r="X72" s="1074"/>
      <c r="Y72" s="1074"/>
      <c r="Z72" s="1075"/>
      <c r="AA72" s="1076" t="s">
        <v>588</v>
      </c>
      <c r="AB72" s="1074"/>
      <c r="AC72" s="1074"/>
      <c r="AD72" s="1074"/>
      <c r="AE72" s="1075"/>
      <c r="AF72" s="1066" t="s">
        <v>588</v>
      </c>
      <c r="AG72" s="1066"/>
      <c r="AH72" s="1066"/>
      <c r="AI72" s="1066"/>
      <c r="AJ72" s="1066"/>
      <c r="AK72" s="1066" t="s">
        <v>588</v>
      </c>
      <c r="AL72" s="1066"/>
      <c r="AM72" s="1066"/>
      <c r="AN72" s="1066"/>
      <c r="AO72" s="1066"/>
      <c r="AP72" s="1066" t="s">
        <v>588</v>
      </c>
      <c r="AQ72" s="1066"/>
      <c r="AR72" s="1066"/>
      <c r="AS72" s="1066"/>
      <c r="AT72" s="1066"/>
      <c r="AU72" s="1066" t="s">
        <v>588</v>
      </c>
      <c r="AV72" s="1066"/>
      <c r="AW72" s="1066"/>
      <c r="AX72" s="1066"/>
      <c r="AY72" s="1066"/>
      <c r="AZ72" s="1067" t="s">
        <v>587</v>
      </c>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583</v>
      </c>
      <c r="C73" s="1070"/>
      <c r="D73" s="1070"/>
      <c r="E73" s="1070"/>
      <c r="F73" s="1070"/>
      <c r="G73" s="1070"/>
      <c r="H73" s="1070"/>
      <c r="I73" s="1070"/>
      <c r="J73" s="1070"/>
      <c r="K73" s="1070"/>
      <c r="L73" s="1070"/>
      <c r="M73" s="1070"/>
      <c r="N73" s="1070"/>
      <c r="O73" s="1070"/>
      <c r="P73" s="1071"/>
      <c r="Q73" s="1072">
        <v>280</v>
      </c>
      <c r="R73" s="1066"/>
      <c r="S73" s="1066"/>
      <c r="T73" s="1066"/>
      <c r="U73" s="1066"/>
      <c r="V73" s="1066">
        <v>244</v>
      </c>
      <c r="W73" s="1066"/>
      <c r="X73" s="1066"/>
      <c r="Y73" s="1066"/>
      <c r="Z73" s="1066"/>
      <c r="AA73" s="1066">
        <v>36</v>
      </c>
      <c r="AB73" s="1066"/>
      <c r="AC73" s="1066"/>
      <c r="AD73" s="1066"/>
      <c r="AE73" s="1066"/>
      <c r="AF73" s="1066">
        <v>36</v>
      </c>
      <c r="AG73" s="1066"/>
      <c r="AH73" s="1066"/>
      <c r="AI73" s="1066"/>
      <c r="AJ73" s="1066"/>
      <c r="AK73" s="1066" t="s">
        <v>588</v>
      </c>
      <c r="AL73" s="1066"/>
      <c r="AM73" s="1066"/>
      <c r="AN73" s="1066"/>
      <c r="AO73" s="1066"/>
      <c r="AP73" s="1066" t="s">
        <v>588</v>
      </c>
      <c r="AQ73" s="1066"/>
      <c r="AR73" s="1066"/>
      <c r="AS73" s="1066"/>
      <c r="AT73" s="1066"/>
      <c r="AU73" s="1066" t="s">
        <v>588</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584</v>
      </c>
      <c r="C74" s="1070"/>
      <c r="D74" s="1070"/>
      <c r="E74" s="1070"/>
      <c r="F74" s="1070"/>
      <c r="G74" s="1070"/>
      <c r="H74" s="1070"/>
      <c r="I74" s="1070"/>
      <c r="J74" s="1070"/>
      <c r="K74" s="1070"/>
      <c r="L74" s="1070"/>
      <c r="M74" s="1070"/>
      <c r="N74" s="1070"/>
      <c r="O74" s="1070"/>
      <c r="P74" s="1071"/>
      <c r="Q74" s="1072">
        <v>292778</v>
      </c>
      <c r="R74" s="1066"/>
      <c r="S74" s="1066"/>
      <c r="T74" s="1066"/>
      <c r="U74" s="1066"/>
      <c r="V74" s="1066">
        <v>279366</v>
      </c>
      <c r="W74" s="1066"/>
      <c r="X74" s="1066"/>
      <c r="Y74" s="1066"/>
      <c r="Z74" s="1066"/>
      <c r="AA74" s="1066">
        <v>13412</v>
      </c>
      <c r="AB74" s="1066"/>
      <c r="AC74" s="1066"/>
      <c r="AD74" s="1066"/>
      <c r="AE74" s="1066"/>
      <c r="AF74" s="1066">
        <v>13412</v>
      </c>
      <c r="AG74" s="1066"/>
      <c r="AH74" s="1066"/>
      <c r="AI74" s="1066"/>
      <c r="AJ74" s="1066"/>
      <c r="AK74" s="1066" t="s">
        <v>588</v>
      </c>
      <c r="AL74" s="1066"/>
      <c r="AM74" s="1066"/>
      <c r="AN74" s="1066"/>
      <c r="AO74" s="1066"/>
      <c r="AP74" s="1066" t="s">
        <v>588</v>
      </c>
      <c r="AQ74" s="1066"/>
      <c r="AR74" s="1066"/>
      <c r="AS74" s="1066"/>
      <c r="AT74" s="1066"/>
      <c r="AU74" s="1066" t="s">
        <v>588</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390</v>
      </c>
      <c r="B88" s="1039" t="s">
        <v>421</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c r="AG88" s="1054"/>
      <c r="AH88" s="1054"/>
      <c r="AI88" s="1054"/>
      <c r="AJ88" s="1054"/>
      <c r="AK88" s="1058"/>
      <c r="AL88" s="1058"/>
      <c r="AM88" s="1058"/>
      <c r="AN88" s="1058"/>
      <c r="AO88" s="1058"/>
      <c r="AP88" s="1054"/>
      <c r="AQ88" s="1054"/>
      <c r="AR88" s="1054"/>
      <c r="AS88" s="1054"/>
      <c r="AT88" s="1054"/>
      <c r="AU88" s="1054"/>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1039" t="s">
        <v>422</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423</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424</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427</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428</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429</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430</v>
      </c>
      <c r="AB109" s="989"/>
      <c r="AC109" s="989"/>
      <c r="AD109" s="989"/>
      <c r="AE109" s="990"/>
      <c r="AF109" s="991" t="s">
        <v>431</v>
      </c>
      <c r="AG109" s="989"/>
      <c r="AH109" s="989"/>
      <c r="AI109" s="989"/>
      <c r="AJ109" s="990"/>
      <c r="AK109" s="991" t="s">
        <v>306</v>
      </c>
      <c r="AL109" s="989"/>
      <c r="AM109" s="989"/>
      <c r="AN109" s="989"/>
      <c r="AO109" s="990"/>
      <c r="AP109" s="991" t="s">
        <v>432</v>
      </c>
      <c r="AQ109" s="989"/>
      <c r="AR109" s="989"/>
      <c r="AS109" s="989"/>
      <c r="AT109" s="1020"/>
      <c r="AU109" s="988" t="s">
        <v>429</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430</v>
      </c>
      <c r="BR109" s="989"/>
      <c r="BS109" s="989"/>
      <c r="BT109" s="989"/>
      <c r="BU109" s="990"/>
      <c r="BV109" s="991" t="s">
        <v>431</v>
      </c>
      <c r="BW109" s="989"/>
      <c r="BX109" s="989"/>
      <c r="BY109" s="989"/>
      <c r="BZ109" s="990"/>
      <c r="CA109" s="991" t="s">
        <v>306</v>
      </c>
      <c r="CB109" s="989"/>
      <c r="CC109" s="989"/>
      <c r="CD109" s="989"/>
      <c r="CE109" s="990"/>
      <c r="CF109" s="1027" t="s">
        <v>432</v>
      </c>
      <c r="CG109" s="1027"/>
      <c r="CH109" s="1027"/>
      <c r="CI109" s="1027"/>
      <c r="CJ109" s="1027"/>
      <c r="CK109" s="991" t="s">
        <v>433</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430</v>
      </c>
      <c r="DH109" s="989"/>
      <c r="DI109" s="989"/>
      <c r="DJ109" s="989"/>
      <c r="DK109" s="990"/>
      <c r="DL109" s="991" t="s">
        <v>431</v>
      </c>
      <c r="DM109" s="989"/>
      <c r="DN109" s="989"/>
      <c r="DO109" s="989"/>
      <c r="DP109" s="990"/>
      <c r="DQ109" s="991" t="s">
        <v>306</v>
      </c>
      <c r="DR109" s="989"/>
      <c r="DS109" s="989"/>
      <c r="DT109" s="989"/>
      <c r="DU109" s="990"/>
      <c r="DV109" s="991" t="s">
        <v>432</v>
      </c>
      <c r="DW109" s="989"/>
      <c r="DX109" s="989"/>
      <c r="DY109" s="989"/>
      <c r="DZ109" s="1020"/>
    </row>
    <row r="110" spans="1:131" s="248" customFormat="1" ht="26.25" customHeight="1" x14ac:dyDescent="0.15">
      <c r="A110" s="891" t="s">
        <v>434</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450844</v>
      </c>
      <c r="AB110" s="982"/>
      <c r="AC110" s="982"/>
      <c r="AD110" s="982"/>
      <c r="AE110" s="983"/>
      <c r="AF110" s="984">
        <v>429104</v>
      </c>
      <c r="AG110" s="982"/>
      <c r="AH110" s="982"/>
      <c r="AI110" s="982"/>
      <c r="AJ110" s="983"/>
      <c r="AK110" s="984">
        <v>417261</v>
      </c>
      <c r="AL110" s="982"/>
      <c r="AM110" s="982"/>
      <c r="AN110" s="982"/>
      <c r="AO110" s="983"/>
      <c r="AP110" s="985">
        <v>13.9</v>
      </c>
      <c r="AQ110" s="986"/>
      <c r="AR110" s="986"/>
      <c r="AS110" s="986"/>
      <c r="AT110" s="987"/>
      <c r="AU110" s="1021" t="s">
        <v>72</v>
      </c>
      <c r="AV110" s="1022"/>
      <c r="AW110" s="1022"/>
      <c r="AX110" s="1022"/>
      <c r="AY110" s="1022"/>
      <c r="AZ110" s="947" t="s">
        <v>435</v>
      </c>
      <c r="BA110" s="892"/>
      <c r="BB110" s="892"/>
      <c r="BC110" s="892"/>
      <c r="BD110" s="892"/>
      <c r="BE110" s="892"/>
      <c r="BF110" s="892"/>
      <c r="BG110" s="892"/>
      <c r="BH110" s="892"/>
      <c r="BI110" s="892"/>
      <c r="BJ110" s="892"/>
      <c r="BK110" s="892"/>
      <c r="BL110" s="892"/>
      <c r="BM110" s="892"/>
      <c r="BN110" s="892"/>
      <c r="BO110" s="892"/>
      <c r="BP110" s="893"/>
      <c r="BQ110" s="948">
        <v>4962598</v>
      </c>
      <c r="BR110" s="929"/>
      <c r="BS110" s="929"/>
      <c r="BT110" s="929"/>
      <c r="BU110" s="929"/>
      <c r="BV110" s="929">
        <v>4914932</v>
      </c>
      <c r="BW110" s="929"/>
      <c r="BX110" s="929"/>
      <c r="BY110" s="929"/>
      <c r="BZ110" s="929"/>
      <c r="CA110" s="929">
        <v>5248268</v>
      </c>
      <c r="CB110" s="929"/>
      <c r="CC110" s="929"/>
      <c r="CD110" s="929"/>
      <c r="CE110" s="929"/>
      <c r="CF110" s="953">
        <v>174.6</v>
      </c>
      <c r="CG110" s="954"/>
      <c r="CH110" s="954"/>
      <c r="CI110" s="954"/>
      <c r="CJ110" s="954"/>
      <c r="CK110" s="1017" t="s">
        <v>436</v>
      </c>
      <c r="CL110" s="903"/>
      <c r="CM110" s="978" t="s">
        <v>437</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128</v>
      </c>
      <c r="DH110" s="929"/>
      <c r="DI110" s="929"/>
      <c r="DJ110" s="929"/>
      <c r="DK110" s="929"/>
      <c r="DL110" s="929" t="s">
        <v>128</v>
      </c>
      <c r="DM110" s="929"/>
      <c r="DN110" s="929"/>
      <c r="DO110" s="929"/>
      <c r="DP110" s="929"/>
      <c r="DQ110" s="929" t="s">
        <v>438</v>
      </c>
      <c r="DR110" s="929"/>
      <c r="DS110" s="929"/>
      <c r="DT110" s="929"/>
      <c r="DU110" s="929"/>
      <c r="DV110" s="930" t="s">
        <v>128</v>
      </c>
      <c r="DW110" s="930"/>
      <c r="DX110" s="930"/>
      <c r="DY110" s="930"/>
      <c r="DZ110" s="931"/>
    </row>
    <row r="111" spans="1:131" s="248" customFormat="1" ht="26.25" customHeight="1" x14ac:dyDescent="0.15">
      <c r="A111" s="858" t="s">
        <v>439</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128</v>
      </c>
      <c r="AB111" s="1010"/>
      <c r="AC111" s="1010"/>
      <c r="AD111" s="1010"/>
      <c r="AE111" s="1011"/>
      <c r="AF111" s="1012" t="s">
        <v>440</v>
      </c>
      <c r="AG111" s="1010"/>
      <c r="AH111" s="1010"/>
      <c r="AI111" s="1010"/>
      <c r="AJ111" s="1011"/>
      <c r="AK111" s="1012" t="s">
        <v>440</v>
      </c>
      <c r="AL111" s="1010"/>
      <c r="AM111" s="1010"/>
      <c r="AN111" s="1010"/>
      <c r="AO111" s="1011"/>
      <c r="AP111" s="1013" t="s">
        <v>128</v>
      </c>
      <c r="AQ111" s="1014"/>
      <c r="AR111" s="1014"/>
      <c r="AS111" s="1014"/>
      <c r="AT111" s="1015"/>
      <c r="AU111" s="1023"/>
      <c r="AV111" s="1024"/>
      <c r="AW111" s="1024"/>
      <c r="AX111" s="1024"/>
      <c r="AY111" s="1024"/>
      <c r="AZ111" s="899" t="s">
        <v>441</v>
      </c>
      <c r="BA111" s="834"/>
      <c r="BB111" s="834"/>
      <c r="BC111" s="834"/>
      <c r="BD111" s="834"/>
      <c r="BE111" s="834"/>
      <c r="BF111" s="834"/>
      <c r="BG111" s="834"/>
      <c r="BH111" s="834"/>
      <c r="BI111" s="834"/>
      <c r="BJ111" s="834"/>
      <c r="BK111" s="834"/>
      <c r="BL111" s="834"/>
      <c r="BM111" s="834"/>
      <c r="BN111" s="834"/>
      <c r="BO111" s="834"/>
      <c r="BP111" s="835"/>
      <c r="BQ111" s="900">
        <v>39253</v>
      </c>
      <c r="BR111" s="901"/>
      <c r="BS111" s="901"/>
      <c r="BT111" s="901"/>
      <c r="BU111" s="901"/>
      <c r="BV111" s="901">
        <v>25848</v>
      </c>
      <c r="BW111" s="901"/>
      <c r="BX111" s="901"/>
      <c r="BY111" s="901"/>
      <c r="BZ111" s="901"/>
      <c r="CA111" s="901">
        <v>84194</v>
      </c>
      <c r="CB111" s="901"/>
      <c r="CC111" s="901"/>
      <c r="CD111" s="901"/>
      <c r="CE111" s="901"/>
      <c r="CF111" s="962">
        <v>2.8</v>
      </c>
      <c r="CG111" s="963"/>
      <c r="CH111" s="963"/>
      <c r="CI111" s="963"/>
      <c r="CJ111" s="963"/>
      <c r="CK111" s="1018"/>
      <c r="CL111" s="905"/>
      <c r="CM111" s="908" t="s">
        <v>442</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128</v>
      </c>
      <c r="DH111" s="901"/>
      <c r="DI111" s="901"/>
      <c r="DJ111" s="901"/>
      <c r="DK111" s="901"/>
      <c r="DL111" s="901" t="s">
        <v>128</v>
      </c>
      <c r="DM111" s="901"/>
      <c r="DN111" s="901"/>
      <c r="DO111" s="901"/>
      <c r="DP111" s="901"/>
      <c r="DQ111" s="901" t="s">
        <v>440</v>
      </c>
      <c r="DR111" s="901"/>
      <c r="DS111" s="901"/>
      <c r="DT111" s="901"/>
      <c r="DU111" s="901"/>
      <c r="DV111" s="878" t="s">
        <v>128</v>
      </c>
      <c r="DW111" s="878"/>
      <c r="DX111" s="878"/>
      <c r="DY111" s="878"/>
      <c r="DZ111" s="879"/>
    </row>
    <row r="112" spans="1:131" s="248" customFormat="1" ht="26.25" customHeight="1" x14ac:dyDescent="0.15">
      <c r="A112" s="1003" t="s">
        <v>443</v>
      </c>
      <c r="B112" s="1004"/>
      <c r="C112" s="834" t="s">
        <v>444</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440</v>
      </c>
      <c r="AB112" s="864"/>
      <c r="AC112" s="864"/>
      <c r="AD112" s="864"/>
      <c r="AE112" s="865"/>
      <c r="AF112" s="866" t="s">
        <v>128</v>
      </c>
      <c r="AG112" s="864"/>
      <c r="AH112" s="864"/>
      <c r="AI112" s="864"/>
      <c r="AJ112" s="865"/>
      <c r="AK112" s="866" t="s">
        <v>440</v>
      </c>
      <c r="AL112" s="864"/>
      <c r="AM112" s="864"/>
      <c r="AN112" s="864"/>
      <c r="AO112" s="865"/>
      <c r="AP112" s="911" t="s">
        <v>128</v>
      </c>
      <c r="AQ112" s="912"/>
      <c r="AR112" s="912"/>
      <c r="AS112" s="912"/>
      <c r="AT112" s="913"/>
      <c r="AU112" s="1023"/>
      <c r="AV112" s="1024"/>
      <c r="AW112" s="1024"/>
      <c r="AX112" s="1024"/>
      <c r="AY112" s="1024"/>
      <c r="AZ112" s="899" t="s">
        <v>445</v>
      </c>
      <c r="BA112" s="834"/>
      <c r="BB112" s="834"/>
      <c r="BC112" s="834"/>
      <c r="BD112" s="834"/>
      <c r="BE112" s="834"/>
      <c r="BF112" s="834"/>
      <c r="BG112" s="834"/>
      <c r="BH112" s="834"/>
      <c r="BI112" s="834"/>
      <c r="BJ112" s="834"/>
      <c r="BK112" s="834"/>
      <c r="BL112" s="834"/>
      <c r="BM112" s="834"/>
      <c r="BN112" s="834"/>
      <c r="BO112" s="834"/>
      <c r="BP112" s="835"/>
      <c r="BQ112" s="900">
        <v>2954658</v>
      </c>
      <c r="BR112" s="901"/>
      <c r="BS112" s="901"/>
      <c r="BT112" s="901"/>
      <c r="BU112" s="901"/>
      <c r="BV112" s="901">
        <v>2893195</v>
      </c>
      <c r="BW112" s="901"/>
      <c r="BX112" s="901"/>
      <c r="BY112" s="901"/>
      <c r="BZ112" s="901"/>
      <c r="CA112" s="901">
        <v>2803608</v>
      </c>
      <c r="CB112" s="901"/>
      <c r="CC112" s="901"/>
      <c r="CD112" s="901"/>
      <c r="CE112" s="901"/>
      <c r="CF112" s="962">
        <v>93.3</v>
      </c>
      <c r="CG112" s="963"/>
      <c r="CH112" s="963"/>
      <c r="CI112" s="963"/>
      <c r="CJ112" s="963"/>
      <c r="CK112" s="1018"/>
      <c r="CL112" s="905"/>
      <c r="CM112" s="908" t="s">
        <v>446</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128</v>
      </c>
      <c r="DH112" s="901"/>
      <c r="DI112" s="901"/>
      <c r="DJ112" s="901"/>
      <c r="DK112" s="901"/>
      <c r="DL112" s="901" t="s">
        <v>128</v>
      </c>
      <c r="DM112" s="901"/>
      <c r="DN112" s="901"/>
      <c r="DO112" s="901"/>
      <c r="DP112" s="901"/>
      <c r="DQ112" s="901" t="s">
        <v>128</v>
      </c>
      <c r="DR112" s="901"/>
      <c r="DS112" s="901"/>
      <c r="DT112" s="901"/>
      <c r="DU112" s="901"/>
      <c r="DV112" s="878" t="s">
        <v>128</v>
      </c>
      <c r="DW112" s="878"/>
      <c r="DX112" s="878"/>
      <c r="DY112" s="878"/>
      <c r="DZ112" s="879"/>
    </row>
    <row r="113" spans="1:130" s="248" customFormat="1" ht="26.25" customHeight="1" x14ac:dyDescent="0.15">
      <c r="A113" s="1005"/>
      <c r="B113" s="1006"/>
      <c r="C113" s="834" t="s">
        <v>447</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185615</v>
      </c>
      <c r="AB113" s="1010"/>
      <c r="AC113" s="1010"/>
      <c r="AD113" s="1010"/>
      <c r="AE113" s="1011"/>
      <c r="AF113" s="1012">
        <v>199527</v>
      </c>
      <c r="AG113" s="1010"/>
      <c r="AH113" s="1010"/>
      <c r="AI113" s="1010"/>
      <c r="AJ113" s="1011"/>
      <c r="AK113" s="1012">
        <v>188530</v>
      </c>
      <c r="AL113" s="1010"/>
      <c r="AM113" s="1010"/>
      <c r="AN113" s="1010"/>
      <c r="AO113" s="1011"/>
      <c r="AP113" s="1013">
        <v>6.3</v>
      </c>
      <c r="AQ113" s="1014"/>
      <c r="AR113" s="1014"/>
      <c r="AS113" s="1014"/>
      <c r="AT113" s="1015"/>
      <c r="AU113" s="1023"/>
      <c r="AV113" s="1024"/>
      <c r="AW113" s="1024"/>
      <c r="AX113" s="1024"/>
      <c r="AY113" s="1024"/>
      <c r="AZ113" s="899" t="s">
        <v>448</v>
      </c>
      <c r="BA113" s="834"/>
      <c r="BB113" s="834"/>
      <c r="BC113" s="834"/>
      <c r="BD113" s="834"/>
      <c r="BE113" s="834"/>
      <c r="BF113" s="834"/>
      <c r="BG113" s="834"/>
      <c r="BH113" s="834"/>
      <c r="BI113" s="834"/>
      <c r="BJ113" s="834"/>
      <c r="BK113" s="834"/>
      <c r="BL113" s="834"/>
      <c r="BM113" s="834"/>
      <c r="BN113" s="834"/>
      <c r="BO113" s="834"/>
      <c r="BP113" s="835"/>
      <c r="BQ113" s="900">
        <v>138112</v>
      </c>
      <c r="BR113" s="901"/>
      <c r="BS113" s="901"/>
      <c r="BT113" s="901"/>
      <c r="BU113" s="901"/>
      <c r="BV113" s="901">
        <v>105582</v>
      </c>
      <c r="BW113" s="901"/>
      <c r="BX113" s="901"/>
      <c r="BY113" s="901"/>
      <c r="BZ113" s="901"/>
      <c r="CA113" s="901">
        <v>76705</v>
      </c>
      <c r="CB113" s="901"/>
      <c r="CC113" s="901"/>
      <c r="CD113" s="901"/>
      <c r="CE113" s="901"/>
      <c r="CF113" s="962">
        <v>2.6</v>
      </c>
      <c r="CG113" s="963"/>
      <c r="CH113" s="963"/>
      <c r="CI113" s="963"/>
      <c r="CJ113" s="963"/>
      <c r="CK113" s="1018"/>
      <c r="CL113" s="905"/>
      <c r="CM113" s="908" t="s">
        <v>449</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128</v>
      </c>
      <c r="DH113" s="864"/>
      <c r="DI113" s="864"/>
      <c r="DJ113" s="864"/>
      <c r="DK113" s="865"/>
      <c r="DL113" s="866" t="s">
        <v>440</v>
      </c>
      <c r="DM113" s="864"/>
      <c r="DN113" s="864"/>
      <c r="DO113" s="864"/>
      <c r="DP113" s="865"/>
      <c r="DQ113" s="866" t="s">
        <v>128</v>
      </c>
      <c r="DR113" s="864"/>
      <c r="DS113" s="864"/>
      <c r="DT113" s="864"/>
      <c r="DU113" s="865"/>
      <c r="DV113" s="911" t="s">
        <v>438</v>
      </c>
      <c r="DW113" s="912"/>
      <c r="DX113" s="912"/>
      <c r="DY113" s="912"/>
      <c r="DZ113" s="913"/>
    </row>
    <row r="114" spans="1:130" s="248" customFormat="1" ht="26.25" customHeight="1" x14ac:dyDescent="0.15">
      <c r="A114" s="1005"/>
      <c r="B114" s="1006"/>
      <c r="C114" s="834" t="s">
        <v>450</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37390</v>
      </c>
      <c r="AB114" s="864"/>
      <c r="AC114" s="864"/>
      <c r="AD114" s="864"/>
      <c r="AE114" s="865"/>
      <c r="AF114" s="866">
        <v>37889</v>
      </c>
      <c r="AG114" s="864"/>
      <c r="AH114" s="864"/>
      <c r="AI114" s="864"/>
      <c r="AJ114" s="865"/>
      <c r="AK114" s="866">
        <v>35288</v>
      </c>
      <c r="AL114" s="864"/>
      <c r="AM114" s="864"/>
      <c r="AN114" s="864"/>
      <c r="AO114" s="865"/>
      <c r="AP114" s="911">
        <v>1.2</v>
      </c>
      <c r="AQ114" s="912"/>
      <c r="AR114" s="912"/>
      <c r="AS114" s="912"/>
      <c r="AT114" s="913"/>
      <c r="AU114" s="1023"/>
      <c r="AV114" s="1024"/>
      <c r="AW114" s="1024"/>
      <c r="AX114" s="1024"/>
      <c r="AY114" s="1024"/>
      <c r="AZ114" s="899" t="s">
        <v>451</v>
      </c>
      <c r="BA114" s="834"/>
      <c r="BB114" s="834"/>
      <c r="BC114" s="834"/>
      <c r="BD114" s="834"/>
      <c r="BE114" s="834"/>
      <c r="BF114" s="834"/>
      <c r="BG114" s="834"/>
      <c r="BH114" s="834"/>
      <c r="BI114" s="834"/>
      <c r="BJ114" s="834"/>
      <c r="BK114" s="834"/>
      <c r="BL114" s="834"/>
      <c r="BM114" s="834"/>
      <c r="BN114" s="834"/>
      <c r="BO114" s="834"/>
      <c r="BP114" s="835"/>
      <c r="BQ114" s="900">
        <v>965930</v>
      </c>
      <c r="BR114" s="901"/>
      <c r="BS114" s="901"/>
      <c r="BT114" s="901"/>
      <c r="BU114" s="901"/>
      <c r="BV114" s="901">
        <v>957164</v>
      </c>
      <c r="BW114" s="901"/>
      <c r="BX114" s="901"/>
      <c r="BY114" s="901"/>
      <c r="BZ114" s="901"/>
      <c r="CA114" s="901">
        <v>943623</v>
      </c>
      <c r="CB114" s="901"/>
      <c r="CC114" s="901"/>
      <c r="CD114" s="901"/>
      <c r="CE114" s="901"/>
      <c r="CF114" s="962">
        <v>31.4</v>
      </c>
      <c r="CG114" s="963"/>
      <c r="CH114" s="963"/>
      <c r="CI114" s="963"/>
      <c r="CJ114" s="963"/>
      <c r="CK114" s="1018"/>
      <c r="CL114" s="905"/>
      <c r="CM114" s="908" t="s">
        <v>452</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128</v>
      </c>
      <c r="DH114" s="864"/>
      <c r="DI114" s="864"/>
      <c r="DJ114" s="864"/>
      <c r="DK114" s="865"/>
      <c r="DL114" s="866" t="s">
        <v>128</v>
      </c>
      <c r="DM114" s="864"/>
      <c r="DN114" s="864"/>
      <c r="DO114" s="864"/>
      <c r="DP114" s="865"/>
      <c r="DQ114" s="866" t="s">
        <v>128</v>
      </c>
      <c r="DR114" s="864"/>
      <c r="DS114" s="864"/>
      <c r="DT114" s="864"/>
      <c r="DU114" s="865"/>
      <c r="DV114" s="911" t="s">
        <v>440</v>
      </c>
      <c r="DW114" s="912"/>
      <c r="DX114" s="912"/>
      <c r="DY114" s="912"/>
      <c r="DZ114" s="913"/>
    </row>
    <row r="115" spans="1:130" s="248" customFormat="1" ht="26.25" customHeight="1" x14ac:dyDescent="0.15">
      <c r="A115" s="1005"/>
      <c r="B115" s="1006"/>
      <c r="C115" s="834" t="s">
        <v>453</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17172</v>
      </c>
      <c r="AB115" s="1010"/>
      <c r="AC115" s="1010"/>
      <c r="AD115" s="1010"/>
      <c r="AE115" s="1011"/>
      <c r="AF115" s="1012">
        <v>13405</v>
      </c>
      <c r="AG115" s="1010"/>
      <c r="AH115" s="1010"/>
      <c r="AI115" s="1010"/>
      <c r="AJ115" s="1011"/>
      <c r="AK115" s="1012">
        <v>10247</v>
      </c>
      <c r="AL115" s="1010"/>
      <c r="AM115" s="1010"/>
      <c r="AN115" s="1010"/>
      <c r="AO115" s="1011"/>
      <c r="AP115" s="1013">
        <v>0.3</v>
      </c>
      <c r="AQ115" s="1014"/>
      <c r="AR115" s="1014"/>
      <c r="AS115" s="1014"/>
      <c r="AT115" s="1015"/>
      <c r="AU115" s="1023"/>
      <c r="AV115" s="1024"/>
      <c r="AW115" s="1024"/>
      <c r="AX115" s="1024"/>
      <c r="AY115" s="1024"/>
      <c r="AZ115" s="899" t="s">
        <v>454</v>
      </c>
      <c r="BA115" s="834"/>
      <c r="BB115" s="834"/>
      <c r="BC115" s="834"/>
      <c r="BD115" s="834"/>
      <c r="BE115" s="834"/>
      <c r="BF115" s="834"/>
      <c r="BG115" s="834"/>
      <c r="BH115" s="834"/>
      <c r="BI115" s="834"/>
      <c r="BJ115" s="834"/>
      <c r="BK115" s="834"/>
      <c r="BL115" s="834"/>
      <c r="BM115" s="834"/>
      <c r="BN115" s="834"/>
      <c r="BO115" s="834"/>
      <c r="BP115" s="835"/>
      <c r="BQ115" s="900" t="s">
        <v>440</v>
      </c>
      <c r="BR115" s="901"/>
      <c r="BS115" s="901"/>
      <c r="BT115" s="901"/>
      <c r="BU115" s="901"/>
      <c r="BV115" s="901" t="s">
        <v>128</v>
      </c>
      <c r="BW115" s="901"/>
      <c r="BX115" s="901"/>
      <c r="BY115" s="901"/>
      <c r="BZ115" s="901"/>
      <c r="CA115" s="901" t="s">
        <v>128</v>
      </c>
      <c r="CB115" s="901"/>
      <c r="CC115" s="901"/>
      <c r="CD115" s="901"/>
      <c r="CE115" s="901"/>
      <c r="CF115" s="962" t="s">
        <v>440</v>
      </c>
      <c r="CG115" s="963"/>
      <c r="CH115" s="963"/>
      <c r="CI115" s="963"/>
      <c r="CJ115" s="963"/>
      <c r="CK115" s="1018"/>
      <c r="CL115" s="905"/>
      <c r="CM115" s="899" t="s">
        <v>455</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128</v>
      </c>
      <c r="DH115" s="864"/>
      <c r="DI115" s="864"/>
      <c r="DJ115" s="864"/>
      <c r="DK115" s="865"/>
      <c r="DL115" s="866" t="s">
        <v>128</v>
      </c>
      <c r="DM115" s="864"/>
      <c r="DN115" s="864"/>
      <c r="DO115" s="864"/>
      <c r="DP115" s="865"/>
      <c r="DQ115" s="866" t="s">
        <v>128</v>
      </c>
      <c r="DR115" s="864"/>
      <c r="DS115" s="864"/>
      <c r="DT115" s="864"/>
      <c r="DU115" s="865"/>
      <c r="DV115" s="911" t="s">
        <v>440</v>
      </c>
      <c r="DW115" s="912"/>
      <c r="DX115" s="912"/>
      <c r="DY115" s="912"/>
      <c r="DZ115" s="913"/>
    </row>
    <row r="116" spans="1:130" s="248" customFormat="1" ht="26.25" customHeight="1" x14ac:dyDescent="0.15">
      <c r="A116" s="1007"/>
      <c r="B116" s="1008"/>
      <c r="C116" s="967" t="s">
        <v>456</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v>105</v>
      </c>
      <c r="AB116" s="864"/>
      <c r="AC116" s="864"/>
      <c r="AD116" s="864"/>
      <c r="AE116" s="865"/>
      <c r="AF116" s="866">
        <v>215</v>
      </c>
      <c r="AG116" s="864"/>
      <c r="AH116" s="864"/>
      <c r="AI116" s="864"/>
      <c r="AJ116" s="865"/>
      <c r="AK116" s="866">
        <v>57</v>
      </c>
      <c r="AL116" s="864"/>
      <c r="AM116" s="864"/>
      <c r="AN116" s="864"/>
      <c r="AO116" s="865"/>
      <c r="AP116" s="911">
        <v>0</v>
      </c>
      <c r="AQ116" s="912"/>
      <c r="AR116" s="912"/>
      <c r="AS116" s="912"/>
      <c r="AT116" s="913"/>
      <c r="AU116" s="1023"/>
      <c r="AV116" s="1024"/>
      <c r="AW116" s="1024"/>
      <c r="AX116" s="1024"/>
      <c r="AY116" s="1024"/>
      <c r="AZ116" s="950" t="s">
        <v>457</v>
      </c>
      <c r="BA116" s="951"/>
      <c r="BB116" s="951"/>
      <c r="BC116" s="951"/>
      <c r="BD116" s="951"/>
      <c r="BE116" s="951"/>
      <c r="BF116" s="951"/>
      <c r="BG116" s="951"/>
      <c r="BH116" s="951"/>
      <c r="BI116" s="951"/>
      <c r="BJ116" s="951"/>
      <c r="BK116" s="951"/>
      <c r="BL116" s="951"/>
      <c r="BM116" s="951"/>
      <c r="BN116" s="951"/>
      <c r="BO116" s="951"/>
      <c r="BP116" s="952"/>
      <c r="BQ116" s="900" t="s">
        <v>128</v>
      </c>
      <c r="BR116" s="901"/>
      <c r="BS116" s="901"/>
      <c r="BT116" s="901"/>
      <c r="BU116" s="901"/>
      <c r="BV116" s="901" t="s">
        <v>128</v>
      </c>
      <c r="BW116" s="901"/>
      <c r="BX116" s="901"/>
      <c r="BY116" s="901"/>
      <c r="BZ116" s="901"/>
      <c r="CA116" s="901" t="s">
        <v>128</v>
      </c>
      <c r="CB116" s="901"/>
      <c r="CC116" s="901"/>
      <c r="CD116" s="901"/>
      <c r="CE116" s="901"/>
      <c r="CF116" s="962" t="s">
        <v>128</v>
      </c>
      <c r="CG116" s="963"/>
      <c r="CH116" s="963"/>
      <c r="CI116" s="963"/>
      <c r="CJ116" s="963"/>
      <c r="CK116" s="1018"/>
      <c r="CL116" s="905"/>
      <c r="CM116" s="908" t="s">
        <v>458</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128</v>
      </c>
      <c r="DH116" s="864"/>
      <c r="DI116" s="864"/>
      <c r="DJ116" s="864"/>
      <c r="DK116" s="865"/>
      <c r="DL116" s="866" t="s">
        <v>128</v>
      </c>
      <c r="DM116" s="864"/>
      <c r="DN116" s="864"/>
      <c r="DO116" s="864"/>
      <c r="DP116" s="865"/>
      <c r="DQ116" s="866" t="s">
        <v>128</v>
      </c>
      <c r="DR116" s="864"/>
      <c r="DS116" s="864"/>
      <c r="DT116" s="864"/>
      <c r="DU116" s="865"/>
      <c r="DV116" s="911" t="s">
        <v>128</v>
      </c>
      <c r="DW116" s="912"/>
      <c r="DX116" s="912"/>
      <c r="DY116" s="912"/>
      <c r="DZ116" s="913"/>
    </row>
    <row r="117" spans="1:130" s="248" customFormat="1" ht="26.25" customHeight="1" x14ac:dyDescent="0.15">
      <c r="A117" s="988" t="s">
        <v>186</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459</v>
      </c>
      <c r="Z117" s="990"/>
      <c r="AA117" s="995">
        <v>691126</v>
      </c>
      <c r="AB117" s="996"/>
      <c r="AC117" s="996"/>
      <c r="AD117" s="996"/>
      <c r="AE117" s="997"/>
      <c r="AF117" s="998">
        <v>680140</v>
      </c>
      <c r="AG117" s="996"/>
      <c r="AH117" s="996"/>
      <c r="AI117" s="996"/>
      <c r="AJ117" s="997"/>
      <c r="AK117" s="998">
        <v>651383</v>
      </c>
      <c r="AL117" s="996"/>
      <c r="AM117" s="996"/>
      <c r="AN117" s="996"/>
      <c r="AO117" s="997"/>
      <c r="AP117" s="999"/>
      <c r="AQ117" s="1000"/>
      <c r="AR117" s="1000"/>
      <c r="AS117" s="1000"/>
      <c r="AT117" s="1001"/>
      <c r="AU117" s="1023"/>
      <c r="AV117" s="1024"/>
      <c r="AW117" s="1024"/>
      <c r="AX117" s="1024"/>
      <c r="AY117" s="1024"/>
      <c r="AZ117" s="950" t="s">
        <v>460</v>
      </c>
      <c r="BA117" s="951"/>
      <c r="BB117" s="951"/>
      <c r="BC117" s="951"/>
      <c r="BD117" s="951"/>
      <c r="BE117" s="951"/>
      <c r="BF117" s="951"/>
      <c r="BG117" s="951"/>
      <c r="BH117" s="951"/>
      <c r="BI117" s="951"/>
      <c r="BJ117" s="951"/>
      <c r="BK117" s="951"/>
      <c r="BL117" s="951"/>
      <c r="BM117" s="951"/>
      <c r="BN117" s="951"/>
      <c r="BO117" s="951"/>
      <c r="BP117" s="952"/>
      <c r="BQ117" s="900" t="s">
        <v>128</v>
      </c>
      <c r="BR117" s="901"/>
      <c r="BS117" s="901"/>
      <c r="BT117" s="901"/>
      <c r="BU117" s="901"/>
      <c r="BV117" s="901" t="s">
        <v>128</v>
      </c>
      <c r="BW117" s="901"/>
      <c r="BX117" s="901"/>
      <c r="BY117" s="901"/>
      <c r="BZ117" s="901"/>
      <c r="CA117" s="901" t="s">
        <v>128</v>
      </c>
      <c r="CB117" s="901"/>
      <c r="CC117" s="901"/>
      <c r="CD117" s="901"/>
      <c r="CE117" s="901"/>
      <c r="CF117" s="962" t="s">
        <v>128</v>
      </c>
      <c r="CG117" s="963"/>
      <c r="CH117" s="963"/>
      <c r="CI117" s="963"/>
      <c r="CJ117" s="963"/>
      <c r="CK117" s="1018"/>
      <c r="CL117" s="905"/>
      <c r="CM117" s="908" t="s">
        <v>461</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128</v>
      </c>
      <c r="DH117" s="864"/>
      <c r="DI117" s="864"/>
      <c r="DJ117" s="864"/>
      <c r="DK117" s="865"/>
      <c r="DL117" s="866" t="s">
        <v>128</v>
      </c>
      <c r="DM117" s="864"/>
      <c r="DN117" s="864"/>
      <c r="DO117" s="864"/>
      <c r="DP117" s="865"/>
      <c r="DQ117" s="866" t="s">
        <v>128</v>
      </c>
      <c r="DR117" s="864"/>
      <c r="DS117" s="864"/>
      <c r="DT117" s="864"/>
      <c r="DU117" s="865"/>
      <c r="DV117" s="911" t="s">
        <v>128</v>
      </c>
      <c r="DW117" s="912"/>
      <c r="DX117" s="912"/>
      <c r="DY117" s="912"/>
      <c r="DZ117" s="913"/>
    </row>
    <row r="118" spans="1:130" s="248" customFormat="1" ht="26.25" customHeight="1" x14ac:dyDescent="0.15">
      <c r="A118" s="988" t="s">
        <v>433</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430</v>
      </c>
      <c r="AB118" s="989"/>
      <c r="AC118" s="989"/>
      <c r="AD118" s="989"/>
      <c r="AE118" s="990"/>
      <c r="AF118" s="991" t="s">
        <v>431</v>
      </c>
      <c r="AG118" s="989"/>
      <c r="AH118" s="989"/>
      <c r="AI118" s="989"/>
      <c r="AJ118" s="990"/>
      <c r="AK118" s="991" t="s">
        <v>306</v>
      </c>
      <c r="AL118" s="989"/>
      <c r="AM118" s="989"/>
      <c r="AN118" s="989"/>
      <c r="AO118" s="990"/>
      <c r="AP118" s="992" t="s">
        <v>432</v>
      </c>
      <c r="AQ118" s="993"/>
      <c r="AR118" s="993"/>
      <c r="AS118" s="993"/>
      <c r="AT118" s="994"/>
      <c r="AU118" s="1023"/>
      <c r="AV118" s="1024"/>
      <c r="AW118" s="1024"/>
      <c r="AX118" s="1024"/>
      <c r="AY118" s="1024"/>
      <c r="AZ118" s="966" t="s">
        <v>462</v>
      </c>
      <c r="BA118" s="967"/>
      <c r="BB118" s="967"/>
      <c r="BC118" s="967"/>
      <c r="BD118" s="967"/>
      <c r="BE118" s="967"/>
      <c r="BF118" s="967"/>
      <c r="BG118" s="967"/>
      <c r="BH118" s="967"/>
      <c r="BI118" s="967"/>
      <c r="BJ118" s="967"/>
      <c r="BK118" s="967"/>
      <c r="BL118" s="967"/>
      <c r="BM118" s="967"/>
      <c r="BN118" s="967"/>
      <c r="BO118" s="967"/>
      <c r="BP118" s="968"/>
      <c r="BQ118" s="969" t="s">
        <v>128</v>
      </c>
      <c r="BR118" s="932"/>
      <c r="BS118" s="932"/>
      <c r="BT118" s="932"/>
      <c r="BU118" s="932"/>
      <c r="BV118" s="932" t="s">
        <v>128</v>
      </c>
      <c r="BW118" s="932"/>
      <c r="BX118" s="932"/>
      <c r="BY118" s="932"/>
      <c r="BZ118" s="932"/>
      <c r="CA118" s="932" t="s">
        <v>128</v>
      </c>
      <c r="CB118" s="932"/>
      <c r="CC118" s="932"/>
      <c r="CD118" s="932"/>
      <c r="CE118" s="932"/>
      <c r="CF118" s="962" t="s">
        <v>128</v>
      </c>
      <c r="CG118" s="963"/>
      <c r="CH118" s="963"/>
      <c r="CI118" s="963"/>
      <c r="CJ118" s="963"/>
      <c r="CK118" s="1018"/>
      <c r="CL118" s="905"/>
      <c r="CM118" s="908" t="s">
        <v>463</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128</v>
      </c>
      <c r="DH118" s="864"/>
      <c r="DI118" s="864"/>
      <c r="DJ118" s="864"/>
      <c r="DK118" s="865"/>
      <c r="DL118" s="866" t="s">
        <v>128</v>
      </c>
      <c r="DM118" s="864"/>
      <c r="DN118" s="864"/>
      <c r="DO118" s="864"/>
      <c r="DP118" s="865"/>
      <c r="DQ118" s="866" t="s">
        <v>128</v>
      </c>
      <c r="DR118" s="864"/>
      <c r="DS118" s="864"/>
      <c r="DT118" s="864"/>
      <c r="DU118" s="865"/>
      <c r="DV118" s="911" t="s">
        <v>128</v>
      </c>
      <c r="DW118" s="912"/>
      <c r="DX118" s="912"/>
      <c r="DY118" s="912"/>
      <c r="DZ118" s="913"/>
    </row>
    <row r="119" spans="1:130" s="248" customFormat="1" ht="26.25" customHeight="1" x14ac:dyDescent="0.15">
      <c r="A119" s="902" t="s">
        <v>436</v>
      </c>
      <c r="B119" s="903"/>
      <c r="C119" s="978" t="s">
        <v>437</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128</v>
      </c>
      <c r="AB119" s="982"/>
      <c r="AC119" s="982"/>
      <c r="AD119" s="982"/>
      <c r="AE119" s="983"/>
      <c r="AF119" s="984" t="s">
        <v>128</v>
      </c>
      <c r="AG119" s="982"/>
      <c r="AH119" s="982"/>
      <c r="AI119" s="982"/>
      <c r="AJ119" s="983"/>
      <c r="AK119" s="984" t="s">
        <v>128</v>
      </c>
      <c r="AL119" s="982"/>
      <c r="AM119" s="982"/>
      <c r="AN119" s="982"/>
      <c r="AO119" s="983"/>
      <c r="AP119" s="985" t="s">
        <v>128</v>
      </c>
      <c r="AQ119" s="986"/>
      <c r="AR119" s="986"/>
      <c r="AS119" s="986"/>
      <c r="AT119" s="987"/>
      <c r="AU119" s="1025"/>
      <c r="AV119" s="1026"/>
      <c r="AW119" s="1026"/>
      <c r="AX119" s="1026"/>
      <c r="AY119" s="1026"/>
      <c r="AZ119" s="279" t="s">
        <v>186</v>
      </c>
      <c r="BA119" s="279"/>
      <c r="BB119" s="279"/>
      <c r="BC119" s="279"/>
      <c r="BD119" s="279"/>
      <c r="BE119" s="279"/>
      <c r="BF119" s="279"/>
      <c r="BG119" s="279"/>
      <c r="BH119" s="279"/>
      <c r="BI119" s="279"/>
      <c r="BJ119" s="279"/>
      <c r="BK119" s="279"/>
      <c r="BL119" s="279"/>
      <c r="BM119" s="279"/>
      <c r="BN119" s="279"/>
      <c r="BO119" s="964" t="s">
        <v>464</v>
      </c>
      <c r="BP119" s="965"/>
      <c r="BQ119" s="969">
        <v>9060551</v>
      </c>
      <c r="BR119" s="932"/>
      <c r="BS119" s="932"/>
      <c r="BT119" s="932"/>
      <c r="BU119" s="932"/>
      <c r="BV119" s="932">
        <v>8896721</v>
      </c>
      <c r="BW119" s="932"/>
      <c r="BX119" s="932"/>
      <c r="BY119" s="932"/>
      <c r="BZ119" s="932"/>
      <c r="CA119" s="932">
        <v>9156398</v>
      </c>
      <c r="CB119" s="932"/>
      <c r="CC119" s="932"/>
      <c r="CD119" s="932"/>
      <c r="CE119" s="932"/>
      <c r="CF119" s="830"/>
      <c r="CG119" s="831"/>
      <c r="CH119" s="831"/>
      <c r="CI119" s="831"/>
      <c r="CJ119" s="921"/>
      <c r="CK119" s="1019"/>
      <c r="CL119" s="907"/>
      <c r="CM119" s="925" t="s">
        <v>465</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v>39253</v>
      </c>
      <c r="DH119" s="847"/>
      <c r="DI119" s="847"/>
      <c r="DJ119" s="847"/>
      <c r="DK119" s="848"/>
      <c r="DL119" s="849">
        <v>25848</v>
      </c>
      <c r="DM119" s="847"/>
      <c r="DN119" s="847"/>
      <c r="DO119" s="847"/>
      <c r="DP119" s="848"/>
      <c r="DQ119" s="849">
        <v>84194</v>
      </c>
      <c r="DR119" s="847"/>
      <c r="DS119" s="847"/>
      <c r="DT119" s="847"/>
      <c r="DU119" s="848"/>
      <c r="DV119" s="935">
        <v>2.8</v>
      </c>
      <c r="DW119" s="936"/>
      <c r="DX119" s="936"/>
      <c r="DY119" s="936"/>
      <c r="DZ119" s="937"/>
    </row>
    <row r="120" spans="1:130" s="248" customFormat="1" ht="26.25" customHeight="1" x14ac:dyDescent="0.15">
      <c r="A120" s="904"/>
      <c r="B120" s="905"/>
      <c r="C120" s="908" t="s">
        <v>442</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128</v>
      </c>
      <c r="AB120" s="864"/>
      <c r="AC120" s="864"/>
      <c r="AD120" s="864"/>
      <c r="AE120" s="865"/>
      <c r="AF120" s="866" t="s">
        <v>128</v>
      </c>
      <c r="AG120" s="864"/>
      <c r="AH120" s="864"/>
      <c r="AI120" s="864"/>
      <c r="AJ120" s="865"/>
      <c r="AK120" s="866" t="s">
        <v>128</v>
      </c>
      <c r="AL120" s="864"/>
      <c r="AM120" s="864"/>
      <c r="AN120" s="864"/>
      <c r="AO120" s="865"/>
      <c r="AP120" s="911" t="s">
        <v>128</v>
      </c>
      <c r="AQ120" s="912"/>
      <c r="AR120" s="912"/>
      <c r="AS120" s="912"/>
      <c r="AT120" s="913"/>
      <c r="AU120" s="970" t="s">
        <v>466</v>
      </c>
      <c r="AV120" s="971"/>
      <c r="AW120" s="971"/>
      <c r="AX120" s="971"/>
      <c r="AY120" s="972"/>
      <c r="AZ120" s="947" t="s">
        <v>467</v>
      </c>
      <c r="BA120" s="892"/>
      <c r="BB120" s="892"/>
      <c r="BC120" s="892"/>
      <c r="BD120" s="892"/>
      <c r="BE120" s="892"/>
      <c r="BF120" s="892"/>
      <c r="BG120" s="892"/>
      <c r="BH120" s="892"/>
      <c r="BI120" s="892"/>
      <c r="BJ120" s="892"/>
      <c r="BK120" s="892"/>
      <c r="BL120" s="892"/>
      <c r="BM120" s="892"/>
      <c r="BN120" s="892"/>
      <c r="BO120" s="892"/>
      <c r="BP120" s="893"/>
      <c r="BQ120" s="948">
        <v>2201668</v>
      </c>
      <c r="BR120" s="929"/>
      <c r="BS120" s="929"/>
      <c r="BT120" s="929"/>
      <c r="BU120" s="929"/>
      <c r="BV120" s="929">
        <v>2393669</v>
      </c>
      <c r="BW120" s="929"/>
      <c r="BX120" s="929"/>
      <c r="BY120" s="929"/>
      <c r="BZ120" s="929"/>
      <c r="CA120" s="929">
        <v>2773637</v>
      </c>
      <c r="CB120" s="929"/>
      <c r="CC120" s="929"/>
      <c r="CD120" s="929"/>
      <c r="CE120" s="929"/>
      <c r="CF120" s="953">
        <v>92.3</v>
      </c>
      <c r="CG120" s="954"/>
      <c r="CH120" s="954"/>
      <c r="CI120" s="954"/>
      <c r="CJ120" s="954"/>
      <c r="CK120" s="955" t="s">
        <v>468</v>
      </c>
      <c r="CL120" s="939"/>
      <c r="CM120" s="939"/>
      <c r="CN120" s="939"/>
      <c r="CO120" s="940"/>
      <c r="CP120" s="959" t="s">
        <v>408</v>
      </c>
      <c r="CQ120" s="960"/>
      <c r="CR120" s="960"/>
      <c r="CS120" s="960"/>
      <c r="CT120" s="960"/>
      <c r="CU120" s="960"/>
      <c r="CV120" s="960"/>
      <c r="CW120" s="960"/>
      <c r="CX120" s="960"/>
      <c r="CY120" s="960"/>
      <c r="CZ120" s="960"/>
      <c r="DA120" s="960"/>
      <c r="DB120" s="960"/>
      <c r="DC120" s="960"/>
      <c r="DD120" s="960"/>
      <c r="DE120" s="960"/>
      <c r="DF120" s="961"/>
      <c r="DG120" s="948">
        <v>1655132</v>
      </c>
      <c r="DH120" s="929"/>
      <c r="DI120" s="929"/>
      <c r="DJ120" s="929"/>
      <c r="DK120" s="929"/>
      <c r="DL120" s="929">
        <v>1681386</v>
      </c>
      <c r="DM120" s="929"/>
      <c r="DN120" s="929"/>
      <c r="DO120" s="929"/>
      <c r="DP120" s="929"/>
      <c r="DQ120" s="929">
        <v>1641821</v>
      </c>
      <c r="DR120" s="929"/>
      <c r="DS120" s="929"/>
      <c r="DT120" s="929"/>
      <c r="DU120" s="929"/>
      <c r="DV120" s="930">
        <v>54.6</v>
      </c>
      <c r="DW120" s="930"/>
      <c r="DX120" s="930"/>
      <c r="DY120" s="930"/>
      <c r="DZ120" s="931"/>
    </row>
    <row r="121" spans="1:130" s="248" customFormat="1" ht="26.25" customHeight="1" x14ac:dyDescent="0.15">
      <c r="A121" s="904"/>
      <c r="B121" s="905"/>
      <c r="C121" s="950" t="s">
        <v>469</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128</v>
      </c>
      <c r="AB121" s="864"/>
      <c r="AC121" s="864"/>
      <c r="AD121" s="864"/>
      <c r="AE121" s="865"/>
      <c r="AF121" s="866" t="s">
        <v>128</v>
      </c>
      <c r="AG121" s="864"/>
      <c r="AH121" s="864"/>
      <c r="AI121" s="864"/>
      <c r="AJ121" s="865"/>
      <c r="AK121" s="866" t="s">
        <v>128</v>
      </c>
      <c r="AL121" s="864"/>
      <c r="AM121" s="864"/>
      <c r="AN121" s="864"/>
      <c r="AO121" s="865"/>
      <c r="AP121" s="911" t="s">
        <v>128</v>
      </c>
      <c r="AQ121" s="912"/>
      <c r="AR121" s="912"/>
      <c r="AS121" s="912"/>
      <c r="AT121" s="913"/>
      <c r="AU121" s="973"/>
      <c r="AV121" s="974"/>
      <c r="AW121" s="974"/>
      <c r="AX121" s="974"/>
      <c r="AY121" s="975"/>
      <c r="AZ121" s="899" t="s">
        <v>470</v>
      </c>
      <c r="BA121" s="834"/>
      <c r="BB121" s="834"/>
      <c r="BC121" s="834"/>
      <c r="BD121" s="834"/>
      <c r="BE121" s="834"/>
      <c r="BF121" s="834"/>
      <c r="BG121" s="834"/>
      <c r="BH121" s="834"/>
      <c r="BI121" s="834"/>
      <c r="BJ121" s="834"/>
      <c r="BK121" s="834"/>
      <c r="BL121" s="834"/>
      <c r="BM121" s="834"/>
      <c r="BN121" s="834"/>
      <c r="BO121" s="834"/>
      <c r="BP121" s="835"/>
      <c r="BQ121" s="900">
        <v>141823</v>
      </c>
      <c r="BR121" s="901"/>
      <c r="BS121" s="901"/>
      <c r="BT121" s="901"/>
      <c r="BU121" s="901"/>
      <c r="BV121" s="901">
        <v>135388</v>
      </c>
      <c r="BW121" s="901"/>
      <c r="BX121" s="901"/>
      <c r="BY121" s="901"/>
      <c r="BZ121" s="901"/>
      <c r="CA121" s="901">
        <v>157066</v>
      </c>
      <c r="CB121" s="901"/>
      <c r="CC121" s="901"/>
      <c r="CD121" s="901"/>
      <c r="CE121" s="901"/>
      <c r="CF121" s="962">
        <v>5.2</v>
      </c>
      <c r="CG121" s="963"/>
      <c r="CH121" s="963"/>
      <c r="CI121" s="963"/>
      <c r="CJ121" s="963"/>
      <c r="CK121" s="956"/>
      <c r="CL121" s="942"/>
      <c r="CM121" s="942"/>
      <c r="CN121" s="942"/>
      <c r="CO121" s="943"/>
      <c r="CP121" s="922" t="s">
        <v>406</v>
      </c>
      <c r="CQ121" s="923"/>
      <c r="CR121" s="923"/>
      <c r="CS121" s="923"/>
      <c r="CT121" s="923"/>
      <c r="CU121" s="923"/>
      <c r="CV121" s="923"/>
      <c r="CW121" s="923"/>
      <c r="CX121" s="923"/>
      <c r="CY121" s="923"/>
      <c r="CZ121" s="923"/>
      <c r="DA121" s="923"/>
      <c r="DB121" s="923"/>
      <c r="DC121" s="923"/>
      <c r="DD121" s="923"/>
      <c r="DE121" s="923"/>
      <c r="DF121" s="924"/>
      <c r="DG121" s="900">
        <v>1299526</v>
      </c>
      <c r="DH121" s="901"/>
      <c r="DI121" s="901"/>
      <c r="DJ121" s="901"/>
      <c r="DK121" s="901"/>
      <c r="DL121" s="901">
        <v>1211809</v>
      </c>
      <c r="DM121" s="901"/>
      <c r="DN121" s="901"/>
      <c r="DO121" s="901"/>
      <c r="DP121" s="901"/>
      <c r="DQ121" s="901">
        <v>1161787</v>
      </c>
      <c r="DR121" s="901"/>
      <c r="DS121" s="901"/>
      <c r="DT121" s="901"/>
      <c r="DU121" s="901"/>
      <c r="DV121" s="878">
        <v>38.700000000000003</v>
      </c>
      <c r="DW121" s="878"/>
      <c r="DX121" s="878"/>
      <c r="DY121" s="878"/>
      <c r="DZ121" s="879"/>
    </row>
    <row r="122" spans="1:130" s="248" customFormat="1" ht="26.25" customHeight="1" x14ac:dyDescent="0.15">
      <c r="A122" s="904"/>
      <c r="B122" s="905"/>
      <c r="C122" s="908" t="s">
        <v>452</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128</v>
      </c>
      <c r="AB122" s="864"/>
      <c r="AC122" s="864"/>
      <c r="AD122" s="864"/>
      <c r="AE122" s="865"/>
      <c r="AF122" s="866" t="s">
        <v>128</v>
      </c>
      <c r="AG122" s="864"/>
      <c r="AH122" s="864"/>
      <c r="AI122" s="864"/>
      <c r="AJ122" s="865"/>
      <c r="AK122" s="866" t="s">
        <v>128</v>
      </c>
      <c r="AL122" s="864"/>
      <c r="AM122" s="864"/>
      <c r="AN122" s="864"/>
      <c r="AO122" s="865"/>
      <c r="AP122" s="911" t="s">
        <v>128</v>
      </c>
      <c r="AQ122" s="912"/>
      <c r="AR122" s="912"/>
      <c r="AS122" s="912"/>
      <c r="AT122" s="913"/>
      <c r="AU122" s="973"/>
      <c r="AV122" s="974"/>
      <c r="AW122" s="974"/>
      <c r="AX122" s="974"/>
      <c r="AY122" s="975"/>
      <c r="AZ122" s="966" t="s">
        <v>471</v>
      </c>
      <c r="BA122" s="967"/>
      <c r="BB122" s="967"/>
      <c r="BC122" s="967"/>
      <c r="BD122" s="967"/>
      <c r="BE122" s="967"/>
      <c r="BF122" s="967"/>
      <c r="BG122" s="967"/>
      <c r="BH122" s="967"/>
      <c r="BI122" s="967"/>
      <c r="BJ122" s="967"/>
      <c r="BK122" s="967"/>
      <c r="BL122" s="967"/>
      <c r="BM122" s="967"/>
      <c r="BN122" s="967"/>
      <c r="BO122" s="967"/>
      <c r="BP122" s="968"/>
      <c r="BQ122" s="969">
        <v>4290908</v>
      </c>
      <c r="BR122" s="932"/>
      <c r="BS122" s="932"/>
      <c r="BT122" s="932"/>
      <c r="BU122" s="932"/>
      <c r="BV122" s="932">
        <v>4178747</v>
      </c>
      <c r="BW122" s="932"/>
      <c r="BX122" s="932"/>
      <c r="BY122" s="932"/>
      <c r="BZ122" s="932"/>
      <c r="CA122" s="932">
        <v>4325373</v>
      </c>
      <c r="CB122" s="932"/>
      <c r="CC122" s="932"/>
      <c r="CD122" s="932"/>
      <c r="CE122" s="932"/>
      <c r="CF122" s="933">
        <v>143.9</v>
      </c>
      <c r="CG122" s="934"/>
      <c r="CH122" s="934"/>
      <c r="CI122" s="934"/>
      <c r="CJ122" s="934"/>
      <c r="CK122" s="956"/>
      <c r="CL122" s="942"/>
      <c r="CM122" s="942"/>
      <c r="CN122" s="942"/>
      <c r="CO122" s="943"/>
      <c r="CP122" s="922" t="s">
        <v>404</v>
      </c>
      <c r="CQ122" s="923"/>
      <c r="CR122" s="923"/>
      <c r="CS122" s="923"/>
      <c r="CT122" s="923"/>
      <c r="CU122" s="923"/>
      <c r="CV122" s="923"/>
      <c r="CW122" s="923"/>
      <c r="CX122" s="923"/>
      <c r="CY122" s="923"/>
      <c r="CZ122" s="923"/>
      <c r="DA122" s="923"/>
      <c r="DB122" s="923"/>
      <c r="DC122" s="923"/>
      <c r="DD122" s="923"/>
      <c r="DE122" s="923"/>
      <c r="DF122" s="924"/>
      <c r="DG122" s="900" t="s">
        <v>128</v>
      </c>
      <c r="DH122" s="901"/>
      <c r="DI122" s="901"/>
      <c r="DJ122" s="901"/>
      <c r="DK122" s="901"/>
      <c r="DL122" s="901" t="s">
        <v>128</v>
      </c>
      <c r="DM122" s="901"/>
      <c r="DN122" s="901"/>
      <c r="DO122" s="901"/>
      <c r="DP122" s="901"/>
      <c r="DQ122" s="901" t="s">
        <v>128</v>
      </c>
      <c r="DR122" s="901"/>
      <c r="DS122" s="901"/>
      <c r="DT122" s="901"/>
      <c r="DU122" s="901"/>
      <c r="DV122" s="878" t="s">
        <v>128</v>
      </c>
      <c r="DW122" s="878"/>
      <c r="DX122" s="878"/>
      <c r="DY122" s="878"/>
      <c r="DZ122" s="879"/>
    </row>
    <row r="123" spans="1:130" s="248" customFormat="1" ht="26.25" customHeight="1" x14ac:dyDescent="0.15">
      <c r="A123" s="904"/>
      <c r="B123" s="905"/>
      <c r="C123" s="908" t="s">
        <v>458</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128</v>
      </c>
      <c r="AB123" s="864"/>
      <c r="AC123" s="864"/>
      <c r="AD123" s="864"/>
      <c r="AE123" s="865"/>
      <c r="AF123" s="866" t="s">
        <v>128</v>
      </c>
      <c r="AG123" s="864"/>
      <c r="AH123" s="864"/>
      <c r="AI123" s="864"/>
      <c r="AJ123" s="865"/>
      <c r="AK123" s="866" t="s">
        <v>128</v>
      </c>
      <c r="AL123" s="864"/>
      <c r="AM123" s="864"/>
      <c r="AN123" s="864"/>
      <c r="AO123" s="865"/>
      <c r="AP123" s="911" t="s">
        <v>128</v>
      </c>
      <c r="AQ123" s="912"/>
      <c r="AR123" s="912"/>
      <c r="AS123" s="912"/>
      <c r="AT123" s="913"/>
      <c r="AU123" s="976"/>
      <c r="AV123" s="977"/>
      <c r="AW123" s="977"/>
      <c r="AX123" s="977"/>
      <c r="AY123" s="977"/>
      <c r="AZ123" s="279" t="s">
        <v>186</v>
      </c>
      <c r="BA123" s="279"/>
      <c r="BB123" s="279"/>
      <c r="BC123" s="279"/>
      <c r="BD123" s="279"/>
      <c r="BE123" s="279"/>
      <c r="BF123" s="279"/>
      <c r="BG123" s="279"/>
      <c r="BH123" s="279"/>
      <c r="BI123" s="279"/>
      <c r="BJ123" s="279"/>
      <c r="BK123" s="279"/>
      <c r="BL123" s="279"/>
      <c r="BM123" s="279"/>
      <c r="BN123" s="279"/>
      <c r="BO123" s="964" t="s">
        <v>472</v>
      </c>
      <c r="BP123" s="965"/>
      <c r="BQ123" s="919">
        <v>6634399</v>
      </c>
      <c r="BR123" s="920"/>
      <c r="BS123" s="920"/>
      <c r="BT123" s="920"/>
      <c r="BU123" s="920"/>
      <c r="BV123" s="920">
        <v>6707804</v>
      </c>
      <c r="BW123" s="920"/>
      <c r="BX123" s="920"/>
      <c r="BY123" s="920"/>
      <c r="BZ123" s="920"/>
      <c r="CA123" s="920">
        <v>7256076</v>
      </c>
      <c r="CB123" s="920"/>
      <c r="CC123" s="920"/>
      <c r="CD123" s="920"/>
      <c r="CE123" s="920"/>
      <c r="CF123" s="830"/>
      <c r="CG123" s="831"/>
      <c r="CH123" s="831"/>
      <c r="CI123" s="831"/>
      <c r="CJ123" s="921"/>
      <c r="CK123" s="956"/>
      <c r="CL123" s="942"/>
      <c r="CM123" s="942"/>
      <c r="CN123" s="942"/>
      <c r="CO123" s="943"/>
      <c r="CP123" s="922" t="s">
        <v>405</v>
      </c>
      <c r="CQ123" s="923"/>
      <c r="CR123" s="923"/>
      <c r="CS123" s="923"/>
      <c r="CT123" s="923"/>
      <c r="CU123" s="923"/>
      <c r="CV123" s="923"/>
      <c r="CW123" s="923"/>
      <c r="CX123" s="923"/>
      <c r="CY123" s="923"/>
      <c r="CZ123" s="923"/>
      <c r="DA123" s="923"/>
      <c r="DB123" s="923"/>
      <c r="DC123" s="923"/>
      <c r="DD123" s="923"/>
      <c r="DE123" s="923"/>
      <c r="DF123" s="924"/>
      <c r="DG123" s="863" t="s">
        <v>128</v>
      </c>
      <c r="DH123" s="864"/>
      <c r="DI123" s="864"/>
      <c r="DJ123" s="864"/>
      <c r="DK123" s="865"/>
      <c r="DL123" s="866" t="s">
        <v>128</v>
      </c>
      <c r="DM123" s="864"/>
      <c r="DN123" s="864"/>
      <c r="DO123" s="864"/>
      <c r="DP123" s="865"/>
      <c r="DQ123" s="866" t="s">
        <v>128</v>
      </c>
      <c r="DR123" s="864"/>
      <c r="DS123" s="864"/>
      <c r="DT123" s="864"/>
      <c r="DU123" s="865"/>
      <c r="DV123" s="911" t="s">
        <v>128</v>
      </c>
      <c r="DW123" s="912"/>
      <c r="DX123" s="912"/>
      <c r="DY123" s="912"/>
      <c r="DZ123" s="913"/>
    </row>
    <row r="124" spans="1:130" s="248" customFormat="1" ht="26.25" customHeight="1" thickBot="1" x14ac:dyDescent="0.2">
      <c r="A124" s="904"/>
      <c r="B124" s="905"/>
      <c r="C124" s="908" t="s">
        <v>461</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128</v>
      </c>
      <c r="AB124" s="864"/>
      <c r="AC124" s="864"/>
      <c r="AD124" s="864"/>
      <c r="AE124" s="865"/>
      <c r="AF124" s="866" t="s">
        <v>128</v>
      </c>
      <c r="AG124" s="864"/>
      <c r="AH124" s="864"/>
      <c r="AI124" s="864"/>
      <c r="AJ124" s="865"/>
      <c r="AK124" s="866" t="s">
        <v>128</v>
      </c>
      <c r="AL124" s="864"/>
      <c r="AM124" s="864"/>
      <c r="AN124" s="864"/>
      <c r="AO124" s="865"/>
      <c r="AP124" s="911" t="s">
        <v>128</v>
      </c>
      <c r="AQ124" s="912"/>
      <c r="AR124" s="912"/>
      <c r="AS124" s="912"/>
      <c r="AT124" s="913"/>
      <c r="AU124" s="914" t="s">
        <v>473</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85.5</v>
      </c>
      <c r="BR124" s="918"/>
      <c r="BS124" s="918"/>
      <c r="BT124" s="918"/>
      <c r="BU124" s="918"/>
      <c r="BV124" s="918">
        <v>76.5</v>
      </c>
      <c r="BW124" s="918"/>
      <c r="BX124" s="918"/>
      <c r="BY124" s="918"/>
      <c r="BZ124" s="918"/>
      <c r="CA124" s="918">
        <v>63.2</v>
      </c>
      <c r="CB124" s="918"/>
      <c r="CC124" s="918"/>
      <c r="CD124" s="918"/>
      <c r="CE124" s="918"/>
      <c r="CF124" s="808"/>
      <c r="CG124" s="809"/>
      <c r="CH124" s="809"/>
      <c r="CI124" s="809"/>
      <c r="CJ124" s="949"/>
      <c r="CK124" s="957"/>
      <c r="CL124" s="957"/>
      <c r="CM124" s="957"/>
      <c r="CN124" s="957"/>
      <c r="CO124" s="958"/>
      <c r="CP124" s="922" t="s">
        <v>474</v>
      </c>
      <c r="CQ124" s="923"/>
      <c r="CR124" s="923"/>
      <c r="CS124" s="923"/>
      <c r="CT124" s="923"/>
      <c r="CU124" s="923"/>
      <c r="CV124" s="923"/>
      <c r="CW124" s="923"/>
      <c r="CX124" s="923"/>
      <c r="CY124" s="923"/>
      <c r="CZ124" s="923"/>
      <c r="DA124" s="923"/>
      <c r="DB124" s="923"/>
      <c r="DC124" s="923"/>
      <c r="DD124" s="923"/>
      <c r="DE124" s="923"/>
      <c r="DF124" s="924"/>
      <c r="DG124" s="846" t="s">
        <v>128</v>
      </c>
      <c r="DH124" s="847"/>
      <c r="DI124" s="847"/>
      <c r="DJ124" s="847"/>
      <c r="DK124" s="848"/>
      <c r="DL124" s="849" t="s">
        <v>128</v>
      </c>
      <c r="DM124" s="847"/>
      <c r="DN124" s="847"/>
      <c r="DO124" s="847"/>
      <c r="DP124" s="848"/>
      <c r="DQ124" s="849" t="s">
        <v>128</v>
      </c>
      <c r="DR124" s="847"/>
      <c r="DS124" s="847"/>
      <c r="DT124" s="847"/>
      <c r="DU124" s="848"/>
      <c r="DV124" s="935" t="s">
        <v>128</v>
      </c>
      <c r="DW124" s="936"/>
      <c r="DX124" s="936"/>
      <c r="DY124" s="936"/>
      <c r="DZ124" s="937"/>
    </row>
    <row r="125" spans="1:130" s="248" customFormat="1" ht="26.25" customHeight="1" x14ac:dyDescent="0.15">
      <c r="A125" s="904"/>
      <c r="B125" s="905"/>
      <c r="C125" s="908" t="s">
        <v>463</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128</v>
      </c>
      <c r="AB125" s="864"/>
      <c r="AC125" s="864"/>
      <c r="AD125" s="864"/>
      <c r="AE125" s="865"/>
      <c r="AF125" s="866" t="s">
        <v>128</v>
      </c>
      <c r="AG125" s="864"/>
      <c r="AH125" s="864"/>
      <c r="AI125" s="864"/>
      <c r="AJ125" s="865"/>
      <c r="AK125" s="866" t="s">
        <v>128</v>
      </c>
      <c r="AL125" s="864"/>
      <c r="AM125" s="864"/>
      <c r="AN125" s="864"/>
      <c r="AO125" s="865"/>
      <c r="AP125" s="911" t="s">
        <v>128</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475</v>
      </c>
      <c r="CL125" s="939"/>
      <c r="CM125" s="939"/>
      <c r="CN125" s="939"/>
      <c r="CO125" s="940"/>
      <c r="CP125" s="947" t="s">
        <v>476</v>
      </c>
      <c r="CQ125" s="892"/>
      <c r="CR125" s="892"/>
      <c r="CS125" s="892"/>
      <c r="CT125" s="892"/>
      <c r="CU125" s="892"/>
      <c r="CV125" s="892"/>
      <c r="CW125" s="892"/>
      <c r="CX125" s="892"/>
      <c r="CY125" s="892"/>
      <c r="CZ125" s="892"/>
      <c r="DA125" s="892"/>
      <c r="DB125" s="892"/>
      <c r="DC125" s="892"/>
      <c r="DD125" s="892"/>
      <c r="DE125" s="892"/>
      <c r="DF125" s="893"/>
      <c r="DG125" s="948" t="s">
        <v>128</v>
      </c>
      <c r="DH125" s="929"/>
      <c r="DI125" s="929"/>
      <c r="DJ125" s="929"/>
      <c r="DK125" s="929"/>
      <c r="DL125" s="929" t="s">
        <v>128</v>
      </c>
      <c r="DM125" s="929"/>
      <c r="DN125" s="929"/>
      <c r="DO125" s="929"/>
      <c r="DP125" s="929"/>
      <c r="DQ125" s="929" t="s">
        <v>128</v>
      </c>
      <c r="DR125" s="929"/>
      <c r="DS125" s="929"/>
      <c r="DT125" s="929"/>
      <c r="DU125" s="929"/>
      <c r="DV125" s="930" t="s">
        <v>128</v>
      </c>
      <c r="DW125" s="930"/>
      <c r="DX125" s="930"/>
      <c r="DY125" s="930"/>
      <c r="DZ125" s="931"/>
    </row>
    <row r="126" spans="1:130" s="248" customFormat="1" ht="26.25" customHeight="1" thickBot="1" x14ac:dyDescent="0.2">
      <c r="A126" s="904"/>
      <c r="B126" s="905"/>
      <c r="C126" s="908" t="s">
        <v>465</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v>17172</v>
      </c>
      <c r="AB126" s="864"/>
      <c r="AC126" s="864"/>
      <c r="AD126" s="864"/>
      <c r="AE126" s="865"/>
      <c r="AF126" s="866">
        <v>13405</v>
      </c>
      <c r="AG126" s="864"/>
      <c r="AH126" s="864"/>
      <c r="AI126" s="864"/>
      <c r="AJ126" s="865"/>
      <c r="AK126" s="866">
        <v>10247</v>
      </c>
      <c r="AL126" s="864"/>
      <c r="AM126" s="864"/>
      <c r="AN126" s="864"/>
      <c r="AO126" s="865"/>
      <c r="AP126" s="911">
        <v>0.3</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477</v>
      </c>
      <c r="CQ126" s="834"/>
      <c r="CR126" s="834"/>
      <c r="CS126" s="834"/>
      <c r="CT126" s="834"/>
      <c r="CU126" s="834"/>
      <c r="CV126" s="834"/>
      <c r="CW126" s="834"/>
      <c r="CX126" s="834"/>
      <c r="CY126" s="834"/>
      <c r="CZ126" s="834"/>
      <c r="DA126" s="834"/>
      <c r="DB126" s="834"/>
      <c r="DC126" s="834"/>
      <c r="DD126" s="834"/>
      <c r="DE126" s="834"/>
      <c r="DF126" s="835"/>
      <c r="DG126" s="900" t="s">
        <v>128</v>
      </c>
      <c r="DH126" s="901"/>
      <c r="DI126" s="901"/>
      <c r="DJ126" s="901"/>
      <c r="DK126" s="901"/>
      <c r="DL126" s="901" t="s">
        <v>128</v>
      </c>
      <c r="DM126" s="901"/>
      <c r="DN126" s="901"/>
      <c r="DO126" s="901"/>
      <c r="DP126" s="901"/>
      <c r="DQ126" s="901" t="s">
        <v>128</v>
      </c>
      <c r="DR126" s="901"/>
      <c r="DS126" s="901"/>
      <c r="DT126" s="901"/>
      <c r="DU126" s="901"/>
      <c r="DV126" s="878" t="s">
        <v>128</v>
      </c>
      <c r="DW126" s="878"/>
      <c r="DX126" s="878"/>
      <c r="DY126" s="878"/>
      <c r="DZ126" s="879"/>
    </row>
    <row r="127" spans="1:130" s="248" customFormat="1" ht="26.25" customHeight="1" x14ac:dyDescent="0.15">
      <c r="A127" s="906"/>
      <c r="B127" s="907"/>
      <c r="C127" s="925" t="s">
        <v>478</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128</v>
      </c>
      <c r="AB127" s="864"/>
      <c r="AC127" s="864"/>
      <c r="AD127" s="864"/>
      <c r="AE127" s="865"/>
      <c r="AF127" s="866" t="s">
        <v>128</v>
      </c>
      <c r="AG127" s="864"/>
      <c r="AH127" s="864"/>
      <c r="AI127" s="864"/>
      <c r="AJ127" s="865"/>
      <c r="AK127" s="866" t="s">
        <v>128</v>
      </c>
      <c r="AL127" s="864"/>
      <c r="AM127" s="864"/>
      <c r="AN127" s="864"/>
      <c r="AO127" s="865"/>
      <c r="AP127" s="911" t="s">
        <v>128</v>
      </c>
      <c r="AQ127" s="912"/>
      <c r="AR127" s="912"/>
      <c r="AS127" s="912"/>
      <c r="AT127" s="913"/>
      <c r="AU127" s="284"/>
      <c r="AV127" s="284"/>
      <c r="AW127" s="284"/>
      <c r="AX127" s="928" t="s">
        <v>479</v>
      </c>
      <c r="AY127" s="896"/>
      <c r="AZ127" s="896"/>
      <c r="BA127" s="896"/>
      <c r="BB127" s="896"/>
      <c r="BC127" s="896"/>
      <c r="BD127" s="896"/>
      <c r="BE127" s="897"/>
      <c r="BF127" s="895" t="s">
        <v>480</v>
      </c>
      <c r="BG127" s="896"/>
      <c r="BH127" s="896"/>
      <c r="BI127" s="896"/>
      <c r="BJ127" s="896"/>
      <c r="BK127" s="896"/>
      <c r="BL127" s="897"/>
      <c r="BM127" s="895" t="s">
        <v>481</v>
      </c>
      <c r="BN127" s="896"/>
      <c r="BO127" s="896"/>
      <c r="BP127" s="896"/>
      <c r="BQ127" s="896"/>
      <c r="BR127" s="896"/>
      <c r="BS127" s="897"/>
      <c r="BT127" s="895" t="s">
        <v>482</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483</v>
      </c>
      <c r="CQ127" s="834"/>
      <c r="CR127" s="834"/>
      <c r="CS127" s="834"/>
      <c r="CT127" s="834"/>
      <c r="CU127" s="834"/>
      <c r="CV127" s="834"/>
      <c r="CW127" s="834"/>
      <c r="CX127" s="834"/>
      <c r="CY127" s="834"/>
      <c r="CZ127" s="834"/>
      <c r="DA127" s="834"/>
      <c r="DB127" s="834"/>
      <c r="DC127" s="834"/>
      <c r="DD127" s="834"/>
      <c r="DE127" s="834"/>
      <c r="DF127" s="835"/>
      <c r="DG127" s="900" t="s">
        <v>128</v>
      </c>
      <c r="DH127" s="901"/>
      <c r="DI127" s="901"/>
      <c r="DJ127" s="901"/>
      <c r="DK127" s="901"/>
      <c r="DL127" s="901" t="s">
        <v>128</v>
      </c>
      <c r="DM127" s="901"/>
      <c r="DN127" s="901"/>
      <c r="DO127" s="901"/>
      <c r="DP127" s="901"/>
      <c r="DQ127" s="901" t="s">
        <v>128</v>
      </c>
      <c r="DR127" s="901"/>
      <c r="DS127" s="901"/>
      <c r="DT127" s="901"/>
      <c r="DU127" s="901"/>
      <c r="DV127" s="878" t="s">
        <v>128</v>
      </c>
      <c r="DW127" s="878"/>
      <c r="DX127" s="878"/>
      <c r="DY127" s="878"/>
      <c r="DZ127" s="879"/>
    </row>
    <row r="128" spans="1:130" s="248" customFormat="1" ht="26.25" customHeight="1" thickBot="1" x14ac:dyDescent="0.2">
      <c r="A128" s="880" t="s">
        <v>484</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485</v>
      </c>
      <c r="X128" s="882"/>
      <c r="Y128" s="882"/>
      <c r="Z128" s="883"/>
      <c r="AA128" s="884">
        <v>30547</v>
      </c>
      <c r="AB128" s="885"/>
      <c r="AC128" s="885"/>
      <c r="AD128" s="885"/>
      <c r="AE128" s="886"/>
      <c r="AF128" s="887">
        <v>27325</v>
      </c>
      <c r="AG128" s="885"/>
      <c r="AH128" s="885"/>
      <c r="AI128" s="885"/>
      <c r="AJ128" s="886"/>
      <c r="AK128" s="887">
        <v>30118</v>
      </c>
      <c r="AL128" s="885"/>
      <c r="AM128" s="885"/>
      <c r="AN128" s="885"/>
      <c r="AO128" s="886"/>
      <c r="AP128" s="888"/>
      <c r="AQ128" s="889"/>
      <c r="AR128" s="889"/>
      <c r="AS128" s="889"/>
      <c r="AT128" s="890"/>
      <c r="AU128" s="284"/>
      <c r="AV128" s="284"/>
      <c r="AW128" s="284"/>
      <c r="AX128" s="891" t="s">
        <v>486</v>
      </c>
      <c r="AY128" s="892"/>
      <c r="AZ128" s="892"/>
      <c r="BA128" s="892"/>
      <c r="BB128" s="892"/>
      <c r="BC128" s="892"/>
      <c r="BD128" s="892"/>
      <c r="BE128" s="893"/>
      <c r="BF128" s="870" t="s">
        <v>128</v>
      </c>
      <c r="BG128" s="871"/>
      <c r="BH128" s="871"/>
      <c r="BI128" s="871"/>
      <c r="BJ128" s="871"/>
      <c r="BK128" s="871"/>
      <c r="BL128" s="894"/>
      <c r="BM128" s="870">
        <v>15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487</v>
      </c>
      <c r="CQ128" s="812"/>
      <c r="CR128" s="812"/>
      <c r="CS128" s="812"/>
      <c r="CT128" s="812"/>
      <c r="CU128" s="812"/>
      <c r="CV128" s="812"/>
      <c r="CW128" s="812"/>
      <c r="CX128" s="812"/>
      <c r="CY128" s="812"/>
      <c r="CZ128" s="812"/>
      <c r="DA128" s="812"/>
      <c r="DB128" s="812"/>
      <c r="DC128" s="812"/>
      <c r="DD128" s="812"/>
      <c r="DE128" s="812"/>
      <c r="DF128" s="813"/>
      <c r="DG128" s="874" t="s">
        <v>128</v>
      </c>
      <c r="DH128" s="875"/>
      <c r="DI128" s="875"/>
      <c r="DJ128" s="875"/>
      <c r="DK128" s="875"/>
      <c r="DL128" s="875" t="s">
        <v>128</v>
      </c>
      <c r="DM128" s="875"/>
      <c r="DN128" s="875"/>
      <c r="DO128" s="875"/>
      <c r="DP128" s="875"/>
      <c r="DQ128" s="875" t="s">
        <v>128</v>
      </c>
      <c r="DR128" s="875"/>
      <c r="DS128" s="875"/>
      <c r="DT128" s="875"/>
      <c r="DU128" s="875"/>
      <c r="DV128" s="876" t="s">
        <v>128</v>
      </c>
      <c r="DW128" s="876"/>
      <c r="DX128" s="876"/>
      <c r="DY128" s="876"/>
      <c r="DZ128" s="877"/>
    </row>
    <row r="129" spans="1:131" s="248" customFormat="1" ht="26.25" customHeight="1" x14ac:dyDescent="0.15">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488</v>
      </c>
      <c r="X129" s="861"/>
      <c r="Y129" s="861"/>
      <c r="Z129" s="862"/>
      <c r="AA129" s="863">
        <v>3230374</v>
      </c>
      <c r="AB129" s="864"/>
      <c r="AC129" s="864"/>
      <c r="AD129" s="864"/>
      <c r="AE129" s="865"/>
      <c r="AF129" s="866">
        <v>3240464</v>
      </c>
      <c r="AG129" s="864"/>
      <c r="AH129" s="864"/>
      <c r="AI129" s="864"/>
      <c r="AJ129" s="865"/>
      <c r="AK129" s="866">
        <v>3383240</v>
      </c>
      <c r="AL129" s="864"/>
      <c r="AM129" s="864"/>
      <c r="AN129" s="864"/>
      <c r="AO129" s="865"/>
      <c r="AP129" s="867"/>
      <c r="AQ129" s="868"/>
      <c r="AR129" s="868"/>
      <c r="AS129" s="868"/>
      <c r="AT129" s="869"/>
      <c r="AU129" s="286"/>
      <c r="AV129" s="286"/>
      <c r="AW129" s="286"/>
      <c r="AX129" s="833" t="s">
        <v>489</v>
      </c>
      <c r="AY129" s="834"/>
      <c r="AZ129" s="834"/>
      <c r="BA129" s="834"/>
      <c r="BB129" s="834"/>
      <c r="BC129" s="834"/>
      <c r="BD129" s="834"/>
      <c r="BE129" s="835"/>
      <c r="BF129" s="853" t="s">
        <v>128</v>
      </c>
      <c r="BG129" s="854"/>
      <c r="BH129" s="854"/>
      <c r="BI129" s="854"/>
      <c r="BJ129" s="854"/>
      <c r="BK129" s="854"/>
      <c r="BL129" s="855"/>
      <c r="BM129" s="853">
        <v>20</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490</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491</v>
      </c>
      <c r="X130" s="861"/>
      <c r="Y130" s="861"/>
      <c r="Z130" s="862"/>
      <c r="AA130" s="863">
        <v>394635</v>
      </c>
      <c r="AB130" s="864"/>
      <c r="AC130" s="864"/>
      <c r="AD130" s="864"/>
      <c r="AE130" s="865"/>
      <c r="AF130" s="866">
        <v>381636</v>
      </c>
      <c r="AG130" s="864"/>
      <c r="AH130" s="864"/>
      <c r="AI130" s="864"/>
      <c r="AJ130" s="865"/>
      <c r="AK130" s="866">
        <v>377662</v>
      </c>
      <c r="AL130" s="864"/>
      <c r="AM130" s="864"/>
      <c r="AN130" s="864"/>
      <c r="AO130" s="865"/>
      <c r="AP130" s="867"/>
      <c r="AQ130" s="868"/>
      <c r="AR130" s="868"/>
      <c r="AS130" s="868"/>
      <c r="AT130" s="869"/>
      <c r="AU130" s="286"/>
      <c r="AV130" s="286"/>
      <c r="AW130" s="286"/>
      <c r="AX130" s="833" t="s">
        <v>492</v>
      </c>
      <c r="AY130" s="834"/>
      <c r="AZ130" s="834"/>
      <c r="BA130" s="834"/>
      <c r="BB130" s="834"/>
      <c r="BC130" s="834"/>
      <c r="BD130" s="834"/>
      <c r="BE130" s="835"/>
      <c r="BF130" s="836">
        <v>8.9</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493</v>
      </c>
      <c r="X131" s="844"/>
      <c r="Y131" s="844"/>
      <c r="Z131" s="845"/>
      <c r="AA131" s="846">
        <v>2835739</v>
      </c>
      <c r="AB131" s="847"/>
      <c r="AC131" s="847"/>
      <c r="AD131" s="847"/>
      <c r="AE131" s="848"/>
      <c r="AF131" s="849">
        <v>2858828</v>
      </c>
      <c r="AG131" s="847"/>
      <c r="AH131" s="847"/>
      <c r="AI131" s="847"/>
      <c r="AJ131" s="848"/>
      <c r="AK131" s="849">
        <v>3005578</v>
      </c>
      <c r="AL131" s="847"/>
      <c r="AM131" s="847"/>
      <c r="AN131" s="847"/>
      <c r="AO131" s="848"/>
      <c r="AP131" s="850"/>
      <c r="AQ131" s="851"/>
      <c r="AR131" s="851"/>
      <c r="AS131" s="851"/>
      <c r="AT131" s="852"/>
      <c r="AU131" s="286"/>
      <c r="AV131" s="286"/>
      <c r="AW131" s="286"/>
      <c r="AX131" s="811" t="s">
        <v>494</v>
      </c>
      <c r="AY131" s="812"/>
      <c r="AZ131" s="812"/>
      <c r="BA131" s="812"/>
      <c r="BB131" s="812"/>
      <c r="BC131" s="812"/>
      <c r="BD131" s="812"/>
      <c r="BE131" s="813"/>
      <c r="BF131" s="814">
        <v>63.2</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495</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496</v>
      </c>
      <c r="W132" s="824"/>
      <c r="X132" s="824"/>
      <c r="Y132" s="824"/>
      <c r="Z132" s="825"/>
      <c r="AA132" s="826">
        <v>9.3782960979999999</v>
      </c>
      <c r="AB132" s="827"/>
      <c r="AC132" s="827"/>
      <c r="AD132" s="827"/>
      <c r="AE132" s="828"/>
      <c r="AF132" s="829">
        <v>9.4856703519999996</v>
      </c>
      <c r="AG132" s="827"/>
      <c r="AH132" s="827"/>
      <c r="AI132" s="827"/>
      <c r="AJ132" s="828"/>
      <c r="AK132" s="829">
        <v>8.1050300469999996</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497</v>
      </c>
      <c r="W133" s="803"/>
      <c r="X133" s="803"/>
      <c r="Y133" s="803"/>
      <c r="Z133" s="804"/>
      <c r="AA133" s="805">
        <v>9.1</v>
      </c>
      <c r="AB133" s="806"/>
      <c r="AC133" s="806"/>
      <c r="AD133" s="806"/>
      <c r="AE133" s="807"/>
      <c r="AF133" s="805">
        <v>9.1999999999999993</v>
      </c>
      <c r="AG133" s="806"/>
      <c r="AH133" s="806"/>
      <c r="AI133" s="806"/>
      <c r="AJ133" s="807"/>
      <c r="AK133" s="805">
        <v>8.9</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uOHm9+VmGPOt3/g2oSkyczj0mU72aHZLyYw1gsNpyRfD4EN7U8LVVUJi66BiU3KMYpDJDZIgR5lOpnVSzukisg==" saltValue="j/+KpXesPvaxYEvkO4EsL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7" zoomScaleNormal="85" zoomScaleSheetLayoutView="77"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498</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AQbWCppQ1Bct9aZGJkZpatqZn5XTM2t2l4sTfjF31/Qiek5lnn53zT7J6rkv2zGK5zyqgOKShS0egzc1P0qzMQ==" saltValue="Pqup5QErh2aRozvEs5kTO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9" zoomScaleNormal="89"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YxIe1iAJvzPYD/SJu0ZD4lsiWDR0EXa8bXsc9MqCH2n9T9/dog0ija1nZnoz6//Mm4xeBGygINDxDoG4vVPsA==" saltValue="QgMskDI2vUIIA9qwLyjTO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7" zoomScaleSheetLayoutView="77"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499</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500</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501</v>
      </c>
      <c r="AP7" s="305"/>
      <c r="AQ7" s="306" t="s">
        <v>502</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503</v>
      </c>
      <c r="AQ8" s="312" t="s">
        <v>504</v>
      </c>
      <c r="AR8" s="313" t="s">
        <v>505</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506</v>
      </c>
      <c r="AL9" s="1228"/>
      <c r="AM9" s="1228"/>
      <c r="AN9" s="1229"/>
      <c r="AO9" s="314">
        <v>798487</v>
      </c>
      <c r="AP9" s="314">
        <v>75693</v>
      </c>
      <c r="AQ9" s="315">
        <v>99000</v>
      </c>
      <c r="AR9" s="316">
        <v>-23.5</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507</v>
      </c>
      <c r="AL10" s="1228"/>
      <c r="AM10" s="1228"/>
      <c r="AN10" s="1229"/>
      <c r="AO10" s="317">
        <v>164884</v>
      </c>
      <c r="AP10" s="317">
        <v>15630</v>
      </c>
      <c r="AQ10" s="318">
        <v>14922</v>
      </c>
      <c r="AR10" s="319">
        <v>4.7</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508</v>
      </c>
      <c r="AL11" s="1228"/>
      <c r="AM11" s="1228"/>
      <c r="AN11" s="1229"/>
      <c r="AO11" s="317">
        <v>495</v>
      </c>
      <c r="AP11" s="317">
        <v>47</v>
      </c>
      <c r="AQ11" s="318">
        <v>769</v>
      </c>
      <c r="AR11" s="319">
        <v>-93.9</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509</v>
      </c>
      <c r="AL12" s="1228"/>
      <c r="AM12" s="1228"/>
      <c r="AN12" s="1229"/>
      <c r="AO12" s="317" t="s">
        <v>510</v>
      </c>
      <c r="AP12" s="317" t="s">
        <v>510</v>
      </c>
      <c r="AQ12" s="318" t="s">
        <v>510</v>
      </c>
      <c r="AR12" s="319" t="s">
        <v>510</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511</v>
      </c>
      <c r="AL13" s="1228"/>
      <c r="AM13" s="1228"/>
      <c r="AN13" s="1229"/>
      <c r="AO13" s="317">
        <v>53280</v>
      </c>
      <c r="AP13" s="317">
        <v>5051</v>
      </c>
      <c r="AQ13" s="318">
        <v>4122</v>
      </c>
      <c r="AR13" s="319">
        <v>22.5</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512</v>
      </c>
      <c r="AL14" s="1228"/>
      <c r="AM14" s="1228"/>
      <c r="AN14" s="1229"/>
      <c r="AO14" s="317">
        <v>45827</v>
      </c>
      <c r="AP14" s="317">
        <v>4344</v>
      </c>
      <c r="AQ14" s="318">
        <v>2449</v>
      </c>
      <c r="AR14" s="319">
        <v>77.400000000000006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513</v>
      </c>
      <c r="AL15" s="1231"/>
      <c r="AM15" s="1231"/>
      <c r="AN15" s="1232"/>
      <c r="AO15" s="317">
        <v>-53289</v>
      </c>
      <c r="AP15" s="317">
        <v>-5052</v>
      </c>
      <c r="AQ15" s="318">
        <v>-7484</v>
      </c>
      <c r="AR15" s="319">
        <v>-32.5</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186</v>
      </c>
      <c r="AL16" s="1231"/>
      <c r="AM16" s="1231"/>
      <c r="AN16" s="1232"/>
      <c r="AO16" s="317">
        <v>1009684</v>
      </c>
      <c r="AP16" s="317">
        <v>95714</v>
      </c>
      <c r="AQ16" s="318">
        <v>113777</v>
      </c>
      <c r="AR16" s="319">
        <v>-15.9</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514</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515</v>
      </c>
      <c r="AP20" s="326" t="s">
        <v>516</v>
      </c>
      <c r="AQ20" s="327" t="s">
        <v>517</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518</v>
      </c>
      <c r="AL21" s="1234"/>
      <c r="AM21" s="1234"/>
      <c r="AN21" s="1235"/>
      <c r="AO21" s="330">
        <v>8.15</v>
      </c>
      <c r="AP21" s="331">
        <v>10.16</v>
      </c>
      <c r="AQ21" s="332">
        <v>-2.0099999999999998</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519</v>
      </c>
      <c r="AL22" s="1234"/>
      <c r="AM22" s="1234"/>
      <c r="AN22" s="1235"/>
      <c r="AO22" s="335">
        <v>93.6</v>
      </c>
      <c r="AP22" s="336">
        <v>96.4</v>
      </c>
      <c r="AQ22" s="337">
        <v>-2.8</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520</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521</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522</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501</v>
      </c>
      <c r="AP30" s="305"/>
      <c r="AQ30" s="306" t="s">
        <v>502</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503</v>
      </c>
      <c r="AQ31" s="312" t="s">
        <v>504</v>
      </c>
      <c r="AR31" s="313" t="s">
        <v>505</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523</v>
      </c>
      <c r="AL32" s="1217"/>
      <c r="AM32" s="1217"/>
      <c r="AN32" s="1218"/>
      <c r="AO32" s="345">
        <v>417261</v>
      </c>
      <c r="AP32" s="345">
        <v>39555</v>
      </c>
      <c r="AQ32" s="346">
        <v>56454</v>
      </c>
      <c r="AR32" s="347">
        <v>-29.9</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524</v>
      </c>
      <c r="AL33" s="1217"/>
      <c r="AM33" s="1217"/>
      <c r="AN33" s="1218"/>
      <c r="AO33" s="345" t="s">
        <v>510</v>
      </c>
      <c r="AP33" s="345" t="s">
        <v>510</v>
      </c>
      <c r="AQ33" s="346" t="s">
        <v>510</v>
      </c>
      <c r="AR33" s="347" t="s">
        <v>510</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525</v>
      </c>
      <c r="AL34" s="1217"/>
      <c r="AM34" s="1217"/>
      <c r="AN34" s="1218"/>
      <c r="AO34" s="345" t="s">
        <v>510</v>
      </c>
      <c r="AP34" s="345" t="s">
        <v>510</v>
      </c>
      <c r="AQ34" s="346" t="s">
        <v>510</v>
      </c>
      <c r="AR34" s="347" t="s">
        <v>510</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526</v>
      </c>
      <c r="AL35" s="1217"/>
      <c r="AM35" s="1217"/>
      <c r="AN35" s="1218"/>
      <c r="AO35" s="345">
        <v>188530</v>
      </c>
      <c r="AP35" s="345">
        <v>17872</v>
      </c>
      <c r="AQ35" s="346">
        <v>20776</v>
      </c>
      <c r="AR35" s="347">
        <v>-14</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527</v>
      </c>
      <c r="AL36" s="1217"/>
      <c r="AM36" s="1217"/>
      <c r="AN36" s="1218"/>
      <c r="AO36" s="345">
        <v>35288</v>
      </c>
      <c r="AP36" s="345">
        <v>3345</v>
      </c>
      <c r="AQ36" s="346">
        <v>4629</v>
      </c>
      <c r="AR36" s="347">
        <v>-27.7</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528</v>
      </c>
      <c r="AL37" s="1217"/>
      <c r="AM37" s="1217"/>
      <c r="AN37" s="1218"/>
      <c r="AO37" s="345">
        <v>10247</v>
      </c>
      <c r="AP37" s="345">
        <v>971</v>
      </c>
      <c r="AQ37" s="346">
        <v>590</v>
      </c>
      <c r="AR37" s="347">
        <v>64.599999999999994</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529</v>
      </c>
      <c r="AL38" s="1214"/>
      <c r="AM38" s="1214"/>
      <c r="AN38" s="1215"/>
      <c r="AO38" s="348">
        <v>57</v>
      </c>
      <c r="AP38" s="348">
        <v>5</v>
      </c>
      <c r="AQ38" s="349">
        <v>4</v>
      </c>
      <c r="AR38" s="337">
        <v>25</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530</v>
      </c>
      <c r="AL39" s="1214"/>
      <c r="AM39" s="1214"/>
      <c r="AN39" s="1215"/>
      <c r="AO39" s="345">
        <v>-30118</v>
      </c>
      <c r="AP39" s="345">
        <v>-2855</v>
      </c>
      <c r="AQ39" s="346">
        <v>-1455</v>
      </c>
      <c r="AR39" s="347">
        <v>96.2</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531</v>
      </c>
      <c r="AL40" s="1217"/>
      <c r="AM40" s="1217"/>
      <c r="AN40" s="1218"/>
      <c r="AO40" s="345">
        <v>-377662</v>
      </c>
      <c r="AP40" s="345">
        <v>-35801</v>
      </c>
      <c r="AQ40" s="346">
        <v>-55724</v>
      </c>
      <c r="AR40" s="347">
        <v>-35.799999999999997</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298</v>
      </c>
      <c r="AL41" s="1220"/>
      <c r="AM41" s="1220"/>
      <c r="AN41" s="1221"/>
      <c r="AO41" s="345">
        <v>243603</v>
      </c>
      <c r="AP41" s="345">
        <v>23093</v>
      </c>
      <c r="AQ41" s="346">
        <v>25274</v>
      </c>
      <c r="AR41" s="347">
        <v>-8.6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532</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533</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534</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501</v>
      </c>
      <c r="AN49" s="1224" t="s">
        <v>535</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536</v>
      </c>
      <c r="AO50" s="362" t="s">
        <v>537</v>
      </c>
      <c r="AP50" s="363" t="s">
        <v>538</v>
      </c>
      <c r="AQ50" s="364" t="s">
        <v>539</v>
      </c>
      <c r="AR50" s="365" t="s">
        <v>540</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541</v>
      </c>
      <c r="AL51" s="358"/>
      <c r="AM51" s="366">
        <v>1048185</v>
      </c>
      <c r="AN51" s="367">
        <v>94876</v>
      </c>
      <c r="AO51" s="368">
        <v>57.6</v>
      </c>
      <c r="AP51" s="369">
        <v>78903</v>
      </c>
      <c r="AQ51" s="370">
        <v>-25.6</v>
      </c>
      <c r="AR51" s="371">
        <v>83.2</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542</v>
      </c>
      <c r="AM52" s="374">
        <v>266326</v>
      </c>
      <c r="AN52" s="375">
        <v>24106</v>
      </c>
      <c r="AO52" s="376">
        <v>23.5</v>
      </c>
      <c r="AP52" s="377">
        <v>49201</v>
      </c>
      <c r="AQ52" s="378">
        <v>11.1</v>
      </c>
      <c r="AR52" s="379">
        <v>12.4</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543</v>
      </c>
      <c r="AL53" s="358"/>
      <c r="AM53" s="366">
        <v>1464532</v>
      </c>
      <c r="AN53" s="367">
        <v>134583</v>
      </c>
      <c r="AO53" s="368">
        <v>41.9</v>
      </c>
      <c r="AP53" s="369">
        <v>82993</v>
      </c>
      <c r="AQ53" s="370">
        <v>5.2</v>
      </c>
      <c r="AR53" s="371">
        <v>36.700000000000003</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542</v>
      </c>
      <c r="AM54" s="374">
        <v>169551</v>
      </c>
      <c r="AN54" s="375">
        <v>15581</v>
      </c>
      <c r="AO54" s="376">
        <v>-35.4</v>
      </c>
      <c r="AP54" s="377">
        <v>46787</v>
      </c>
      <c r="AQ54" s="378">
        <v>-4.9000000000000004</v>
      </c>
      <c r="AR54" s="379">
        <v>-30.5</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544</v>
      </c>
      <c r="AL55" s="358"/>
      <c r="AM55" s="366">
        <v>857601</v>
      </c>
      <c r="AN55" s="367">
        <v>80367</v>
      </c>
      <c r="AO55" s="368">
        <v>-40.299999999999997</v>
      </c>
      <c r="AP55" s="369">
        <v>108252</v>
      </c>
      <c r="AQ55" s="370">
        <v>30.4</v>
      </c>
      <c r="AR55" s="371">
        <v>-70.7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542</v>
      </c>
      <c r="AM56" s="374">
        <v>282168</v>
      </c>
      <c r="AN56" s="375">
        <v>26443</v>
      </c>
      <c r="AO56" s="376">
        <v>69.7</v>
      </c>
      <c r="AP56" s="377">
        <v>50321</v>
      </c>
      <c r="AQ56" s="378">
        <v>7.6</v>
      </c>
      <c r="AR56" s="379">
        <v>62.1</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545</v>
      </c>
      <c r="AL57" s="358"/>
      <c r="AM57" s="366">
        <v>616062</v>
      </c>
      <c r="AN57" s="367">
        <v>58383</v>
      </c>
      <c r="AO57" s="368">
        <v>-27.4</v>
      </c>
      <c r="AP57" s="369">
        <v>93492</v>
      </c>
      <c r="AQ57" s="370">
        <v>-13.6</v>
      </c>
      <c r="AR57" s="371">
        <v>-13.8</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542</v>
      </c>
      <c r="AM58" s="374">
        <v>225671</v>
      </c>
      <c r="AN58" s="375">
        <v>21387</v>
      </c>
      <c r="AO58" s="376">
        <v>-19.100000000000001</v>
      </c>
      <c r="AP58" s="377">
        <v>53316</v>
      </c>
      <c r="AQ58" s="378">
        <v>6</v>
      </c>
      <c r="AR58" s="379">
        <v>-25.1</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546</v>
      </c>
      <c r="AL59" s="358"/>
      <c r="AM59" s="366">
        <v>1132788</v>
      </c>
      <c r="AN59" s="367">
        <v>107383</v>
      </c>
      <c r="AO59" s="368">
        <v>83.9</v>
      </c>
      <c r="AP59" s="369">
        <v>94796</v>
      </c>
      <c r="AQ59" s="370">
        <v>1.4</v>
      </c>
      <c r="AR59" s="371">
        <v>82.5</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542</v>
      </c>
      <c r="AM60" s="374">
        <v>367577</v>
      </c>
      <c r="AN60" s="375">
        <v>34845</v>
      </c>
      <c r="AO60" s="376">
        <v>62.9</v>
      </c>
      <c r="AP60" s="377">
        <v>55781</v>
      </c>
      <c r="AQ60" s="378">
        <v>4.5999999999999996</v>
      </c>
      <c r="AR60" s="379">
        <v>58.3</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547</v>
      </c>
      <c r="AL61" s="380"/>
      <c r="AM61" s="381">
        <v>1023834</v>
      </c>
      <c r="AN61" s="382">
        <v>95118</v>
      </c>
      <c r="AO61" s="383">
        <v>23.1</v>
      </c>
      <c r="AP61" s="384">
        <v>91687</v>
      </c>
      <c r="AQ61" s="385">
        <v>-0.4</v>
      </c>
      <c r="AR61" s="371">
        <v>23.5</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542</v>
      </c>
      <c r="AM62" s="374">
        <v>262259</v>
      </c>
      <c r="AN62" s="375">
        <v>24472</v>
      </c>
      <c r="AO62" s="376">
        <v>20.3</v>
      </c>
      <c r="AP62" s="377">
        <v>51081</v>
      </c>
      <c r="AQ62" s="378">
        <v>4.9000000000000004</v>
      </c>
      <c r="AR62" s="379">
        <v>15.4</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82WxA9vdYeFDGp51/b/5DA/38sc8NLvhEDz5xZEjvm5bmCiMt4by3O83h0FGyu2WwJv5NO1zXrS7WElx5riPDg==" saltValue="gFHc8OkkureMbNkySorGs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6" zoomScaleNormal="86"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549</v>
      </c>
    </row>
    <row r="120" spans="125:125" ht="13.5" hidden="1" customHeight="1" x14ac:dyDescent="0.15"/>
    <row r="121" spans="125:125" ht="13.5" hidden="1" customHeight="1" x14ac:dyDescent="0.15">
      <c r="DU121" s="292"/>
    </row>
  </sheetData>
  <sheetProtection algorithmName="SHA-512" hashValue="94CYso9mIMxThhGgpQMAsDG2MSWpxTiuFjLucuO6vWABIIEvsBwEH4M+eSbzQrOaESA10po766yZXmmlabh/Tw==" saltValue="QYtE1FUGegiUr7t4IbmH5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98" zoomScaleNormal="98"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550</v>
      </c>
    </row>
  </sheetData>
  <sheetProtection algorithmName="SHA-512" hashValue="lt7aIybxGuTTZKAwuIymUxiiA0yVPH8bsOwuvfjjoLGFpfN4i2eaYPeptDD5Mu5f6oMo8OVn+lopDXBf4wZyAA==" saltValue="d4zN1r+P4EpFG4E27vlxu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7" zoomScaleNormal="77"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238" t="s">
        <v>3</v>
      </c>
      <c r="D47" s="1238"/>
      <c r="E47" s="1239"/>
      <c r="F47" s="11">
        <v>42.65</v>
      </c>
      <c r="G47" s="12">
        <v>43.32</v>
      </c>
      <c r="H47" s="12">
        <v>43.35</v>
      </c>
      <c r="I47" s="12">
        <v>44.13</v>
      </c>
      <c r="J47" s="13">
        <v>41.08</v>
      </c>
    </row>
    <row r="48" spans="2:10" ht="57.75" customHeight="1" x14ac:dyDescent="0.15">
      <c r="B48" s="14"/>
      <c r="C48" s="1240" t="s">
        <v>4</v>
      </c>
      <c r="D48" s="1240"/>
      <c r="E48" s="1241"/>
      <c r="F48" s="15">
        <v>4.3499999999999996</v>
      </c>
      <c r="G48" s="16">
        <v>4.13</v>
      </c>
      <c r="H48" s="16">
        <v>4.7</v>
      </c>
      <c r="I48" s="16">
        <v>3.49</v>
      </c>
      <c r="J48" s="17">
        <v>5.58</v>
      </c>
    </row>
    <row r="49" spans="2:10" ht="57.75" customHeight="1" thickBot="1" x14ac:dyDescent="0.2">
      <c r="B49" s="18"/>
      <c r="C49" s="1242" t="s">
        <v>5</v>
      </c>
      <c r="D49" s="1242"/>
      <c r="E49" s="1243"/>
      <c r="F49" s="19" t="s">
        <v>556</v>
      </c>
      <c r="G49" s="20">
        <v>0.72</v>
      </c>
      <c r="H49" s="20">
        <v>0.51</v>
      </c>
      <c r="I49" s="20" t="s">
        <v>557</v>
      </c>
      <c r="J49" s="21">
        <v>1.05</v>
      </c>
    </row>
    <row r="50" spans="2:10" ht="13.5" customHeight="1" x14ac:dyDescent="0.15"/>
  </sheetData>
  <sheetProtection algorithmName="SHA-512" hashValue="KVpCOS2PYen/anrpjnxfn3jL9pP6KgmvtmeqhWJGKUJou3iOOxQp0TKd/kmlC3YvOyKIC+2pfy3cSt6NtLH/NA==" saltValue="4oc+ZlB565YX5/zWzOES5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2022-09-12T23:53:38Z</cp:lastPrinted>
  <dcterms:created xsi:type="dcterms:W3CDTF">2022-02-02T07:23:56Z</dcterms:created>
  <dcterms:modified xsi:type="dcterms:W3CDTF">2022-09-12T23:53:58Z</dcterms:modified>
  <cp:category/>
</cp:coreProperties>
</file>